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6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miguella_cal_alu_uclm_es/Documents/Universidad/MÁSTER/2º CUATRIMESTRE/Desarrollo de Sistemas Inteligentes/Trabajo de Predicción/"/>
    </mc:Choice>
  </mc:AlternateContent>
  <xr:revisionPtr revIDLastSave="3641" documentId="114_{42C3A68B-367A-49D1-A60B-07CF8561C897}" xr6:coauthVersionLast="45" xr6:coauthVersionMax="45" xr10:uidLastSave="{75C5056E-1652-4BEF-AF08-F33A04293EE3}"/>
  <bookViews>
    <workbookView xWindow="14115" yWindow="2760" windowWidth="18000" windowHeight="9360" firstSheet="5" activeTab="5" xr2:uid="{7902158D-53F2-40D5-9919-77A9006B579E}"/>
  </bookViews>
  <sheets>
    <sheet name="Activos_csv" sheetId="15" state="hidden" r:id="rId1"/>
    <sheet name="Fallecidos_csv" sheetId="14" state="hidden" r:id="rId2"/>
    <sheet name="Altas_csv" sheetId="13" state="hidden" r:id="rId3"/>
    <sheet name="Hospitalizados_csv" sheetId="12" state="hidden" r:id="rId4"/>
    <sheet name="Casos_csv" sheetId="11" state="hidden" r:id="rId5"/>
    <sheet name="Casos" sheetId="5" r:id="rId6"/>
    <sheet name="Hospitalizados" sheetId="4" r:id="rId7"/>
    <sheet name="Altas" sheetId="8" r:id="rId8"/>
    <sheet name="Fallecidos" sheetId="7" r:id="rId9"/>
    <sheet name="Activos" sheetId="9" r:id="rId10"/>
    <sheet name="Gráficas" sheetId="10" r:id="rId11"/>
    <sheet name="Referencias" sheetId="6" r:id="rId12"/>
    <sheet name="Casos_old" sheetId="1" state="hidden" r:id="rId13"/>
    <sheet name="%inc" sheetId="2" state="hidden" r:id="rId14"/>
    <sheet name="Hospitalizados_old" sheetId="3" state="hidden" r:id="rId15"/>
  </sheets>
  <definedNames>
    <definedName name="_xlnm._FilterDatabase" localSheetId="12" hidden="1">Casos_old!$A$1:$M$1</definedName>
    <definedName name="_xlcn.WorksheetConnection_CasosTA1AW91" hidden="1">Casos!$A$1:$CV$9</definedName>
    <definedName name="casos_ab">OFFSET(Casos!XFB1048560,0,0,1,#REF!)</definedName>
    <definedName name="casos_cr">OFFSET(Casos!XFB1048559,0,0,1,#REF!)</definedName>
    <definedName name="casos_gu">OFFSET(Casos!XFB1048562,0,0,1,#REF!)</definedName>
    <definedName name="casos_to">OFFSET(Casos!XFB1048561,0,0,1,#REF!)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Casos'T!$A$1:$AW$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O4" i="9" l="1"/>
  <c r="CO5" i="9"/>
  <c r="CO6" i="9"/>
  <c r="CO7" i="9"/>
  <c r="CO8" i="9"/>
  <c r="CO9" i="9"/>
  <c r="CO27" i="9" s="1"/>
  <c r="CO13" i="9"/>
  <c r="CO14" i="9"/>
  <c r="CO15" i="9"/>
  <c r="CO16" i="9"/>
  <c r="CO17" i="9"/>
  <c r="CO22" i="9"/>
  <c r="CO23" i="9"/>
  <c r="CO24" i="9"/>
  <c r="CO25" i="9"/>
  <c r="CO26" i="9"/>
  <c r="CE13" i="7"/>
  <c r="CE14" i="7"/>
  <c r="CE15" i="7"/>
  <c r="CE16" i="7"/>
  <c r="CE17" i="7"/>
  <c r="CE18" i="7"/>
  <c r="CE22" i="7"/>
  <c r="CE23" i="7"/>
  <c r="CE24" i="7"/>
  <c r="CE25" i="7"/>
  <c r="CE26" i="7"/>
  <c r="CE27" i="7"/>
  <c r="CE9" i="7"/>
  <c r="CG13" i="8"/>
  <c r="CG14" i="8"/>
  <c r="CG15" i="8"/>
  <c r="CG16" i="8"/>
  <c r="CG17" i="8"/>
  <c r="CG18" i="8"/>
  <c r="CG22" i="8"/>
  <c r="CG23" i="8"/>
  <c r="CG24" i="8"/>
  <c r="CG25" i="8"/>
  <c r="CG26" i="8"/>
  <c r="CG27" i="8"/>
  <c r="CG9" i="8"/>
  <c r="CO29" i="4"/>
  <c r="CO30" i="4"/>
  <c r="CO31" i="4"/>
  <c r="CO32" i="4"/>
  <c r="CO23" i="4"/>
  <c r="CO21" i="4"/>
  <c r="CO19" i="4"/>
  <c r="CO15" i="4"/>
  <c r="CO10" i="4"/>
  <c r="CO28" i="4" s="1"/>
  <c r="CN18" i="5"/>
  <c r="CO18" i="5"/>
  <c r="CM18" i="5"/>
  <c r="CO13" i="5"/>
  <c r="CO14" i="5"/>
  <c r="CO15" i="5"/>
  <c r="CO16" i="5"/>
  <c r="CO17" i="5"/>
  <c r="CO22" i="5"/>
  <c r="CO23" i="5"/>
  <c r="CO24" i="5"/>
  <c r="CO25" i="5"/>
  <c r="CO26" i="5"/>
  <c r="CO27" i="5"/>
  <c r="CO9" i="5"/>
  <c r="CN4" i="9"/>
  <c r="CN5" i="9"/>
  <c r="CN6" i="9"/>
  <c r="CN15" i="9" s="1"/>
  <c r="CN7" i="9"/>
  <c r="CN16" i="9" s="1"/>
  <c r="CN8" i="9"/>
  <c r="CN9" i="9"/>
  <c r="CN13" i="9"/>
  <c r="CN14" i="9"/>
  <c r="CN17" i="9"/>
  <c r="CN18" i="9"/>
  <c r="CN22" i="9"/>
  <c r="CN23" i="9"/>
  <c r="CN24" i="9"/>
  <c r="CN25" i="9"/>
  <c r="CN26" i="9"/>
  <c r="CN27" i="9"/>
  <c r="CC22" i="7"/>
  <c r="CD22" i="7"/>
  <c r="CC23" i="7"/>
  <c r="CD23" i="7"/>
  <c r="CC24" i="7"/>
  <c r="CD24" i="7"/>
  <c r="CC25" i="7"/>
  <c r="CD25" i="7"/>
  <c r="CC26" i="7"/>
  <c r="CD26" i="7"/>
  <c r="CB23" i="7"/>
  <c r="CB24" i="7"/>
  <c r="CB25" i="7"/>
  <c r="CB26" i="7"/>
  <c r="CB22" i="7"/>
  <c r="CD27" i="7"/>
  <c r="CD13" i="7"/>
  <c r="CD14" i="7"/>
  <c r="CD15" i="7"/>
  <c r="CD16" i="7"/>
  <c r="CD17" i="7"/>
  <c r="CD18" i="7"/>
  <c r="CD9" i="7"/>
  <c r="CF13" i="8"/>
  <c r="CF14" i="8"/>
  <c r="CF15" i="8"/>
  <c r="CF16" i="8"/>
  <c r="CF17" i="8"/>
  <c r="CF18" i="8"/>
  <c r="CF22" i="8"/>
  <c r="CF23" i="8"/>
  <c r="CF24" i="8"/>
  <c r="CF25" i="8"/>
  <c r="CF26" i="8"/>
  <c r="CF27" i="8"/>
  <c r="CF9" i="8"/>
  <c r="CN28" i="4"/>
  <c r="CN29" i="4"/>
  <c r="CN30" i="4"/>
  <c r="CN31" i="4"/>
  <c r="CN32" i="4"/>
  <c r="CN33" i="4"/>
  <c r="CN23" i="4"/>
  <c r="CN24" i="4"/>
  <c r="CN21" i="4"/>
  <c r="CN19" i="4"/>
  <c r="CN15" i="4"/>
  <c r="CN10" i="4"/>
  <c r="CN13" i="5"/>
  <c r="CN14" i="5"/>
  <c r="CN15" i="5"/>
  <c r="CN16" i="5"/>
  <c r="CN17" i="5"/>
  <c r="CN22" i="5"/>
  <c r="CN23" i="5"/>
  <c r="CN24" i="5"/>
  <c r="CN25" i="5"/>
  <c r="CN26" i="5"/>
  <c r="CN27" i="5"/>
  <c r="CN9" i="5"/>
  <c r="CO18" i="9" l="1"/>
  <c r="CO24" i="4"/>
  <c r="CO33" i="4" s="1"/>
  <c r="CM22" i="5"/>
  <c r="CM23" i="5"/>
  <c r="CM24" i="5"/>
  <c r="CM25" i="5"/>
  <c r="CM26" i="5"/>
  <c r="CL23" i="5"/>
  <c r="CL24" i="5"/>
  <c r="CL25" i="5"/>
  <c r="CL26" i="5"/>
  <c r="CL22" i="5"/>
  <c r="CM13" i="5"/>
  <c r="CM14" i="5"/>
  <c r="CM15" i="5"/>
  <c r="CM16" i="5"/>
  <c r="CM17" i="5"/>
  <c r="CL14" i="5"/>
  <c r="CL15" i="5"/>
  <c r="CL16" i="5"/>
  <c r="CL17" i="5"/>
  <c r="CL13" i="5"/>
  <c r="CL4" i="9"/>
  <c r="CL5" i="9"/>
  <c r="CL6" i="9"/>
  <c r="CL7" i="9"/>
  <c r="CL8" i="9"/>
  <c r="CL9" i="9"/>
  <c r="CC13" i="7"/>
  <c r="CC14" i="7"/>
  <c r="CC15" i="7"/>
  <c r="CC16" i="7"/>
  <c r="CC17" i="7"/>
  <c r="CB14" i="7"/>
  <c r="CB15" i="7"/>
  <c r="CB16" i="7"/>
  <c r="CB17" i="7"/>
  <c r="CB13" i="7"/>
  <c r="BX14" i="7"/>
  <c r="CB27" i="7"/>
  <c r="CC27" i="7"/>
  <c r="CB18" i="7"/>
  <c r="CC18" i="7"/>
  <c r="CB9" i="7"/>
  <c r="CD13" i="8"/>
  <c r="CE13" i="8"/>
  <c r="CD14" i="8"/>
  <c r="CE14" i="8"/>
  <c r="CD15" i="8"/>
  <c r="CE15" i="8"/>
  <c r="CD16" i="8"/>
  <c r="CE16" i="8"/>
  <c r="CD17" i="8"/>
  <c r="CE17" i="8"/>
  <c r="CD18" i="8"/>
  <c r="CE18" i="8"/>
  <c r="CD22" i="8"/>
  <c r="CE22" i="8"/>
  <c r="CD23" i="8"/>
  <c r="CE23" i="8"/>
  <c r="CD24" i="8"/>
  <c r="CE24" i="8"/>
  <c r="CD25" i="8"/>
  <c r="CE25" i="8"/>
  <c r="CD26" i="8"/>
  <c r="CE26" i="8"/>
  <c r="CD27" i="8"/>
  <c r="CE27" i="8"/>
  <c r="CD9" i="8"/>
  <c r="CL28" i="4"/>
  <c r="CL29" i="4"/>
  <c r="CL30" i="4"/>
  <c r="CL31" i="4"/>
  <c r="CL32" i="4"/>
  <c r="CL33" i="4"/>
  <c r="CL23" i="4"/>
  <c r="CL24" i="4"/>
  <c r="CL21" i="4"/>
  <c r="CL19" i="4"/>
  <c r="CL15" i="4"/>
  <c r="CL10" i="4"/>
  <c r="CK27" i="5"/>
  <c r="CL27" i="5"/>
  <c r="CL18" i="5"/>
  <c r="CL9" i="5"/>
  <c r="CK4" i="9"/>
  <c r="CK5" i="9"/>
  <c r="CK6" i="9"/>
  <c r="CK7" i="9"/>
  <c r="CK8" i="9"/>
  <c r="CK9" i="9"/>
  <c r="CA27" i="7"/>
  <c r="CA18" i="7"/>
  <c r="CA9" i="7"/>
  <c r="CC13" i="8"/>
  <c r="CC14" i="8"/>
  <c r="CC15" i="8"/>
  <c r="CC16" i="8"/>
  <c r="CC17" i="8"/>
  <c r="CC18" i="8"/>
  <c r="CC22" i="8"/>
  <c r="CC23" i="8"/>
  <c r="CC24" i="8"/>
  <c r="CC25" i="8"/>
  <c r="CC26" i="8"/>
  <c r="CC27" i="8"/>
  <c r="CC9" i="8"/>
  <c r="CK28" i="4"/>
  <c r="CK29" i="4"/>
  <c r="CK30" i="4"/>
  <c r="CK31" i="4"/>
  <c r="CK32" i="4"/>
  <c r="CK33" i="4"/>
  <c r="CK23" i="4"/>
  <c r="CK24" i="4"/>
  <c r="CK21" i="4"/>
  <c r="CK19" i="4"/>
  <c r="CK15" i="4"/>
  <c r="CK10" i="4"/>
  <c r="CK18" i="5"/>
  <c r="CK9" i="5"/>
  <c r="CM9" i="5"/>
  <c r="CM4" i="9"/>
  <c r="CM22" i="9" s="1"/>
  <c r="CM5" i="9"/>
  <c r="CM23" i="9" s="1"/>
  <c r="CM6" i="9"/>
  <c r="CM24" i="9" s="1"/>
  <c r="CM7" i="9"/>
  <c r="CM25" i="9" s="1"/>
  <c r="CM8" i="9"/>
  <c r="CM26" i="9" s="1"/>
  <c r="CM9" i="9"/>
  <c r="CM27" i="9" s="1"/>
  <c r="CM27" i="5"/>
  <c r="CC9" i="7"/>
  <c r="CE9" i="8"/>
  <c r="CM23" i="4"/>
  <c r="CM21" i="4"/>
  <c r="CM19" i="4"/>
  <c r="CM15" i="4"/>
  <c r="CM10" i="4"/>
  <c r="CM24" i="4" s="1"/>
  <c r="CL24" i="9" l="1"/>
  <c r="CL27" i="9"/>
  <c r="CL23" i="9"/>
  <c r="CL26" i="9"/>
  <c r="CL22" i="9"/>
  <c r="CL25" i="9"/>
  <c r="CL14" i="9"/>
  <c r="CL13" i="9"/>
  <c r="CL15" i="9"/>
  <c r="CM16" i="9"/>
  <c r="CL18" i="9"/>
  <c r="CM15" i="9"/>
  <c r="CL17" i="9"/>
  <c r="CM18" i="9"/>
  <c r="CM14" i="9"/>
  <c r="CL16" i="9"/>
  <c r="CM17" i="9"/>
  <c r="CM13" i="9"/>
  <c r="CM31" i="4"/>
  <c r="BZ27" i="7"/>
  <c r="BZ18" i="7"/>
  <c r="CB9" i="8"/>
  <c r="CB13" i="8"/>
  <c r="CB14" i="8"/>
  <c r="CB15" i="8"/>
  <c r="CB16" i="8"/>
  <c r="CB17" i="8"/>
  <c r="CB22" i="8"/>
  <c r="CB23" i="8"/>
  <c r="CB24" i="8"/>
  <c r="CB25" i="8"/>
  <c r="CB26" i="8"/>
  <c r="CB27" i="8"/>
  <c r="CJ23" i="4"/>
  <c r="CM32" i="4" s="1"/>
  <c r="CJ21" i="4"/>
  <c r="CJ19" i="4"/>
  <c r="CM30" i="4" s="1"/>
  <c r="CJ15" i="4"/>
  <c r="CM29" i="4" s="1"/>
  <c r="CJ10" i="4"/>
  <c r="CM28" i="4" s="1"/>
  <c r="CJ27" i="5"/>
  <c r="CJ18" i="5"/>
  <c r="BY27" i="7"/>
  <c r="CA9" i="8"/>
  <c r="CA13" i="8"/>
  <c r="CA14" i="8"/>
  <c r="CA15" i="8"/>
  <c r="CA16" i="8"/>
  <c r="CA17" i="8"/>
  <c r="CA22" i="8"/>
  <c r="CA23" i="8"/>
  <c r="CA24" i="8"/>
  <c r="CA25" i="8"/>
  <c r="CA26" i="8"/>
  <c r="CI23" i="4"/>
  <c r="CI32" i="4" s="1"/>
  <c r="CI21" i="4"/>
  <c r="CJ31" i="4" s="1"/>
  <c r="CI19" i="4"/>
  <c r="CI15" i="4"/>
  <c r="CI10" i="4"/>
  <c r="CI24" i="4" s="1"/>
  <c r="CI27" i="5"/>
  <c r="CH4" i="9"/>
  <c r="CH5" i="9"/>
  <c r="CH6" i="9"/>
  <c r="CH7" i="9"/>
  <c r="CH8" i="9"/>
  <c r="CH9" i="9"/>
  <c r="BX13" i="7"/>
  <c r="BX15" i="7"/>
  <c r="BX16" i="7"/>
  <c r="BX17" i="7"/>
  <c r="BX22" i="7"/>
  <c r="BX23" i="7"/>
  <c r="BX24" i="7"/>
  <c r="BX25" i="7"/>
  <c r="BX26" i="7"/>
  <c r="BX27" i="7"/>
  <c r="BX9" i="7"/>
  <c r="BY18" i="7" s="1"/>
  <c r="BZ13" i="8"/>
  <c r="BZ14" i="8"/>
  <c r="BZ15" i="8"/>
  <c r="BZ16" i="8"/>
  <c r="BZ17" i="8"/>
  <c r="BZ22" i="8"/>
  <c r="BZ23" i="8"/>
  <c r="BZ24" i="8"/>
  <c r="BZ25" i="8"/>
  <c r="BZ26" i="8"/>
  <c r="BZ9" i="8"/>
  <c r="CH23" i="4"/>
  <c r="CH21" i="4"/>
  <c r="CH31" i="4" s="1"/>
  <c r="CH19" i="4"/>
  <c r="CH15" i="4"/>
  <c r="CH10" i="4"/>
  <c r="CH13" i="5"/>
  <c r="CH14" i="5"/>
  <c r="CH15" i="5"/>
  <c r="CH16" i="5"/>
  <c r="CH17" i="5"/>
  <c r="CH22" i="5"/>
  <c r="CH23" i="5"/>
  <c r="CH24" i="5"/>
  <c r="CH25" i="5"/>
  <c r="CH26" i="5"/>
  <c r="CH9" i="5"/>
  <c r="CI18" i="5" s="1"/>
  <c r="CG4" i="9"/>
  <c r="CG5" i="9"/>
  <c r="CG6" i="9"/>
  <c r="CG7" i="9"/>
  <c r="CG8" i="9"/>
  <c r="CG9" i="9"/>
  <c r="BW13" i="7"/>
  <c r="BW14" i="7"/>
  <c r="BW15" i="7"/>
  <c r="BW16" i="7"/>
  <c r="BW17" i="7"/>
  <c r="BW22" i="7"/>
  <c r="BW23" i="7"/>
  <c r="BW24" i="7"/>
  <c r="BW25" i="7"/>
  <c r="BW26" i="7"/>
  <c r="BW9" i="7"/>
  <c r="BX18" i="7" s="1"/>
  <c r="BY13" i="8"/>
  <c r="BY14" i="8"/>
  <c r="BY15" i="8"/>
  <c r="BY16" i="8"/>
  <c r="BY17" i="8"/>
  <c r="BY22" i="8"/>
  <c r="BY23" i="8"/>
  <c r="BY24" i="8"/>
  <c r="BY25" i="8"/>
  <c r="BY26" i="8"/>
  <c r="BY9" i="8"/>
  <c r="CG23" i="4"/>
  <c r="CH32" i="4" s="1"/>
  <c r="CG21" i="4"/>
  <c r="CG31" i="4" s="1"/>
  <c r="CG19" i="4"/>
  <c r="CG15" i="4"/>
  <c r="CG10" i="4"/>
  <c r="CG24" i="4" s="1"/>
  <c r="CG13" i="5"/>
  <c r="CG14" i="5"/>
  <c r="CG15" i="5"/>
  <c r="CG16" i="5"/>
  <c r="CG17" i="5"/>
  <c r="CG22" i="5"/>
  <c r="CG23" i="5"/>
  <c r="CG24" i="5"/>
  <c r="CG25" i="5"/>
  <c r="CG26" i="5"/>
  <c r="CG9" i="5"/>
  <c r="CF4" i="9"/>
  <c r="CF5" i="9"/>
  <c r="CF6" i="9"/>
  <c r="CF7" i="9"/>
  <c r="CF8" i="9"/>
  <c r="CF9" i="9"/>
  <c r="BV13" i="7"/>
  <c r="BV14" i="7"/>
  <c r="BV15" i="7"/>
  <c r="BV16" i="7"/>
  <c r="BV17" i="7"/>
  <c r="BV22" i="7"/>
  <c r="BV23" i="7"/>
  <c r="BV24" i="7"/>
  <c r="BV25" i="7"/>
  <c r="BV26" i="7"/>
  <c r="BV9" i="7"/>
  <c r="BV27" i="7" s="1"/>
  <c r="BX13" i="8"/>
  <c r="BX14" i="8"/>
  <c r="BX15" i="8"/>
  <c r="BX16" i="8"/>
  <c r="BX17" i="8"/>
  <c r="BX22" i="8"/>
  <c r="BX23" i="8"/>
  <c r="BX24" i="8"/>
  <c r="BX25" i="8"/>
  <c r="BX26" i="8"/>
  <c r="BX9" i="8"/>
  <c r="CF23" i="4"/>
  <c r="CF32" i="4" s="1"/>
  <c r="CF21" i="4"/>
  <c r="CF31" i="4" s="1"/>
  <c r="CF19" i="4"/>
  <c r="CF15" i="4"/>
  <c r="CF10" i="4"/>
  <c r="CG28" i="4" s="1"/>
  <c r="CF13" i="5"/>
  <c r="CF14" i="5"/>
  <c r="CF15" i="5"/>
  <c r="CF16" i="5"/>
  <c r="CF17" i="5"/>
  <c r="CF22" i="5"/>
  <c r="CF23" i="5"/>
  <c r="CF24" i="5"/>
  <c r="CF25" i="5"/>
  <c r="CF26" i="5"/>
  <c r="CF9" i="5"/>
  <c r="CF18" i="5" s="1"/>
  <c r="CE4" i="9"/>
  <c r="CE5" i="9"/>
  <c r="CE6" i="9"/>
  <c r="CE7" i="9"/>
  <c r="CE8" i="9"/>
  <c r="CE9" i="9"/>
  <c r="BU13" i="7"/>
  <c r="BU14" i="7"/>
  <c r="BU15" i="7"/>
  <c r="BU16" i="7"/>
  <c r="BU17" i="7"/>
  <c r="BU22" i="7"/>
  <c r="BU23" i="7"/>
  <c r="BU24" i="7"/>
  <c r="BU25" i="7"/>
  <c r="BU26" i="7"/>
  <c r="BU9" i="7"/>
  <c r="BU18" i="7" s="1"/>
  <c r="BW13" i="8"/>
  <c r="BW14" i="8"/>
  <c r="BW15" i="8"/>
  <c r="BW16" i="8"/>
  <c r="BW17" i="8"/>
  <c r="BW22" i="8"/>
  <c r="BW23" i="8"/>
  <c r="BW24" i="8"/>
  <c r="BW25" i="8"/>
  <c r="BW26" i="8"/>
  <c r="BW9" i="8"/>
  <c r="BW27" i="8" s="1"/>
  <c r="CE31" i="4"/>
  <c r="CE23" i="4"/>
  <c r="CE21" i="4"/>
  <c r="CE19" i="4"/>
  <c r="CF30" i="4" s="1"/>
  <c r="CE15" i="4"/>
  <c r="CE10" i="4"/>
  <c r="CE28" i="4" s="1"/>
  <c r="CE13" i="5"/>
  <c r="CE14" i="5"/>
  <c r="CE15" i="5"/>
  <c r="CE16" i="5"/>
  <c r="CE17" i="5"/>
  <c r="CE22" i="5"/>
  <c r="CE23" i="5"/>
  <c r="CE24" i="5"/>
  <c r="CE25" i="5"/>
  <c r="CE26" i="5"/>
  <c r="CE9" i="5"/>
  <c r="CD4" i="9"/>
  <c r="CD5" i="9"/>
  <c r="CD6" i="9"/>
  <c r="CD7" i="9"/>
  <c r="CD8" i="9"/>
  <c r="CD9" i="9"/>
  <c r="BT13" i="7"/>
  <c r="BT14" i="7"/>
  <c r="BT15" i="7"/>
  <c r="BT16" i="7"/>
  <c r="BT17" i="7"/>
  <c r="BT22" i="7"/>
  <c r="BT23" i="7"/>
  <c r="BT24" i="7"/>
  <c r="BT25" i="7"/>
  <c r="BT26" i="7"/>
  <c r="BT9" i="7"/>
  <c r="BV13" i="8"/>
  <c r="BV14" i="8"/>
  <c r="BV15" i="8"/>
  <c r="BV16" i="8"/>
  <c r="BV17" i="8"/>
  <c r="BV22" i="8"/>
  <c r="BV23" i="8"/>
  <c r="BV24" i="8"/>
  <c r="BV25" i="8"/>
  <c r="BV26" i="8"/>
  <c r="BV9" i="8"/>
  <c r="CD23" i="4"/>
  <c r="CD21" i="4"/>
  <c r="CD19" i="4"/>
  <c r="CD15" i="4"/>
  <c r="CD10" i="4"/>
  <c r="CD13" i="5"/>
  <c r="CD14" i="5"/>
  <c r="CD15" i="5"/>
  <c r="CD16" i="5"/>
  <c r="CD17" i="5"/>
  <c r="CD22" i="5"/>
  <c r="CD23" i="5"/>
  <c r="CD24" i="5"/>
  <c r="CD25" i="5"/>
  <c r="CD26" i="5"/>
  <c r="CD9" i="5"/>
  <c r="CE15" i="9" l="1"/>
  <c r="BW18" i="7"/>
  <c r="BV18" i="7"/>
  <c r="BW27" i="7"/>
  <c r="BU27" i="7"/>
  <c r="BY27" i="8"/>
  <c r="BX18" i="8"/>
  <c r="CE23" i="9"/>
  <c r="BZ18" i="8"/>
  <c r="BX27" i="8"/>
  <c r="BY18" i="8"/>
  <c r="CH26" i="9"/>
  <c r="CH22" i="9"/>
  <c r="BZ27" i="8"/>
  <c r="BW18" i="8"/>
  <c r="CA18" i="8"/>
  <c r="CA27" i="8"/>
  <c r="CB18" i="8"/>
  <c r="CG29" i="4"/>
  <c r="CI29" i="4"/>
  <c r="CI31" i="4"/>
  <c r="CH30" i="4"/>
  <c r="CI28" i="4"/>
  <c r="CH24" i="4"/>
  <c r="CI33" i="4" s="1"/>
  <c r="CH28" i="4"/>
  <c r="CI30" i="4"/>
  <c r="CJ28" i="4"/>
  <c r="CF29" i="4"/>
  <c r="CJ32" i="4"/>
  <c r="CE24" i="4"/>
  <c r="CH29" i="4"/>
  <c r="CJ29" i="4"/>
  <c r="CE29" i="4"/>
  <c r="CF24" i="4"/>
  <c r="CF33" i="4" s="1"/>
  <c r="CE32" i="4"/>
  <c r="CG32" i="4"/>
  <c r="CD24" i="4"/>
  <c r="CE30" i="4"/>
  <c r="CF28" i="4"/>
  <c r="CG30" i="4"/>
  <c r="CJ30" i="4"/>
  <c r="CJ24" i="4"/>
  <c r="CE18" i="5"/>
  <c r="CG18" i="5"/>
  <c r="CH17" i="9"/>
  <c r="CE27" i="5"/>
  <c r="CF27" i="5"/>
  <c r="CG27" i="5"/>
  <c r="CH27" i="9"/>
  <c r="CH14" i="9"/>
  <c r="CH15" i="9"/>
  <c r="CH27" i="5"/>
  <c r="CH18" i="5"/>
  <c r="CH18" i="9"/>
  <c r="CH13" i="9"/>
  <c r="CH24" i="9"/>
  <c r="CH23" i="9"/>
  <c r="CH16" i="9"/>
  <c r="CH25" i="9"/>
  <c r="CG25" i="9"/>
  <c r="CE14" i="9"/>
  <c r="CF18" i="9"/>
  <c r="CE13" i="9"/>
  <c r="CF13" i="9"/>
  <c r="CE17" i="9"/>
  <c r="CF17" i="9"/>
  <c r="CG16" i="9"/>
  <c r="CF14" i="9"/>
  <c r="CG24" i="9"/>
  <c r="CE16" i="9"/>
  <c r="CG26" i="9"/>
  <c r="CE22" i="9"/>
  <c r="CF24" i="9"/>
  <c r="CF15" i="9"/>
  <c r="CF16" i="9"/>
  <c r="CG15" i="9"/>
  <c r="CE25" i="9"/>
  <c r="CE18" i="9"/>
  <c r="CF27" i="9"/>
  <c r="CF23" i="9"/>
  <c r="CG27" i="9"/>
  <c r="CG23" i="9"/>
  <c r="CF25" i="9"/>
  <c r="CE24" i="9"/>
  <c r="CE26" i="9"/>
  <c r="CF26" i="9"/>
  <c r="CF22" i="9"/>
  <c r="CG22" i="9"/>
  <c r="CG17" i="9"/>
  <c r="CG13" i="9"/>
  <c r="CG18" i="9"/>
  <c r="CG14" i="9"/>
  <c r="CE27" i="9"/>
  <c r="CC4" i="9"/>
  <c r="CD22" i="9" s="1"/>
  <c r="CC5" i="9"/>
  <c r="CC6" i="9"/>
  <c r="CC7" i="9"/>
  <c r="CC8" i="9"/>
  <c r="CD26" i="9" s="1"/>
  <c r="CC9" i="9"/>
  <c r="BS13" i="7"/>
  <c r="BS14" i="7"/>
  <c r="BS15" i="7"/>
  <c r="BS16" i="7"/>
  <c r="BS17" i="7"/>
  <c r="BS22" i="7"/>
  <c r="BS23" i="7"/>
  <c r="BS24" i="7"/>
  <c r="BS25" i="7"/>
  <c r="BS26" i="7"/>
  <c r="BS27" i="7"/>
  <c r="BS9" i="7"/>
  <c r="BT18" i="7" s="1"/>
  <c r="BU13" i="8"/>
  <c r="BU14" i="8"/>
  <c r="BU15" i="8"/>
  <c r="BU16" i="8"/>
  <c r="BU17" i="8"/>
  <c r="BU22" i="8"/>
  <c r="BU23" i="8"/>
  <c r="BU24" i="8"/>
  <c r="BU25" i="8"/>
  <c r="BU26" i="8"/>
  <c r="BU9" i="8"/>
  <c r="BV18" i="8" s="1"/>
  <c r="CC23" i="4"/>
  <c r="CD32" i="4" s="1"/>
  <c r="CC21" i="4"/>
  <c r="CD31" i="4" s="1"/>
  <c r="CC19" i="4"/>
  <c r="CD30" i="4" s="1"/>
  <c r="CC15" i="4"/>
  <c r="CD29" i="4" s="1"/>
  <c r="CC10" i="4"/>
  <c r="CD28" i="4" s="1"/>
  <c r="CC13" i="5"/>
  <c r="CC14" i="5"/>
  <c r="CC15" i="5"/>
  <c r="CC16" i="5"/>
  <c r="CC17" i="5"/>
  <c r="CC22" i="5"/>
  <c r="CC23" i="5"/>
  <c r="CC24" i="5"/>
  <c r="CC25" i="5"/>
  <c r="CC26" i="5"/>
  <c r="CC9" i="5"/>
  <c r="CC18" i="5" s="1"/>
  <c r="BT9" i="8"/>
  <c r="BT27" i="8" s="1"/>
  <c r="BT13" i="8"/>
  <c r="BT14" i="8"/>
  <c r="BT15" i="8"/>
  <c r="BT16" i="8"/>
  <c r="BT17" i="8"/>
  <c r="BT22" i="8"/>
  <c r="BT23" i="8"/>
  <c r="BT24" i="8"/>
  <c r="BT25" i="8"/>
  <c r="BT26" i="8"/>
  <c r="CB4" i="9"/>
  <c r="CB5" i="9"/>
  <c r="CB6" i="9"/>
  <c r="CB7" i="9"/>
  <c r="CB8" i="9"/>
  <c r="CB9" i="9"/>
  <c r="BR13" i="7"/>
  <c r="BR14" i="7"/>
  <c r="BR15" i="7"/>
  <c r="BR16" i="7"/>
  <c r="BR17" i="7"/>
  <c r="BR22" i="7"/>
  <c r="BR23" i="7"/>
  <c r="BR24" i="7"/>
  <c r="BR25" i="7"/>
  <c r="BR26" i="7"/>
  <c r="BR9" i="7"/>
  <c r="BR27" i="7" s="1"/>
  <c r="CB23" i="4"/>
  <c r="CB21" i="4"/>
  <c r="CB31" i="4" s="1"/>
  <c r="CB19" i="4"/>
  <c r="CB15" i="4"/>
  <c r="CB10" i="4"/>
  <c r="CB13" i="5"/>
  <c r="CB14" i="5"/>
  <c r="CB15" i="5"/>
  <c r="CB16" i="5"/>
  <c r="CB17" i="5"/>
  <c r="CB22" i="5"/>
  <c r="CB23" i="5"/>
  <c r="CB24" i="5"/>
  <c r="CB25" i="5"/>
  <c r="CB26" i="5"/>
  <c r="CB9" i="5"/>
  <c r="CA4" i="9"/>
  <c r="CA5" i="9"/>
  <c r="CA6" i="9"/>
  <c r="CA7" i="9"/>
  <c r="CA8" i="9"/>
  <c r="CA9" i="9"/>
  <c r="BQ9" i="7"/>
  <c r="BQ13" i="7"/>
  <c r="BQ14" i="7"/>
  <c r="BQ15" i="7"/>
  <c r="BQ16" i="7"/>
  <c r="BQ17" i="7"/>
  <c r="BQ22" i="7"/>
  <c r="BQ23" i="7"/>
  <c r="BQ24" i="7"/>
  <c r="BQ25" i="7"/>
  <c r="BQ26" i="7"/>
  <c r="BS13" i="8"/>
  <c r="BS14" i="8"/>
  <c r="BS15" i="8"/>
  <c r="BS16" i="8"/>
  <c r="BS17" i="8"/>
  <c r="BS22" i="8"/>
  <c r="BS23" i="8"/>
  <c r="BS24" i="8"/>
  <c r="BS25" i="8"/>
  <c r="BS26" i="8"/>
  <c r="BS9" i="8"/>
  <c r="CA23" i="4"/>
  <c r="CA21" i="4"/>
  <c r="CA19" i="4"/>
  <c r="CB30" i="4" s="1"/>
  <c r="CA15" i="4"/>
  <c r="CA10" i="4"/>
  <c r="CA9" i="5"/>
  <c r="CA13" i="5"/>
  <c r="CA14" i="5"/>
  <c r="CA15" i="5"/>
  <c r="CA16" i="5"/>
  <c r="CA17" i="5"/>
  <c r="CA22" i="5"/>
  <c r="CA23" i="5"/>
  <c r="CA24" i="5"/>
  <c r="CA25" i="5"/>
  <c r="CA26" i="5"/>
  <c r="BZ4" i="9"/>
  <c r="BZ5" i="9"/>
  <c r="BZ6" i="9"/>
  <c r="BZ7" i="9"/>
  <c r="BZ8" i="9"/>
  <c r="BZ9" i="9"/>
  <c r="BP9" i="7"/>
  <c r="BQ27" i="7" s="1"/>
  <c r="BP13" i="7"/>
  <c r="BP14" i="7"/>
  <c r="BP15" i="7"/>
  <c r="BP16" i="7"/>
  <c r="BP17" i="7"/>
  <c r="BP22" i="7"/>
  <c r="BP23" i="7"/>
  <c r="BP24" i="7"/>
  <c r="BP25" i="7"/>
  <c r="BP26" i="7"/>
  <c r="BR13" i="8"/>
  <c r="BR14" i="8"/>
  <c r="BR15" i="8"/>
  <c r="BR16" i="8"/>
  <c r="BR17" i="8"/>
  <c r="BR22" i="8"/>
  <c r="BR23" i="8"/>
  <c r="BR24" i="8"/>
  <c r="BR25" i="8"/>
  <c r="BR26" i="8"/>
  <c r="BR9" i="8"/>
  <c r="BZ23" i="4"/>
  <c r="BZ21" i="4"/>
  <c r="CA31" i="4" s="1"/>
  <c r="BZ19" i="4"/>
  <c r="BZ15" i="4"/>
  <c r="BZ10" i="4"/>
  <c r="BZ13" i="5"/>
  <c r="BZ14" i="5"/>
  <c r="BZ15" i="5"/>
  <c r="BZ16" i="5"/>
  <c r="BZ17" i="5"/>
  <c r="BZ22" i="5"/>
  <c r="BZ23" i="5"/>
  <c r="BZ24" i="5"/>
  <c r="BZ25" i="5"/>
  <c r="BZ26" i="5"/>
  <c r="BZ9" i="5"/>
  <c r="CA27" i="5" s="1"/>
  <c r="BY4" i="9"/>
  <c r="BY5" i="9"/>
  <c r="BY6" i="9"/>
  <c r="BY7" i="9"/>
  <c r="BY8" i="9"/>
  <c r="BY9" i="9"/>
  <c r="BO9" i="7"/>
  <c r="BP27" i="7" s="1"/>
  <c r="BO13" i="7"/>
  <c r="BO14" i="7"/>
  <c r="BO15" i="7"/>
  <c r="BO16" i="7"/>
  <c r="BO17" i="7"/>
  <c r="BO22" i="7"/>
  <c r="BO23" i="7"/>
  <c r="BO24" i="7"/>
  <c r="BO25" i="7"/>
  <c r="BO26" i="7"/>
  <c r="BO27" i="7"/>
  <c r="BQ9" i="8"/>
  <c r="BR18" i="8" s="1"/>
  <c r="BQ13" i="8"/>
  <c r="BQ14" i="8"/>
  <c r="BQ15" i="8"/>
  <c r="BQ16" i="8"/>
  <c r="BQ17" i="8"/>
  <c r="BQ22" i="8"/>
  <c r="BQ23" i="8"/>
  <c r="BQ24" i="8"/>
  <c r="BQ25" i="8"/>
  <c r="BQ26" i="8"/>
  <c r="BY23" i="4"/>
  <c r="BY21" i="4"/>
  <c r="BZ31" i="4" s="1"/>
  <c r="BY19" i="4"/>
  <c r="BY15" i="4"/>
  <c r="BY10" i="4"/>
  <c r="BY13" i="5"/>
  <c r="BY14" i="5"/>
  <c r="BY15" i="5"/>
  <c r="BY16" i="5"/>
  <c r="BY17" i="5"/>
  <c r="BY22" i="5"/>
  <c r="BY23" i="5"/>
  <c r="BY24" i="5"/>
  <c r="BY25" i="5"/>
  <c r="BY26" i="5"/>
  <c r="BY9" i="5"/>
  <c r="BZ18" i="5" s="1"/>
  <c r="BX4" i="9"/>
  <c r="BX5" i="9"/>
  <c r="BX6" i="9"/>
  <c r="BX7" i="9"/>
  <c r="BX8" i="9"/>
  <c r="BX9" i="9"/>
  <c r="BN9" i="7"/>
  <c r="BN13" i="7"/>
  <c r="BN14" i="7"/>
  <c r="BN15" i="7"/>
  <c r="BN16" i="7"/>
  <c r="BN17" i="7"/>
  <c r="BN22" i="7"/>
  <c r="BN23" i="7"/>
  <c r="BN24" i="7"/>
  <c r="BN25" i="7"/>
  <c r="BN26" i="7"/>
  <c r="BP9" i="8"/>
  <c r="BP13" i="8"/>
  <c r="BP14" i="8"/>
  <c r="BP15" i="8"/>
  <c r="BP16" i="8"/>
  <c r="BP17" i="8"/>
  <c r="BP22" i="8"/>
  <c r="BP23" i="8"/>
  <c r="BP24" i="8"/>
  <c r="BP25" i="8"/>
  <c r="BP26" i="8"/>
  <c r="BX23" i="4"/>
  <c r="BX21" i="4"/>
  <c r="BX19" i="4"/>
  <c r="BX15" i="4"/>
  <c r="BX10" i="4"/>
  <c r="BX13" i="5"/>
  <c r="BX14" i="5"/>
  <c r="BX15" i="5"/>
  <c r="BX16" i="5"/>
  <c r="BX17" i="5"/>
  <c r="BX9" i="5"/>
  <c r="BQ18" i="7" l="1"/>
  <c r="BR18" i="7"/>
  <c r="BT27" i="7"/>
  <c r="BS18" i="7"/>
  <c r="BO18" i="7"/>
  <c r="BP18" i="7"/>
  <c r="BS27" i="8"/>
  <c r="BR27" i="8"/>
  <c r="BS18" i="8"/>
  <c r="BQ18" i="8"/>
  <c r="BU27" i="8"/>
  <c r="BQ27" i="8"/>
  <c r="BT18" i="8"/>
  <c r="BU18" i="8"/>
  <c r="BV27" i="8"/>
  <c r="CA30" i="4"/>
  <c r="CA29" i="4"/>
  <c r="CB28" i="4"/>
  <c r="CC31" i="4"/>
  <c r="BY31" i="4"/>
  <c r="CC30" i="4"/>
  <c r="CB24" i="4"/>
  <c r="CC32" i="4"/>
  <c r="BZ32" i="4"/>
  <c r="CB29" i="4"/>
  <c r="CA32" i="4"/>
  <c r="CH33" i="4"/>
  <c r="CC24" i="4"/>
  <c r="CC33" i="4" s="1"/>
  <c r="BZ30" i="4"/>
  <c r="CC29" i="4"/>
  <c r="CC28" i="4"/>
  <c r="CB32" i="4"/>
  <c r="CM33" i="4"/>
  <c r="CJ33" i="4"/>
  <c r="BY32" i="4"/>
  <c r="BZ29" i="4"/>
  <c r="CE33" i="4"/>
  <c r="CG33" i="4"/>
  <c r="CB18" i="5"/>
  <c r="BY18" i="5"/>
  <c r="CA18" i="5"/>
  <c r="CB27" i="5"/>
  <c r="BY27" i="5"/>
  <c r="CC27" i="5"/>
  <c r="CD18" i="5"/>
  <c r="CD27" i="5"/>
  <c r="BZ27" i="5"/>
  <c r="CB22" i="9"/>
  <c r="CC23" i="9"/>
  <c r="CC14" i="9"/>
  <c r="CA24" i="9"/>
  <c r="CB15" i="9"/>
  <c r="CA25" i="9"/>
  <c r="BY15" i="9"/>
  <c r="CC16" i="9"/>
  <c r="CA16" i="9"/>
  <c r="CB18" i="9"/>
  <c r="CD16" i="9"/>
  <c r="CA27" i="9"/>
  <c r="CA23" i="9"/>
  <c r="CB17" i="9"/>
  <c r="CB13" i="9"/>
  <c r="CC27" i="9"/>
  <c r="CD17" i="9"/>
  <c r="CB24" i="9"/>
  <c r="CC25" i="9"/>
  <c r="CB14" i="9"/>
  <c r="CC17" i="9"/>
  <c r="CD23" i="9"/>
  <c r="CD14" i="9"/>
  <c r="CD27" i="9"/>
  <c r="CA14" i="9"/>
  <c r="CB23" i="9"/>
  <c r="CC24" i="9"/>
  <c r="CC15" i="9"/>
  <c r="CD18" i="9"/>
  <c r="CA17" i="9"/>
  <c r="CA13" i="9"/>
  <c r="CB27" i="9"/>
  <c r="CB25" i="9"/>
  <c r="CC26" i="9"/>
  <c r="CC22" i="9"/>
  <c r="CC13" i="9"/>
  <c r="CD15" i="9"/>
  <c r="CD24" i="9"/>
  <c r="CD25" i="9"/>
  <c r="CD13" i="9"/>
  <c r="CC18" i="9"/>
  <c r="CB26" i="9"/>
  <c r="CB16" i="9"/>
  <c r="CA26" i="9"/>
  <c r="CA22" i="9"/>
  <c r="CA15" i="9"/>
  <c r="CA18" i="9"/>
  <c r="BY24" i="4"/>
  <c r="CA28" i="4"/>
  <c r="CA24" i="4"/>
  <c r="CB33" i="4" s="1"/>
  <c r="BZ28" i="4"/>
  <c r="BZ17" i="9"/>
  <c r="BZ18" i="9"/>
  <c r="BZ14" i="9"/>
  <c r="BZ24" i="4"/>
  <c r="BY24" i="9"/>
  <c r="BY25" i="9"/>
  <c r="BZ15" i="9"/>
  <c r="BY16" i="9"/>
  <c r="BZ16" i="9"/>
  <c r="BY13" i="9"/>
  <c r="BZ23" i="9"/>
  <c r="BY23" i="9"/>
  <c r="BZ26" i="9"/>
  <c r="BY26" i="9"/>
  <c r="BY22" i="9"/>
  <c r="BY14" i="9"/>
  <c r="BZ25" i="9"/>
  <c r="BY18" i="9"/>
  <c r="BZ27" i="9"/>
  <c r="BY27" i="9"/>
  <c r="BZ22" i="9"/>
  <c r="BZ13" i="9"/>
  <c r="BY17" i="9"/>
  <c r="BZ24" i="9"/>
  <c r="BY28" i="4"/>
  <c r="BY30" i="4"/>
  <c r="BY29" i="4"/>
  <c r="BX24" i="4"/>
  <c r="BW4" i="9"/>
  <c r="BX13" i="9" s="1"/>
  <c r="BW5" i="9"/>
  <c r="BX14" i="9" s="1"/>
  <c r="BW6" i="9"/>
  <c r="BW7" i="9"/>
  <c r="BX16" i="9" s="1"/>
  <c r="BW8" i="9"/>
  <c r="BW9" i="9"/>
  <c r="BX18" i="9" s="1"/>
  <c r="BW13" i="5"/>
  <c r="BW14" i="5"/>
  <c r="BW15" i="5"/>
  <c r="BW16" i="5"/>
  <c r="BW17" i="5"/>
  <c r="BW22" i="5"/>
  <c r="BW23" i="5"/>
  <c r="BW24" i="5"/>
  <c r="BW25" i="5"/>
  <c r="BW26" i="5"/>
  <c r="BW9" i="5"/>
  <c r="BX18" i="5" s="1"/>
  <c r="BM13" i="7"/>
  <c r="BM14" i="7"/>
  <c r="BM15" i="7"/>
  <c r="BM16" i="7"/>
  <c r="BM17" i="7"/>
  <c r="BM22" i="7"/>
  <c r="BM23" i="7"/>
  <c r="BM24" i="7"/>
  <c r="BM25" i="7"/>
  <c r="BM26" i="7"/>
  <c r="BM9" i="7"/>
  <c r="BN18" i="7" s="1"/>
  <c r="BO13" i="8"/>
  <c r="BO14" i="8"/>
  <c r="BO15" i="8"/>
  <c r="BO16" i="8"/>
  <c r="BO17" i="8"/>
  <c r="BO22" i="8"/>
  <c r="BO23" i="8"/>
  <c r="BO24" i="8"/>
  <c r="BO25" i="8"/>
  <c r="BO26" i="8"/>
  <c r="BO9" i="8"/>
  <c r="BP18" i="8" s="1"/>
  <c r="BW23" i="4"/>
  <c r="BX32" i="4" s="1"/>
  <c r="BW21" i="4"/>
  <c r="BX31" i="4" s="1"/>
  <c r="BW19" i="4"/>
  <c r="BW15" i="4"/>
  <c r="BX29" i="4" s="1"/>
  <c r="BW10" i="4"/>
  <c r="BV4" i="9"/>
  <c r="BV5" i="9"/>
  <c r="BV6" i="9"/>
  <c r="BV7" i="9"/>
  <c r="BV8" i="9"/>
  <c r="BV9" i="9"/>
  <c r="BL9" i="7"/>
  <c r="BL13" i="7"/>
  <c r="BL14" i="7"/>
  <c r="BL15" i="7"/>
  <c r="BL16" i="7"/>
  <c r="BL17" i="7"/>
  <c r="BL22" i="7"/>
  <c r="BL23" i="7"/>
  <c r="BL24" i="7"/>
  <c r="BL25" i="7"/>
  <c r="BL26" i="7"/>
  <c r="BN13" i="8"/>
  <c r="BN14" i="8"/>
  <c r="BN15" i="8"/>
  <c r="BN16" i="8"/>
  <c r="BN17" i="8"/>
  <c r="BN22" i="8"/>
  <c r="BN23" i="8"/>
  <c r="BN24" i="8"/>
  <c r="BN25" i="8"/>
  <c r="BN26" i="8"/>
  <c r="BN9" i="8"/>
  <c r="BO27" i="8" s="1"/>
  <c r="BV23" i="4"/>
  <c r="BW32" i="4" s="1"/>
  <c r="BV21" i="4"/>
  <c r="BV19" i="4"/>
  <c r="BV15" i="4"/>
  <c r="BV10" i="4"/>
  <c r="BV13" i="5"/>
  <c r="BV14" i="5"/>
  <c r="BV15" i="5"/>
  <c r="BV16" i="5"/>
  <c r="BV17" i="5"/>
  <c r="BV22" i="5"/>
  <c r="BV23" i="5"/>
  <c r="BV24" i="5"/>
  <c r="BV25" i="5"/>
  <c r="BV26" i="5"/>
  <c r="BV9" i="5"/>
  <c r="BM18" i="7" l="1"/>
  <c r="BN27" i="7"/>
  <c r="BM27" i="7"/>
  <c r="BP27" i="8"/>
  <c r="BO18" i="8"/>
  <c r="BY33" i="4"/>
  <c r="BZ33" i="4"/>
  <c r="BW31" i="4"/>
  <c r="BW30" i="4"/>
  <c r="CD33" i="4"/>
  <c r="BW27" i="5"/>
  <c r="BW18" i="5"/>
  <c r="CA33" i="4"/>
  <c r="BW16" i="9"/>
  <c r="BW14" i="9"/>
  <c r="BW24" i="9"/>
  <c r="BW23" i="9"/>
  <c r="BW17" i="9"/>
  <c r="BW26" i="9"/>
  <c r="BW22" i="9"/>
  <c r="BW13" i="9"/>
  <c r="BW15" i="9"/>
  <c r="BX15" i="9"/>
  <c r="BX17" i="9"/>
  <c r="BW25" i="9"/>
  <c r="BW27" i="9"/>
  <c r="BX30" i="4"/>
  <c r="BW28" i="4"/>
  <c r="BX28" i="4"/>
  <c r="BV24" i="4"/>
  <c r="BW29" i="4"/>
  <c r="BW24" i="4"/>
  <c r="BW18" i="9"/>
  <c r="BU4" i="9"/>
  <c r="BV22" i="9" s="1"/>
  <c r="BU5" i="9"/>
  <c r="BV23" i="9" s="1"/>
  <c r="BU6" i="9"/>
  <c r="BU7" i="9"/>
  <c r="BV16" i="9" s="1"/>
  <c r="BU8" i="9"/>
  <c r="BV17" i="9" s="1"/>
  <c r="BU9" i="9"/>
  <c r="BV27" i="9" s="1"/>
  <c r="BK13" i="7"/>
  <c r="BK14" i="7"/>
  <c r="BK15" i="7"/>
  <c r="BK16" i="7"/>
  <c r="BK17" i="7"/>
  <c r="BK22" i="7"/>
  <c r="BK23" i="7"/>
  <c r="BK24" i="7"/>
  <c r="BK25" i="7"/>
  <c r="BK26" i="7"/>
  <c r="BK9" i="7"/>
  <c r="BM13" i="8"/>
  <c r="BM14" i="8"/>
  <c r="BM15" i="8"/>
  <c r="BM16" i="8"/>
  <c r="BM17" i="8"/>
  <c r="BM22" i="8"/>
  <c r="BM23" i="8"/>
  <c r="BM24" i="8"/>
  <c r="BM25" i="8"/>
  <c r="BM26" i="8"/>
  <c r="BM9" i="8"/>
  <c r="BN18" i="8" s="1"/>
  <c r="BU23" i="4"/>
  <c r="BV32" i="4" s="1"/>
  <c r="BU21" i="4"/>
  <c r="BV31" i="4" s="1"/>
  <c r="BU19" i="4"/>
  <c r="BV30" i="4" s="1"/>
  <c r="BU15" i="4"/>
  <c r="BV29" i="4" s="1"/>
  <c r="BU10" i="4"/>
  <c r="BV28" i="4" s="1"/>
  <c r="BU13" i="5"/>
  <c r="BU14" i="5"/>
  <c r="BU15" i="5"/>
  <c r="BU16" i="5"/>
  <c r="BU17" i="5"/>
  <c r="BU22" i="5"/>
  <c r="BU23" i="5"/>
  <c r="BU24" i="5"/>
  <c r="BU25" i="5"/>
  <c r="BU26" i="5"/>
  <c r="BU9" i="5"/>
  <c r="BV27" i="5" s="1"/>
  <c r="BL27" i="7" l="1"/>
  <c r="BL18" i="7"/>
  <c r="BK18" i="7"/>
  <c r="BN27" i="8"/>
  <c r="BV18" i="5"/>
  <c r="BV18" i="9"/>
  <c r="BV24" i="9"/>
  <c r="BV15" i="9"/>
  <c r="BV25" i="9"/>
  <c r="BV13" i="9"/>
  <c r="BV26" i="9"/>
  <c r="BV14" i="9"/>
  <c r="BW33" i="4"/>
  <c r="BX33" i="4"/>
  <c r="BU24" i="4"/>
  <c r="BV33" i="4" s="1"/>
  <c r="BT4" i="9"/>
  <c r="BU13" i="9" s="1"/>
  <c r="BT5" i="9"/>
  <c r="BT6" i="9"/>
  <c r="BT7" i="9"/>
  <c r="BU25" i="9" s="1"/>
  <c r="BT8" i="9"/>
  <c r="BU17" i="9" s="1"/>
  <c r="BT9" i="9"/>
  <c r="BJ9" i="7"/>
  <c r="BJ13" i="7"/>
  <c r="BJ14" i="7"/>
  <c r="BJ15" i="7"/>
  <c r="BJ16" i="7"/>
  <c r="BJ17" i="7"/>
  <c r="BJ22" i="7"/>
  <c r="BJ23" i="7"/>
  <c r="BJ24" i="7"/>
  <c r="BJ25" i="7"/>
  <c r="BJ26" i="7"/>
  <c r="BL13" i="8"/>
  <c r="BL14" i="8"/>
  <c r="BL15" i="8"/>
  <c r="BL16" i="8"/>
  <c r="BL17" i="8"/>
  <c r="BL22" i="8"/>
  <c r="BL23" i="8"/>
  <c r="BL24" i="8"/>
  <c r="BL25" i="8"/>
  <c r="BL26" i="8"/>
  <c r="BL9" i="8"/>
  <c r="BL18" i="8" s="1"/>
  <c r="BT23" i="4"/>
  <c r="BU32" i="4" s="1"/>
  <c r="BT21" i="4"/>
  <c r="BU31" i="4" s="1"/>
  <c r="BT19" i="4"/>
  <c r="BU30" i="4" s="1"/>
  <c r="BT15" i="4"/>
  <c r="BU29" i="4" s="1"/>
  <c r="BT10" i="4"/>
  <c r="BT9" i="5"/>
  <c r="BU27" i="5" s="1"/>
  <c r="BT13" i="5"/>
  <c r="BT14" i="5"/>
  <c r="BT15" i="5"/>
  <c r="BT16" i="5"/>
  <c r="BT17" i="5"/>
  <c r="BT22" i="5"/>
  <c r="BT23" i="5"/>
  <c r="BT24" i="5"/>
  <c r="BT25" i="5"/>
  <c r="BT26" i="5"/>
  <c r="BS4" i="9"/>
  <c r="BS5" i="9"/>
  <c r="BS6" i="9"/>
  <c r="BS7" i="9"/>
  <c r="BS8" i="9"/>
  <c r="BS9" i="9"/>
  <c r="BI9" i="7"/>
  <c r="BI18" i="7" s="1"/>
  <c r="BI13" i="7"/>
  <c r="BI14" i="7"/>
  <c r="BI15" i="7"/>
  <c r="BI16" i="7"/>
  <c r="BI17" i="7"/>
  <c r="BI22" i="7"/>
  <c r="BI23" i="7"/>
  <c r="BI24" i="7"/>
  <c r="BI25" i="7"/>
  <c r="BI26" i="7"/>
  <c r="BK13" i="8"/>
  <c r="BK14" i="8"/>
  <c r="BK15" i="8"/>
  <c r="BK16" i="8"/>
  <c r="BK17" i="8"/>
  <c r="BK22" i="8"/>
  <c r="BK23" i="8"/>
  <c r="BK24" i="8"/>
  <c r="BK25" i="8"/>
  <c r="BK26" i="8"/>
  <c r="BK9" i="8"/>
  <c r="BS23" i="4"/>
  <c r="BT32" i="4" s="1"/>
  <c r="BS21" i="4"/>
  <c r="BS19" i="4"/>
  <c r="BS15" i="4"/>
  <c r="BS10" i="4"/>
  <c r="BS13" i="5"/>
  <c r="BS14" i="5"/>
  <c r="BS15" i="5"/>
  <c r="BS16" i="5"/>
  <c r="BS17" i="5"/>
  <c r="BS22" i="5"/>
  <c r="BS23" i="5"/>
  <c r="BS24" i="5"/>
  <c r="BS25" i="5"/>
  <c r="BS26" i="5"/>
  <c r="BS9" i="5"/>
  <c r="BT18" i="5" s="1"/>
  <c r="BR4" i="9"/>
  <c r="BR5" i="9"/>
  <c r="BR6" i="9"/>
  <c r="BR7" i="9"/>
  <c r="BR8" i="9"/>
  <c r="BR9" i="9"/>
  <c r="BH13" i="7"/>
  <c r="BH14" i="7"/>
  <c r="BH15" i="7"/>
  <c r="BH16" i="7"/>
  <c r="BH17" i="7"/>
  <c r="BH18" i="7"/>
  <c r="BH22" i="7"/>
  <c r="BH23" i="7"/>
  <c r="BH24" i="7"/>
  <c r="BH25" i="7"/>
  <c r="BH26" i="7"/>
  <c r="BH27" i="7"/>
  <c r="BH9" i="7"/>
  <c r="BI27" i="7" s="1"/>
  <c r="BJ13" i="8"/>
  <c r="BJ14" i="8"/>
  <c r="BJ15" i="8"/>
  <c r="BJ16" i="8"/>
  <c r="BJ17" i="8"/>
  <c r="BJ22" i="8"/>
  <c r="BJ23" i="8"/>
  <c r="BJ24" i="8"/>
  <c r="BJ25" i="8"/>
  <c r="BJ26" i="8"/>
  <c r="BJ9" i="8"/>
  <c r="BR23" i="4"/>
  <c r="BR21" i="4"/>
  <c r="BR19" i="4"/>
  <c r="BR15" i="4"/>
  <c r="BR10" i="4"/>
  <c r="BR13" i="5"/>
  <c r="BR14" i="5"/>
  <c r="BR15" i="5"/>
  <c r="BR16" i="5"/>
  <c r="BR17" i="5"/>
  <c r="BR22" i="5"/>
  <c r="BR23" i="5"/>
  <c r="BR24" i="5"/>
  <c r="BR25" i="5"/>
  <c r="BR26" i="5"/>
  <c r="BR9" i="5"/>
  <c r="BQ4" i="9"/>
  <c r="BQ5" i="9"/>
  <c r="BQ6" i="9"/>
  <c r="BQ7" i="9"/>
  <c r="BQ8" i="9"/>
  <c r="BQ9" i="9"/>
  <c r="BG13" i="7"/>
  <c r="BG14" i="7"/>
  <c r="BG15" i="7"/>
  <c r="BG16" i="7"/>
  <c r="BG17" i="7"/>
  <c r="BG18" i="7"/>
  <c r="BG22" i="7"/>
  <c r="BG23" i="7"/>
  <c r="BG24" i="7"/>
  <c r="BG25" i="7"/>
  <c r="BG26" i="7"/>
  <c r="BG27" i="7"/>
  <c r="BG9" i="7"/>
  <c r="BI13" i="8"/>
  <c r="BI14" i="8"/>
  <c r="BI15" i="8"/>
  <c r="BI16" i="8"/>
  <c r="BI17" i="8"/>
  <c r="BI22" i="8"/>
  <c r="BI23" i="8"/>
  <c r="BI24" i="8"/>
  <c r="BI25" i="8"/>
  <c r="BI26" i="8"/>
  <c r="BI9" i="8"/>
  <c r="BQ23" i="4"/>
  <c r="BQ21" i="4"/>
  <c r="BQ19" i="4"/>
  <c r="BQ15" i="4"/>
  <c r="BQ10" i="4"/>
  <c r="BQ13" i="5"/>
  <c r="BQ14" i="5"/>
  <c r="BQ15" i="5"/>
  <c r="BQ16" i="5"/>
  <c r="BQ17" i="5"/>
  <c r="BQ22" i="5"/>
  <c r="BQ23" i="5"/>
  <c r="BQ24" i="5"/>
  <c r="BQ25" i="5"/>
  <c r="BQ26" i="5"/>
  <c r="BQ9" i="5"/>
  <c r="BR27" i="5" s="1"/>
  <c r="BP4" i="9"/>
  <c r="BP5" i="9"/>
  <c r="BP6" i="9"/>
  <c r="BP7" i="9"/>
  <c r="BP8" i="9"/>
  <c r="BP9" i="9"/>
  <c r="BF22" i="7"/>
  <c r="BF23" i="7"/>
  <c r="BF24" i="7"/>
  <c r="BF25" i="7"/>
  <c r="BF26" i="7"/>
  <c r="BF13" i="7"/>
  <c r="BF14" i="7"/>
  <c r="BF15" i="7"/>
  <c r="BF16" i="7"/>
  <c r="BF17" i="7"/>
  <c r="BF9" i="7"/>
  <c r="BH22" i="8"/>
  <c r="BH23" i="8"/>
  <c r="BH24" i="8"/>
  <c r="BH25" i="8"/>
  <c r="BH26" i="8"/>
  <c r="BH13" i="8"/>
  <c r="BH14" i="8"/>
  <c r="BH15" i="8"/>
  <c r="BH16" i="8"/>
  <c r="BH17" i="8"/>
  <c r="BH9" i="8"/>
  <c r="BI18" i="8" s="1"/>
  <c r="BP23" i="4"/>
  <c r="BP21" i="4"/>
  <c r="BP19" i="4"/>
  <c r="BP15" i="4"/>
  <c r="BP10" i="4"/>
  <c r="BP22" i="5"/>
  <c r="BP23" i="5"/>
  <c r="BP24" i="5"/>
  <c r="BP25" i="5"/>
  <c r="BP26" i="5"/>
  <c r="BP13" i="5"/>
  <c r="BP14" i="5"/>
  <c r="BP15" i="5"/>
  <c r="BP16" i="5"/>
  <c r="BP17" i="5"/>
  <c r="BP9" i="5"/>
  <c r="BJ27" i="7" l="1"/>
  <c r="BK27" i="7"/>
  <c r="BK27" i="8"/>
  <c r="BJ27" i="8"/>
  <c r="BI27" i="8"/>
  <c r="BK18" i="8"/>
  <c r="BJ18" i="8"/>
  <c r="BT25" i="9"/>
  <c r="BM27" i="8"/>
  <c r="BM18" i="8"/>
  <c r="BL27" i="8"/>
  <c r="BQ31" i="4"/>
  <c r="BR31" i="4"/>
  <c r="BS31" i="4"/>
  <c r="BQ32" i="4"/>
  <c r="BR32" i="4"/>
  <c r="BR18" i="5"/>
  <c r="BU18" i="5"/>
  <c r="BT17" i="9"/>
  <c r="BQ27" i="5"/>
  <c r="BS27" i="5"/>
  <c r="BT27" i="5"/>
  <c r="BQ18" i="5"/>
  <c r="BS18" i="5"/>
  <c r="BT27" i="9"/>
  <c r="BT23" i="9"/>
  <c r="BU16" i="9"/>
  <c r="BT13" i="9"/>
  <c r="BT22" i="9"/>
  <c r="BU27" i="9"/>
  <c r="BU23" i="9"/>
  <c r="BU14" i="9"/>
  <c r="BT26" i="9"/>
  <c r="BU22" i="9"/>
  <c r="BT15" i="9"/>
  <c r="BU24" i="9"/>
  <c r="BU15" i="9"/>
  <c r="BT24" i="9"/>
  <c r="BT14" i="9"/>
  <c r="BT16" i="9"/>
  <c r="BU18" i="9"/>
  <c r="BU26" i="9"/>
  <c r="BS32" i="4"/>
  <c r="BT31" i="4"/>
  <c r="BS30" i="4"/>
  <c r="BT28" i="4"/>
  <c r="BQ30" i="4"/>
  <c r="BU28" i="4"/>
  <c r="BT30" i="4"/>
  <c r="BS24" i="4"/>
  <c r="BT29" i="4"/>
  <c r="BR24" i="4"/>
  <c r="BT24" i="4"/>
  <c r="BU33" i="4" s="1"/>
  <c r="BS29" i="4"/>
  <c r="BT18" i="9"/>
  <c r="BJ18" i="7"/>
  <c r="BR15" i="9"/>
  <c r="BR28" i="4"/>
  <c r="BS28" i="4"/>
  <c r="BQ22" i="9"/>
  <c r="BR14" i="9"/>
  <c r="BS15" i="9"/>
  <c r="BQ25" i="9"/>
  <c r="BS23" i="9"/>
  <c r="BS27" i="9"/>
  <c r="BR26" i="9"/>
  <c r="BS14" i="9"/>
  <c r="BQ13" i="9"/>
  <c r="BQ16" i="9"/>
  <c r="BR24" i="9"/>
  <c r="BQ14" i="9"/>
  <c r="BS26" i="9"/>
  <c r="BQ26" i="9"/>
  <c r="BR23" i="9"/>
  <c r="BR22" i="9"/>
  <c r="BQ27" i="9"/>
  <c r="BR27" i="9"/>
  <c r="BQ23" i="9"/>
  <c r="BQ15" i="9"/>
  <c r="BR17" i="9"/>
  <c r="BS24" i="9"/>
  <c r="BS16" i="9"/>
  <c r="BS13" i="9"/>
  <c r="BQ24" i="9"/>
  <c r="BQ17" i="9"/>
  <c r="BS22" i="9"/>
  <c r="BR16" i="9"/>
  <c r="BS17" i="9"/>
  <c r="BS25" i="9"/>
  <c r="BS18" i="9"/>
  <c r="BR30" i="4"/>
  <c r="BR29" i="4"/>
  <c r="BQ24" i="4"/>
  <c r="BR25" i="9"/>
  <c r="BR13" i="9"/>
  <c r="BR18" i="9"/>
  <c r="BQ29" i="4"/>
  <c r="BQ28" i="4"/>
  <c r="BQ18" i="9"/>
  <c r="BP24" i="4"/>
  <c r="BO4" i="9"/>
  <c r="BP13" i="9" s="1"/>
  <c r="BO5" i="9"/>
  <c r="BP23" i="9" s="1"/>
  <c r="BO6" i="9"/>
  <c r="BP15" i="9" s="1"/>
  <c r="BO7" i="9"/>
  <c r="BO8" i="9"/>
  <c r="BP17" i="9" s="1"/>
  <c r="BO9" i="9"/>
  <c r="BP27" i="9" s="1"/>
  <c r="BE22" i="7"/>
  <c r="BE23" i="7"/>
  <c r="BE24" i="7"/>
  <c r="BE25" i="7"/>
  <c r="BE26" i="7"/>
  <c r="BE27" i="7"/>
  <c r="BE13" i="7"/>
  <c r="BE14" i="7"/>
  <c r="BE15" i="7"/>
  <c r="BE16" i="7"/>
  <c r="BE17" i="7"/>
  <c r="BE9" i="7"/>
  <c r="BG22" i="8"/>
  <c r="BG23" i="8"/>
  <c r="BG24" i="8"/>
  <c r="BG25" i="8"/>
  <c r="BG26" i="8"/>
  <c r="BG13" i="8"/>
  <c r="BG14" i="8"/>
  <c r="BG15" i="8"/>
  <c r="BG16" i="8"/>
  <c r="BG17" i="8"/>
  <c r="BG9" i="8"/>
  <c r="BH27" i="8" s="1"/>
  <c r="BO23" i="4"/>
  <c r="BO21" i="4"/>
  <c r="BO19" i="4"/>
  <c r="BO15" i="4"/>
  <c r="BO10" i="4"/>
  <c r="BP28" i="4" s="1"/>
  <c r="BO22" i="5"/>
  <c r="BO23" i="5"/>
  <c r="BO24" i="5"/>
  <c r="BO25" i="5"/>
  <c r="BO26" i="5"/>
  <c r="BO13" i="5"/>
  <c r="BO14" i="5"/>
  <c r="BO15" i="5"/>
  <c r="BO16" i="5"/>
  <c r="BO17" i="5"/>
  <c r="BO9" i="5"/>
  <c r="BP18" i="5" s="1"/>
  <c r="BN4" i="9"/>
  <c r="BN5" i="9"/>
  <c r="BN6" i="9"/>
  <c r="BN7" i="9"/>
  <c r="BN8" i="9"/>
  <c r="BN9" i="9"/>
  <c r="BD22" i="7"/>
  <c r="BD23" i="7"/>
  <c r="BD24" i="7"/>
  <c r="BD25" i="7"/>
  <c r="BD26" i="7"/>
  <c r="BD13" i="7"/>
  <c r="BD14" i="7"/>
  <c r="BD15" i="7"/>
  <c r="BD16" i="7"/>
  <c r="BD17" i="7"/>
  <c r="BD9" i="7"/>
  <c r="BE18" i="7" s="1"/>
  <c r="BF22" i="8"/>
  <c r="BF23" i="8"/>
  <c r="BF24" i="8"/>
  <c r="BF25" i="8"/>
  <c r="BF26" i="8"/>
  <c r="BF13" i="8"/>
  <c r="BF14" i="8"/>
  <c r="BF15" i="8"/>
  <c r="BF16" i="8"/>
  <c r="BF17" i="8"/>
  <c r="BF9" i="8"/>
  <c r="BN23" i="4"/>
  <c r="BN21" i="4"/>
  <c r="BN19" i="4"/>
  <c r="BN15" i="4"/>
  <c r="BN10" i="4"/>
  <c r="BN22" i="5"/>
  <c r="BN23" i="5"/>
  <c r="BN24" i="5"/>
  <c r="BN25" i="5"/>
  <c r="BN26" i="5"/>
  <c r="BN13" i="5"/>
  <c r="BN14" i="5"/>
  <c r="BN15" i="5"/>
  <c r="BN16" i="5"/>
  <c r="BN17" i="5"/>
  <c r="BN9" i="5"/>
  <c r="BF27" i="7" l="1"/>
  <c r="BF18" i="7"/>
  <c r="BG27" i="8"/>
  <c r="BG18" i="8"/>
  <c r="BH18" i="8"/>
  <c r="BO32" i="4"/>
  <c r="BO18" i="5"/>
  <c r="BO27" i="5"/>
  <c r="BP27" i="5"/>
  <c r="BO31" i="4"/>
  <c r="BP32" i="4"/>
  <c r="BP31" i="4"/>
  <c r="BS33" i="4"/>
  <c r="BR33" i="4"/>
  <c r="BT33" i="4"/>
  <c r="BO15" i="9"/>
  <c r="BO27" i="9"/>
  <c r="BO26" i="9"/>
  <c r="BP18" i="9"/>
  <c r="BO14" i="9"/>
  <c r="BP24" i="9"/>
  <c r="BO25" i="9"/>
  <c r="BO23" i="9"/>
  <c r="BP25" i="9"/>
  <c r="BP16" i="9"/>
  <c r="BO18" i="9"/>
  <c r="BO24" i="9"/>
  <c r="BP14" i="9"/>
  <c r="BO17" i="9"/>
  <c r="BO16" i="9"/>
  <c r="BO22" i="9"/>
  <c r="BP22" i="9"/>
  <c r="BP26" i="9"/>
  <c r="BQ33" i="4"/>
  <c r="BO30" i="4"/>
  <c r="BO29" i="4"/>
  <c r="BP30" i="4"/>
  <c r="BP29" i="4"/>
  <c r="BO24" i="4"/>
  <c r="BP33" i="4" s="1"/>
  <c r="BO28" i="4"/>
  <c r="BN24" i="4"/>
  <c r="BO13" i="9"/>
  <c r="BM4" i="9"/>
  <c r="BN22" i="9" s="1"/>
  <c r="BM5" i="9"/>
  <c r="BN23" i="9" s="1"/>
  <c r="BM6" i="9"/>
  <c r="BM7" i="9"/>
  <c r="BN16" i="9" s="1"/>
  <c r="BM8" i="9"/>
  <c r="BM9" i="9"/>
  <c r="BN18" i="9" s="1"/>
  <c r="BC22" i="7"/>
  <c r="BC23" i="7"/>
  <c r="BC24" i="7"/>
  <c r="BC25" i="7"/>
  <c r="BC26" i="7"/>
  <c r="BC13" i="7"/>
  <c r="BC14" i="7"/>
  <c r="BC15" i="7"/>
  <c r="BC16" i="7"/>
  <c r="BC17" i="7"/>
  <c r="BC18" i="7"/>
  <c r="BC9" i="7"/>
  <c r="BE22" i="8"/>
  <c r="BE23" i="8"/>
  <c r="BE24" i="8"/>
  <c r="BE25" i="8"/>
  <c r="BE26" i="8"/>
  <c r="BE13" i="8"/>
  <c r="BE14" i="8"/>
  <c r="BE15" i="8"/>
  <c r="BE16" i="8"/>
  <c r="BE17" i="8"/>
  <c r="BE9" i="8"/>
  <c r="BF27" i="8" s="1"/>
  <c r="BM23" i="4"/>
  <c r="BN32" i="4" s="1"/>
  <c r="BM21" i="4"/>
  <c r="BN31" i="4" s="1"/>
  <c r="BM19" i="4"/>
  <c r="BM15" i="4"/>
  <c r="BN29" i="4" s="1"/>
  <c r="BM10" i="4"/>
  <c r="BN28" i="4" s="1"/>
  <c r="BM22" i="5"/>
  <c r="BM23" i="5"/>
  <c r="BM24" i="5"/>
  <c r="BM25" i="5"/>
  <c r="BM26" i="5"/>
  <c r="BM13" i="5"/>
  <c r="BM14" i="5"/>
  <c r="BM15" i="5"/>
  <c r="BM16" i="5"/>
  <c r="BM17" i="5"/>
  <c r="BM9" i="5"/>
  <c r="BN18" i="5" s="1"/>
  <c r="BL4" i="9"/>
  <c r="BL5" i="9"/>
  <c r="BL6" i="9"/>
  <c r="BL7" i="9"/>
  <c r="BL8" i="9"/>
  <c r="BL9" i="9"/>
  <c r="BB22" i="7"/>
  <c r="BB23" i="7"/>
  <c r="BB24" i="7"/>
  <c r="BB25" i="7"/>
  <c r="BB26" i="7"/>
  <c r="BB13" i="7"/>
  <c r="BB14" i="7"/>
  <c r="BB15" i="7"/>
  <c r="BB16" i="7"/>
  <c r="BB17" i="7"/>
  <c r="BB9" i="7"/>
  <c r="BC27" i="7" s="1"/>
  <c r="BD22" i="8"/>
  <c r="BD23" i="8"/>
  <c r="BD24" i="8"/>
  <c r="BD25" i="8"/>
  <c r="BD26" i="8"/>
  <c r="BD13" i="8"/>
  <c r="BD14" i="8"/>
  <c r="BD15" i="8"/>
  <c r="BD16" i="8"/>
  <c r="BD17" i="8"/>
  <c r="BD9" i="8"/>
  <c r="BL23" i="4"/>
  <c r="BL21" i="4"/>
  <c r="BL19" i="4"/>
  <c r="BL15" i="4"/>
  <c r="BL10" i="4"/>
  <c r="BL22" i="5"/>
  <c r="BL23" i="5"/>
  <c r="BL24" i="5"/>
  <c r="BL25" i="5"/>
  <c r="BL26" i="5"/>
  <c r="BL13" i="5"/>
  <c r="BL14" i="5"/>
  <c r="BL15" i="5"/>
  <c r="BL16" i="5"/>
  <c r="BL17" i="5"/>
  <c r="BL9" i="5"/>
  <c r="BD18" i="7" l="1"/>
  <c r="BD27" i="7"/>
  <c r="BE18" i="8"/>
  <c r="BE27" i="8"/>
  <c r="BF18" i="8"/>
  <c r="BM32" i="4"/>
  <c r="BN27" i="5"/>
  <c r="BM27" i="5"/>
  <c r="BM18" i="5"/>
  <c r="BM31" i="4"/>
  <c r="BM22" i="9"/>
  <c r="BM17" i="9"/>
  <c r="BM24" i="9"/>
  <c r="BM16" i="9"/>
  <c r="BM23" i="9"/>
  <c r="BM15" i="9"/>
  <c r="BN24" i="9"/>
  <c r="BN27" i="9"/>
  <c r="BN14" i="9"/>
  <c r="BM14" i="9"/>
  <c r="BN15" i="9"/>
  <c r="BM13" i="9"/>
  <c r="BM27" i="9"/>
  <c r="BN13" i="9"/>
  <c r="BM25" i="9"/>
  <c r="BM26" i="9"/>
  <c r="BN26" i="9"/>
  <c r="BN17" i="9"/>
  <c r="BN25" i="9"/>
  <c r="BO33" i="4"/>
  <c r="BM30" i="4"/>
  <c r="BN30" i="4"/>
  <c r="BM24" i="4"/>
  <c r="BN33" i="4" s="1"/>
  <c r="BM29" i="4"/>
  <c r="BM28" i="4"/>
  <c r="BM18" i="9"/>
  <c r="BL24" i="4"/>
  <c r="BK4" i="9"/>
  <c r="BK5" i="9"/>
  <c r="BK6" i="9"/>
  <c r="BL24" i="9" s="1"/>
  <c r="BK7" i="9"/>
  <c r="BL25" i="9" s="1"/>
  <c r="BK8" i="9"/>
  <c r="BL26" i="9" s="1"/>
  <c r="BK9" i="9"/>
  <c r="BL18" i="9" s="1"/>
  <c r="BA22" i="7"/>
  <c r="BA23" i="7"/>
  <c r="BA24" i="7"/>
  <c r="BA25" i="7"/>
  <c r="BA26" i="7"/>
  <c r="BA13" i="7"/>
  <c r="BA14" i="7"/>
  <c r="BA15" i="7"/>
  <c r="BA16" i="7"/>
  <c r="BA17" i="7"/>
  <c r="BA9" i="7"/>
  <c r="BB27" i="7" s="1"/>
  <c r="BC22" i="8"/>
  <c r="BC23" i="8"/>
  <c r="BC24" i="8"/>
  <c r="BC25" i="8"/>
  <c r="BC26" i="8"/>
  <c r="BC13" i="8"/>
  <c r="BC14" i="8"/>
  <c r="BC15" i="8"/>
  <c r="BC16" i="8"/>
  <c r="BC17" i="8"/>
  <c r="BC9" i="8"/>
  <c r="BD27" i="8" s="1"/>
  <c r="BK23" i="4"/>
  <c r="BL32" i="4" s="1"/>
  <c r="BK21" i="4"/>
  <c r="BL31" i="4" s="1"/>
  <c r="BK19" i="4"/>
  <c r="BL30" i="4" s="1"/>
  <c r="BK15" i="4"/>
  <c r="BL29" i="4" s="1"/>
  <c r="BK10" i="4"/>
  <c r="BK22" i="5"/>
  <c r="BK23" i="5"/>
  <c r="BK24" i="5"/>
  <c r="BK25" i="5"/>
  <c r="BK26" i="5"/>
  <c r="BK13" i="5"/>
  <c r="BK14" i="5"/>
  <c r="BK15" i="5"/>
  <c r="BK16" i="5"/>
  <c r="BK17" i="5"/>
  <c r="BK9" i="5"/>
  <c r="BL27" i="5" s="1"/>
  <c r="BB18" i="7" l="1"/>
  <c r="BD18" i="8"/>
  <c r="BL18" i="5"/>
  <c r="BL15" i="9"/>
  <c r="BL13" i="9"/>
  <c r="BL22" i="9"/>
  <c r="BL17" i="9"/>
  <c r="BL27" i="9"/>
  <c r="BL16" i="9"/>
  <c r="BL23" i="9"/>
  <c r="BL14" i="9"/>
  <c r="BM33" i="4"/>
  <c r="BK24" i="4"/>
  <c r="BL33" i="4" s="1"/>
  <c r="BL28" i="4"/>
  <c r="BJ4" i="9"/>
  <c r="BJ5" i="9"/>
  <c r="BK14" i="9" s="1"/>
  <c r="BJ6" i="9"/>
  <c r="BK15" i="9" s="1"/>
  <c r="BJ7" i="9"/>
  <c r="BK16" i="9" s="1"/>
  <c r="BJ8" i="9"/>
  <c r="BJ9" i="9"/>
  <c r="BK18" i="9" s="1"/>
  <c r="AZ22" i="7"/>
  <c r="AZ23" i="7"/>
  <c r="AZ24" i="7"/>
  <c r="AZ25" i="7"/>
  <c r="AZ26" i="7"/>
  <c r="AZ13" i="7"/>
  <c r="AZ14" i="7"/>
  <c r="AZ15" i="7"/>
  <c r="AZ16" i="7"/>
  <c r="AZ17" i="7"/>
  <c r="AZ9" i="7"/>
  <c r="BB22" i="8"/>
  <c r="BB23" i="8"/>
  <c r="BB24" i="8"/>
  <c r="BB25" i="8"/>
  <c r="BB26" i="8"/>
  <c r="BB13" i="8"/>
  <c r="BB14" i="8"/>
  <c r="BB15" i="8"/>
  <c r="BB16" i="8"/>
  <c r="BB17" i="8"/>
  <c r="BB9" i="8"/>
  <c r="BC18" i="8" s="1"/>
  <c r="BJ23" i="4"/>
  <c r="BK32" i="4" s="1"/>
  <c r="BJ21" i="4"/>
  <c r="BK31" i="4" s="1"/>
  <c r="BJ19" i="4"/>
  <c r="BK30" i="4" s="1"/>
  <c r="BJ15" i="4"/>
  <c r="BK29" i="4" s="1"/>
  <c r="BJ10" i="4"/>
  <c r="BK28" i="4" s="1"/>
  <c r="BJ22" i="5"/>
  <c r="BJ23" i="5"/>
  <c r="BJ24" i="5"/>
  <c r="BJ25" i="5"/>
  <c r="BJ26" i="5"/>
  <c r="BJ13" i="5"/>
  <c r="BJ14" i="5"/>
  <c r="BJ15" i="5"/>
  <c r="BJ16" i="5"/>
  <c r="BJ17" i="5"/>
  <c r="BJ9" i="5"/>
  <c r="BK27" i="5" s="1"/>
  <c r="BA27" i="7" l="1"/>
  <c r="BA18" i="7"/>
  <c r="BC27" i="8"/>
  <c r="BK18" i="5"/>
  <c r="BK27" i="9"/>
  <c r="BK25" i="9"/>
  <c r="BK17" i="9"/>
  <c r="BK26" i="9"/>
  <c r="BK24" i="9"/>
  <c r="BK22" i="9"/>
  <c r="BK13" i="9"/>
  <c r="BK23" i="9"/>
  <c r="BJ24" i="4"/>
  <c r="BK33" i="4" s="1"/>
  <c r="X9" i="9"/>
  <c r="Y9" i="9"/>
  <c r="BE4" i="9"/>
  <c r="BF4" i="9"/>
  <c r="BG4" i="9"/>
  <c r="BH4" i="9"/>
  <c r="BI4" i="9"/>
  <c r="BJ22" i="9" s="1"/>
  <c r="BE5" i="9"/>
  <c r="BF5" i="9"/>
  <c r="BG5" i="9"/>
  <c r="BH5" i="9"/>
  <c r="BI5" i="9"/>
  <c r="BJ23" i="9" s="1"/>
  <c r="BE6" i="9"/>
  <c r="BF6" i="9"/>
  <c r="BG6" i="9"/>
  <c r="BH6" i="9"/>
  <c r="BI6" i="9"/>
  <c r="BJ15" i="9" s="1"/>
  <c r="BE7" i="9"/>
  <c r="BF7" i="9"/>
  <c r="BG7" i="9"/>
  <c r="BH7" i="9"/>
  <c r="BI7" i="9"/>
  <c r="BJ16" i="9" s="1"/>
  <c r="BE8" i="9"/>
  <c r="BF8" i="9"/>
  <c r="BG8" i="9"/>
  <c r="BH8" i="9"/>
  <c r="BI8" i="9"/>
  <c r="BJ17" i="9" s="1"/>
  <c r="BD5" i="9"/>
  <c r="BD6" i="9"/>
  <c r="BD7" i="9"/>
  <c r="BD8" i="9"/>
  <c r="BD4" i="9"/>
  <c r="BE9" i="9"/>
  <c r="BF9" i="9"/>
  <c r="BG9" i="9"/>
  <c r="BH9" i="9"/>
  <c r="BI9" i="9"/>
  <c r="BJ18" i="9" s="1"/>
  <c r="BD9" i="9"/>
  <c r="N9" i="9"/>
  <c r="O9" i="9"/>
  <c r="P9" i="9"/>
  <c r="Q9" i="9"/>
  <c r="R9" i="9"/>
  <c r="S9" i="9"/>
  <c r="T9" i="9"/>
  <c r="U9" i="9"/>
  <c r="V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M9" i="9"/>
  <c r="L9" i="9"/>
  <c r="K9" i="9"/>
  <c r="J9" i="9"/>
  <c r="C9" i="9"/>
  <c r="D9" i="9"/>
  <c r="E9" i="9"/>
  <c r="F9" i="9"/>
  <c r="G9" i="9"/>
  <c r="H9" i="9"/>
  <c r="I9" i="9"/>
  <c r="B9" i="9"/>
  <c r="F18" i="9" l="1"/>
  <c r="H18" i="9"/>
  <c r="BF17" i="9"/>
  <c r="BH16" i="9"/>
  <c r="BG13" i="9"/>
  <c r="AO18" i="9"/>
  <c r="AG27" i="9"/>
  <c r="BE15" i="9"/>
  <c r="AU27" i="9"/>
  <c r="AM27" i="9"/>
  <c r="T18" i="9"/>
  <c r="BH25" i="9"/>
  <c r="BG22" i="9"/>
  <c r="BE24" i="9"/>
  <c r="N18" i="9"/>
  <c r="BG15" i="9"/>
  <c r="G27" i="9"/>
  <c r="BH22" i="9"/>
  <c r="BI14" i="9"/>
  <c r="BI25" i="9"/>
  <c r="E27" i="9"/>
  <c r="AP27" i="9"/>
  <c r="D18" i="9"/>
  <c r="BG27" i="9"/>
  <c r="C27" i="9"/>
  <c r="Z27" i="9"/>
  <c r="AN18" i="9"/>
  <c r="BF24" i="9"/>
  <c r="BG24" i="9"/>
  <c r="E18" i="9"/>
  <c r="AX18" i="9"/>
  <c r="AP18" i="9"/>
  <c r="AH18" i="9"/>
  <c r="O18" i="9"/>
  <c r="BH15" i="9"/>
  <c r="BE23" i="9"/>
  <c r="BH24" i="9"/>
  <c r="V27" i="9"/>
  <c r="O27" i="9"/>
  <c r="AT27" i="9"/>
  <c r="AL27" i="9"/>
  <c r="AD27" i="9"/>
  <c r="S27" i="9"/>
  <c r="BG16" i="9"/>
  <c r="BI23" i="9"/>
  <c r="BI22" i="9"/>
  <c r="I27" i="9"/>
  <c r="AQ27" i="9"/>
  <c r="BG17" i="9"/>
  <c r="BF14" i="9"/>
  <c r="AI27" i="9"/>
  <c r="BI15" i="9"/>
  <c r="BE14" i="9"/>
  <c r="BI24" i="9"/>
  <c r="BJ14" i="9"/>
  <c r="BH13" i="9"/>
  <c r="BJ27" i="9"/>
  <c r="BG26" i="9"/>
  <c r="BI27" i="9"/>
  <c r="BF22" i="9"/>
  <c r="BF23" i="9"/>
  <c r="AR27" i="9"/>
  <c r="BF27" i="9"/>
  <c r="BG23" i="9"/>
  <c r="Y27" i="9"/>
  <c r="R27" i="9"/>
  <c r="BI26" i="9"/>
  <c r="BF25" i="9"/>
  <c r="BF15" i="9"/>
  <c r="L18" i="9"/>
  <c r="AY27" i="9"/>
  <c r="AA27" i="9"/>
  <c r="X18" i="9"/>
  <c r="BE13" i="9"/>
  <c r="BJ26" i="9"/>
  <c r="BG25" i="9"/>
  <c r="BF13" i="9"/>
  <c r="AW27" i="9"/>
  <c r="AO27" i="9"/>
  <c r="AG18" i="9"/>
  <c r="BF26" i="9"/>
  <c r="BI13" i="9"/>
  <c r="BJ24" i="9"/>
  <c r="AV27" i="9"/>
  <c r="AN27" i="9"/>
  <c r="AF18" i="9"/>
  <c r="BJ25" i="9"/>
  <c r="BI16" i="9"/>
  <c r="BJ13" i="9"/>
  <c r="Q18" i="9"/>
  <c r="BE17" i="9"/>
  <c r="F27" i="9"/>
  <c r="BF18" i="9"/>
  <c r="Z18" i="9"/>
  <c r="Q27" i="9"/>
  <c r="AW18" i="9"/>
  <c r="BH23" i="9"/>
  <c r="U18" i="9"/>
  <c r="Y18" i="9"/>
  <c r="AX27" i="9"/>
  <c r="BE16" i="9"/>
  <c r="G18" i="9"/>
  <c r="AH27" i="9"/>
  <c r="BE26" i="9"/>
  <c r="BA27" i="9"/>
  <c r="AK27" i="9"/>
  <c r="BF16" i="9"/>
  <c r="BH17" i="9"/>
  <c r="BI17" i="9"/>
  <c r="BH26" i="9"/>
  <c r="BG14" i="9"/>
  <c r="BE25" i="9"/>
  <c r="BH14" i="9"/>
  <c r="BE22" i="9"/>
  <c r="BE18" i="9"/>
  <c r="BE27" i="9"/>
  <c r="BD27" i="9"/>
  <c r="BB27" i="9"/>
  <c r="V18" i="9"/>
  <c r="AC27" i="9"/>
  <c r="AS27" i="9"/>
  <c r="AV18" i="9"/>
  <c r="AF27" i="9"/>
  <c r="BC27" i="9"/>
  <c r="AE27" i="9"/>
  <c r="BH27" i="9"/>
  <c r="BD18" i="9"/>
  <c r="AZ27" i="9"/>
  <c r="U27" i="9"/>
  <c r="AJ27" i="9"/>
  <c r="AB27" i="9"/>
  <c r="N27" i="9"/>
  <c r="M27" i="9"/>
  <c r="M18" i="9"/>
  <c r="K27" i="9"/>
  <c r="J27" i="9"/>
  <c r="AD18" i="9"/>
  <c r="AL18" i="9"/>
  <c r="AT18" i="9"/>
  <c r="BB18" i="9"/>
  <c r="D27" i="9"/>
  <c r="L27" i="9"/>
  <c r="T27" i="9"/>
  <c r="AE18" i="9"/>
  <c r="AM18" i="9"/>
  <c r="AU18" i="9"/>
  <c r="BC18" i="9"/>
  <c r="H27" i="9"/>
  <c r="P27" i="9"/>
  <c r="P18" i="9"/>
  <c r="I18" i="9"/>
  <c r="J18" i="9"/>
  <c r="R18" i="9"/>
  <c r="AA18" i="9"/>
  <c r="AI18" i="9"/>
  <c r="AQ18" i="9"/>
  <c r="AY18" i="9"/>
  <c r="BG18" i="9"/>
  <c r="C18" i="9"/>
  <c r="K18" i="9"/>
  <c r="S18" i="9"/>
  <c r="AB18" i="9"/>
  <c r="AJ18" i="9"/>
  <c r="AR18" i="9"/>
  <c r="AZ18" i="9"/>
  <c r="BH18" i="9"/>
  <c r="AC18" i="9"/>
  <c r="AK18" i="9"/>
  <c r="AS18" i="9"/>
  <c r="BA18" i="9"/>
  <c r="BI18" i="9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W22" i="8"/>
  <c r="AX22" i="8"/>
  <c r="AY22" i="8"/>
  <c r="AZ22" i="8"/>
  <c r="AW23" i="8"/>
  <c r="AX23" i="8"/>
  <c r="AY23" i="8"/>
  <c r="AZ23" i="8"/>
  <c r="AW24" i="8"/>
  <c r="AX24" i="8"/>
  <c r="AY24" i="8"/>
  <c r="AZ24" i="8"/>
  <c r="AW25" i="8"/>
  <c r="AX25" i="8"/>
  <c r="AY25" i="8"/>
  <c r="AZ25" i="8"/>
  <c r="AW26" i="8"/>
  <c r="AX26" i="8"/>
  <c r="AY26" i="8"/>
  <c r="AZ26" i="8"/>
  <c r="BA23" i="8"/>
  <c r="BA24" i="8"/>
  <c r="BA25" i="8"/>
  <c r="BA26" i="8"/>
  <c r="BA22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W13" i="8"/>
  <c r="AW14" i="8"/>
  <c r="AW15" i="8"/>
  <c r="AW16" i="8"/>
  <c r="AW17" i="8"/>
  <c r="O22" i="7"/>
  <c r="P22" i="7"/>
  <c r="Q22" i="7"/>
  <c r="O23" i="7"/>
  <c r="P23" i="7"/>
  <c r="Q23" i="7"/>
  <c r="O24" i="7"/>
  <c r="P24" i="7"/>
  <c r="Q24" i="7"/>
  <c r="O25" i="7"/>
  <c r="P25" i="7"/>
  <c r="Q25" i="7"/>
  <c r="O26" i="7"/>
  <c r="P26" i="7"/>
  <c r="Q26" i="7"/>
  <c r="N26" i="7"/>
  <c r="N24" i="7"/>
  <c r="N23" i="7"/>
  <c r="N25" i="7"/>
  <c r="N22" i="7"/>
  <c r="O13" i="7"/>
  <c r="P13" i="7"/>
  <c r="O14" i="7"/>
  <c r="P14" i="7"/>
  <c r="O15" i="7"/>
  <c r="P15" i="7"/>
  <c r="O16" i="7"/>
  <c r="P16" i="7"/>
  <c r="O17" i="7"/>
  <c r="P17" i="7"/>
  <c r="Q15" i="7"/>
  <c r="N17" i="7"/>
  <c r="N16" i="7"/>
  <c r="N15" i="7"/>
  <c r="N13" i="7"/>
  <c r="N14" i="7"/>
  <c r="AV9" i="8"/>
  <c r="AV18" i="8" s="1"/>
  <c r="AY22" i="7"/>
  <c r="AY23" i="7"/>
  <c r="AY24" i="7"/>
  <c r="AY25" i="7"/>
  <c r="AY26" i="7"/>
  <c r="AY13" i="7"/>
  <c r="AY14" i="7"/>
  <c r="AY15" i="7"/>
  <c r="AY16" i="7"/>
  <c r="AY17" i="7"/>
  <c r="AY9" i="7"/>
  <c r="BA13" i="8"/>
  <c r="BA14" i="8"/>
  <c r="BA15" i="8"/>
  <c r="BA16" i="8"/>
  <c r="BA17" i="8"/>
  <c r="BA9" i="8"/>
  <c r="BI23" i="4"/>
  <c r="BJ32" i="4" s="1"/>
  <c r="BI21" i="4"/>
  <c r="BJ31" i="4" s="1"/>
  <c r="BI19" i="4"/>
  <c r="BJ30" i="4" s="1"/>
  <c r="BI15" i="4"/>
  <c r="BJ29" i="4" s="1"/>
  <c r="BI10" i="4"/>
  <c r="BJ28" i="4" s="1"/>
  <c r="BI22" i="5"/>
  <c r="BI23" i="5"/>
  <c r="BI24" i="5"/>
  <c r="BI25" i="5"/>
  <c r="BI26" i="5"/>
  <c r="BI13" i="5"/>
  <c r="BI14" i="5"/>
  <c r="BI15" i="5"/>
  <c r="BI16" i="5"/>
  <c r="BI17" i="5"/>
  <c r="BI9" i="5"/>
  <c r="AZ27" i="7" l="1"/>
  <c r="AZ18" i="7"/>
  <c r="AY18" i="7"/>
  <c r="BJ27" i="5"/>
  <c r="BJ18" i="5"/>
  <c r="BB27" i="8"/>
  <c r="BB18" i="8"/>
  <c r="AV27" i="8"/>
  <c r="BI24" i="4"/>
  <c r="BJ33" i="4" s="1"/>
  <c r="AX22" i="7"/>
  <c r="AX23" i="7"/>
  <c r="AX24" i="7"/>
  <c r="AX25" i="7"/>
  <c r="AX26" i="7"/>
  <c r="AX13" i="7"/>
  <c r="AX14" i="7"/>
  <c r="AX15" i="7"/>
  <c r="AX16" i="7"/>
  <c r="AX17" i="7"/>
  <c r="AX9" i="7"/>
  <c r="AY27" i="7" s="1"/>
  <c r="AZ13" i="8"/>
  <c r="AZ14" i="8"/>
  <c r="AZ15" i="8"/>
  <c r="AZ16" i="8"/>
  <c r="AZ17" i="8"/>
  <c r="AZ9" i="8"/>
  <c r="BH23" i="4"/>
  <c r="BI32" i="4" s="1"/>
  <c r="BH21" i="4"/>
  <c r="BI31" i="4" s="1"/>
  <c r="BH19" i="4"/>
  <c r="BI30" i="4" s="1"/>
  <c r="BH15" i="4"/>
  <c r="BI29" i="4" s="1"/>
  <c r="BH10" i="4"/>
  <c r="BH22" i="5"/>
  <c r="BH23" i="5"/>
  <c r="BH24" i="5"/>
  <c r="BH25" i="5"/>
  <c r="BH26" i="5"/>
  <c r="BH13" i="5"/>
  <c r="BH14" i="5"/>
  <c r="BH15" i="5"/>
  <c r="BH16" i="5"/>
  <c r="BH17" i="5"/>
  <c r="BH9" i="5"/>
  <c r="BH24" i="4" l="1"/>
  <c r="BI33" i="4" s="1"/>
  <c r="BI28" i="4"/>
  <c r="BI27" i="5"/>
  <c r="BI18" i="5"/>
  <c r="BA18" i="8"/>
  <c r="BA27" i="8"/>
  <c r="AW22" i="7"/>
  <c r="AW23" i="7"/>
  <c r="AW24" i="7"/>
  <c r="AW25" i="7"/>
  <c r="AW26" i="7"/>
  <c r="AW13" i="7"/>
  <c r="AW14" i="7"/>
  <c r="AW15" i="7"/>
  <c r="AW16" i="7"/>
  <c r="AW17" i="7"/>
  <c r="AW9" i="7"/>
  <c r="AX27" i="7" s="1"/>
  <c r="AY13" i="8"/>
  <c r="AY14" i="8"/>
  <c r="AY15" i="8"/>
  <c r="AY16" i="8"/>
  <c r="AY17" i="8"/>
  <c r="AY9" i="8"/>
  <c r="AZ27" i="8" s="1"/>
  <c r="BG23" i="4"/>
  <c r="BH32" i="4" s="1"/>
  <c r="BG21" i="4"/>
  <c r="BH31" i="4" s="1"/>
  <c r="BG19" i="4"/>
  <c r="BH30" i="4" s="1"/>
  <c r="BG15" i="4"/>
  <c r="BH29" i="4" s="1"/>
  <c r="BG10" i="4"/>
  <c r="BH28" i="4" s="1"/>
  <c r="BG22" i="5"/>
  <c r="BG23" i="5"/>
  <c r="BG24" i="5"/>
  <c r="BG25" i="5"/>
  <c r="BG26" i="5"/>
  <c r="BG13" i="5"/>
  <c r="BG14" i="5"/>
  <c r="BG15" i="5"/>
  <c r="BG16" i="5"/>
  <c r="BG17" i="5"/>
  <c r="BG9" i="5"/>
  <c r="BH18" i="5" s="1"/>
  <c r="AW18" i="7" l="1"/>
  <c r="AX18" i="7"/>
  <c r="BH27" i="5"/>
  <c r="AZ18" i="8"/>
  <c r="BG24" i="4"/>
  <c r="BH33" i="4" s="1"/>
  <c r="AX14" i="8"/>
  <c r="AX15" i="8"/>
  <c r="AX16" i="8"/>
  <c r="AX17" i="8"/>
  <c r="AX13" i="8"/>
  <c r="AX9" i="8"/>
  <c r="AW9" i="8"/>
  <c r="AV22" i="7"/>
  <c r="AV23" i="7"/>
  <c r="AV24" i="7"/>
  <c r="AV25" i="7"/>
  <c r="AV26" i="7"/>
  <c r="AV13" i="7"/>
  <c r="AV14" i="7"/>
  <c r="AV15" i="7"/>
  <c r="AV16" i="7"/>
  <c r="AV17" i="7"/>
  <c r="AV9" i="7"/>
  <c r="AW27" i="7" s="1"/>
  <c r="BF23" i="4"/>
  <c r="BG32" i="4" s="1"/>
  <c r="BF21" i="4"/>
  <c r="BG31" i="4" s="1"/>
  <c r="BF19" i="4"/>
  <c r="BG30" i="4" s="1"/>
  <c r="BF15" i="4"/>
  <c r="BG29" i="4" s="1"/>
  <c r="BF10" i="4"/>
  <c r="BF22" i="5"/>
  <c r="BF23" i="5"/>
  <c r="BF24" i="5"/>
  <c r="BF25" i="5"/>
  <c r="BF26" i="5"/>
  <c r="BF13" i="5"/>
  <c r="BF14" i="5"/>
  <c r="BF15" i="5"/>
  <c r="BF16" i="5"/>
  <c r="BF17" i="5"/>
  <c r="BF9" i="5"/>
  <c r="BG18" i="5" s="1"/>
  <c r="BG27" i="5" l="1"/>
  <c r="AW18" i="8"/>
  <c r="AW27" i="8"/>
  <c r="AY18" i="8"/>
  <c r="AX27" i="8"/>
  <c r="AY27" i="8"/>
  <c r="AX18" i="8"/>
  <c r="BF24" i="4"/>
  <c r="BG33" i="4" s="1"/>
  <c r="BG28" i="4"/>
  <c r="AU22" i="7"/>
  <c r="AU23" i="7"/>
  <c r="AU24" i="7"/>
  <c r="AU25" i="7"/>
  <c r="AU26" i="7"/>
  <c r="AU13" i="7"/>
  <c r="AU14" i="7"/>
  <c r="AU15" i="7"/>
  <c r="AU16" i="7"/>
  <c r="AU17" i="7"/>
  <c r="AU9" i="7"/>
  <c r="BE23" i="4"/>
  <c r="BF32" i="4" s="1"/>
  <c r="BE21" i="4"/>
  <c r="BF31" i="4" s="1"/>
  <c r="BE19" i="4"/>
  <c r="BF30" i="4" s="1"/>
  <c r="BE15" i="4"/>
  <c r="BF29" i="4" s="1"/>
  <c r="BE10" i="4"/>
  <c r="BE22" i="5"/>
  <c r="BE23" i="5"/>
  <c r="BE24" i="5"/>
  <c r="BE25" i="5"/>
  <c r="BE26" i="5"/>
  <c r="BE13" i="5"/>
  <c r="BE14" i="5"/>
  <c r="BE15" i="5"/>
  <c r="BE16" i="5"/>
  <c r="BE17" i="5"/>
  <c r="BE9" i="5"/>
  <c r="BF27" i="5" s="1"/>
  <c r="AV27" i="7" l="1"/>
  <c r="AV18" i="7"/>
  <c r="BF18" i="5"/>
  <c r="BE24" i="4"/>
  <c r="BF33" i="4" s="1"/>
  <c r="BF28" i="4"/>
  <c r="AT22" i="7"/>
  <c r="AT23" i="7"/>
  <c r="AT24" i="7"/>
  <c r="AT25" i="7"/>
  <c r="AT26" i="7"/>
  <c r="AT13" i="7"/>
  <c r="AT14" i="7"/>
  <c r="AT15" i="7"/>
  <c r="AT16" i="7"/>
  <c r="AT17" i="7"/>
  <c r="AT9" i="7"/>
  <c r="AU27" i="7" s="1"/>
  <c r="BD23" i="4"/>
  <c r="BD21" i="4"/>
  <c r="BD19" i="4"/>
  <c r="BD15" i="4"/>
  <c r="BD10" i="4"/>
  <c r="BD22" i="5"/>
  <c r="BD23" i="5"/>
  <c r="BD24" i="5"/>
  <c r="BD25" i="5"/>
  <c r="BD26" i="5"/>
  <c r="BD13" i="5"/>
  <c r="BD14" i="5"/>
  <c r="BD15" i="5"/>
  <c r="BD16" i="5"/>
  <c r="BD17" i="5"/>
  <c r="BD9" i="5"/>
  <c r="AS22" i="7"/>
  <c r="AS23" i="7"/>
  <c r="AS24" i="7"/>
  <c r="AS25" i="7"/>
  <c r="AS26" i="7"/>
  <c r="AS13" i="7"/>
  <c r="AS14" i="7"/>
  <c r="AS15" i="7"/>
  <c r="AS16" i="7"/>
  <c r="AS17" i="7"/>
  <c r="AS9" i="7"/>
  <c r="AT27" i="7" s="1"/>
  <c r="BC23" i="4"/>
  <c r="BC21" i="4"/>
  <c r="BC19" i="4"/>
  <c r="BC15" i="4"/>
  <c r="BC10" i="4"/>
  <c r="BC22" i="5"/>
  <c r="BC23" i="5"/>
  <c r="BC24" i="5"/>
  <c r="BC25" i="5"/>
  <c r="BC26" i="5"/>
  <c r="BC13" i="5"/>
  <c r="BC14" i="5"/>
  <c r="BC15" i="5"/>
  <c r="BC16" i="5"/>
  <c r="BC17" i="5"/>
  <c r="BC9" i="5"/>
  <c r="AU18" i="7" l="1"/>
  <c r="AT18" i="7"/>
  <c r="BD27" i="5"/>
  <c r="BD18" i="5"/>
  <c r="BE27" i="5"/>
  <c r="BE18" i="5"/>
  <c r="BD32" i="4"/>
  <c r="BE32" i="4"/>
  <c r="BD31" i="4"/>
  <c r="BE31" i="4"/>
  <c r="BD30" i="4"/>
  <c r="BE30" i="4"/>
  <c r="BD29" i="4"/>
  <c r="BE29" i="4"/>
  <c r="BD28" i="4"/>
  <c r="BE28" i="4"/>
  <c r="BC24" i="4"/>
  <c r="BD24" i="4"/>
  <c r="BE33" i="4" s="1"/>
  <c r="AL22" i="7"/>
  <c r="AM22" i="7"/>
  <c r="AN22" i="7"/>
  <c r="AO22" i="7"/>
  <c r="AP22" i="7"/>
  <c r="AQ22" i="7"/>
  <c r="AR22" i="7"/>
  <c r="AL23" i="7"/>
  <c r="AM23" i="7"/>
  <c r="AN23" i="7"/>
  <c r="AO23" i="7"/>
  <c r="AP23" i="7"/>
  <c r="AQ23" i="7"/>
  <c r="AR23" i="7"/>
  <c r="AL24" i="7"/>
  <c r="AM24" i="7"/>
  <c r="AN24" i="7"/>
  <c r="AO24" i="7"/>
  <c r="AP24" i="7"/>
  <c r="AQ24" i="7"/>
  <c r="AR24" i="7"/>
  <c r="AL25" i="7"/>
  <c r="AM25" i="7"/>
  <c r="AN25" i="7"/>
  <c r="AO25" i="7"/>
  <c r="AP25" i="7"/>
  <c r="AQ25" i="7"/>
  <c r="AR25" i="7"/>
  <c r="AL26" i="7"/>
  <c r="AM26" i="7"/>
  <c r="AN26" i="7"/>
  <c r="AO26" i="7"/>
  <c r="AP26" i="7"/>
  <c r="AQ26" i="7"/>
  <c r="AR26" i="7"/>
  <c r="AR13" i="7"/>
  <c r="AR14" i="7"/>
  <c r="AR15" i="7"/>
  <c r="AR16" i="7"/>
  <c r="AR17" i="7"/>
  <c r="AR9" i="7"/>
  <c r="AS27" i="7" s="1"/>
  <c r="BB23" i="4"/>
  <c r="BC32" i="4" s="1"/>
  <c r="BB21" i="4"/>
  <c r="BC31" i="4" s="1"/>
  <c r="BB19" i="4"/>
  <c r="BC30" i="4" s="1"/>
  <c r="BB15" i="4"/>
  <c r="BC29" i="4" s="1"/>
  <c r="BB10" i="4"/>
  <c r="BC28" i="4" s="1"/>
  <c r="BB22" i="5"/>
  <c r="BB23" i="5"/>
  <c r="BB24" i="5"/>
  <c r="BB25" i="5"/>
  <c r="BB26" i="5"/>
  <c r="BB13" i="5"/>
  <c r="BB14" i="5"/>
  <c r="BB15" i="5"/>
  <c r="BB16" i="5"/>
  <c r="BB17" i="5"/>
  <c r="BB9" i="5"/>
  <c r="BC18" i="5" s="1"/>
  <c r="AS18" i="7" l="1"/>
  <c r="BC27" i="5"/>
  <c r="BD33" i="4"/>
  <c r="BB24" i="4"/>
  <c r="BC33" i="4" s="1"/>
  <c r="AQ13" i="7"/>
  <c r="AQ14" i="7"/>
  <c r="AQ15" i="7"/>
  <c r="AQ16" i="7"/>
  <c r="AQ17" i="7"/>
  <c r="AQ9" i="7"/>
  <c r="BA23" i="4"/>
  <c r="BB32" i="4" s="1"/>
  <c r="BA21" i="4"/>
  <c r="BB31" i="4" s="1"/>
  <c r="BA19" i="4"/>
  <c r="BB30" i="4" s="1"/>
  <c r="BA15" i="4"/>
  <c r="BA10" i="4"/>
  <c r="BB28" i="4" s="1"/>
  <c r="BA22" i="5"/>
  <c r="BA23" i="5"/>
  <c r="BA24" i="5"/>
  <c r="BA25" i="5"/>
  <c r="BA26" i="5"/>
  <c r="BA13" i="5"/>
  <c r="BA14" i="5"/>
  <c r="BA15" i="5"/>
  <c r="BA16" i="5"/>
  <c r="BA17" i="5"/>
  <c r="BA9" i="5"/>
  <c r="BB18" i="5" s="1"/>
  <c r="AR27" i="7" l="1"/>
  <c r="AR18" i="7"/>
  <c r="BB27" i="5"/>
  <c r="BA24" i="4"/>
  <c r="BB33" i="4" s="1"/>
  <c r="BB29" i="4"/>
  <c r="AP13" i="7"/>
  <c r="AP14" i="7"/>
  <c r="AP15" i="7"/>
  <c r="AP16" i="7"/>
  <c r="AP17" i="7"/>
  <c r="AP9" i="7"/>
  <c r="AZ23" i="4"/>
  <c r="BA32" i="4" s="1"/>
  <c r="AZ21" i="4"/>
  <c r="BA31" i="4" s="1"/>
  <c r="AZ19" i="4"/>
  <c r="BA30" i="4" s="1"/>
  <c r="AZ15" i="4"/>
  <c r="BA29" i="4" s="1"/>
  <c r="AZ10" i="4"/>
  <c r="BA28" i="4" s="1"/>
  <c r="AZ22" i="5"/>
  <c r="AZ23" i="5"/>
  <c r="AZ24" i="5"/>
  <c r="AZ25" i="5"/>
  <c r="AZ26" i="5"/>
  <c r="AZ13" i="5"/>
  <c r="AZ14" i="5"/>
  <c r="AZ15" i="5"/>
  <c r="AZ16" i="5"/>
  <c r="AZ17" i="5"/>
  <c r="AZ9" i="5"/>
  <c r="BA18" i="5" s="1"/>
  <c r="AQ18" i="7" l="1"/>
  <c r="AQ27" i="7"/>
  <c r="BA27" i="5"/>
  <c r="AZ24" i="4"/>
  <c r="BA33" i="4" s="1"/>
  <c r="AO13" i="7"/>
  <c r="AO14" i="7"/>
  <c r="AO15" i="7"/>
  <c r="AO16" i="7"/>
  <c r="AO17" i="7"/>
  <c r="AO9" i="7"/>
  <c r="AY23" i="4"/>
  <c r="AZ32" i="4" s="1"/>
  <c r="AY21" i="4"/>
  <c r="AZ31" i="4" s="1"/>
  <c r="AY19" i="4"/>
  <c r="AZ30" i="4" s="1"/>
  <c r="AY15" i="4"/>
  <c r="AZ29" i="4" s="1"/>
  <c r="AY10" i="4"/>
  <c r="AZ28" i="4" s="1"/>
  <c r="AY22" i="5"/>
  <c r="AY23" i="5"/>
  <c r="AY24" i="5"/>
  <c r="AY25" i="5"/>
  <c r="AY26" i="5"/>
  <c r="AY13" i="5"/>
  <c r="AY14" i="5"/>
  <c r="AY15" i="5"/>
  <c r="AY16" i="5"/>
  <c r="AY17" i="5"/>
  <c r="AY9" i="5"/>
  <c r="AZ27" i="5" s="1"/>
  <c r="AO27" i="7" l="1"/>
  <c r="AP18" i="7"/>
  <c r="AP27" i="7"/>
  <c r="AZ18" i="5"/>
  <c r="AY24" i="4"/>
  <c r="AZ33" i="4" s="1"/>
  <c r="AN13" i="7"/>
  <c r="AN14" i="7"/>
  <c r="AN15" i="7"/>
  <c r="AN16" i="7"/>
  <c r="AN17" i="7"/>
  <c r="AN9" i="7"/>
  <c r="AX23" i="4"/>
  <c r="AY32" i="4" s="1"/>
  <c r="AX21" i="4"/>
  <c r="AY31" i="4" s="1"/>
  <c r="AX19" i="4"/>
  <c r="AY30" i="4" s="1"/>
  <c r="AX15" i="4"/>
  <c r="AY29" i="4" s="1"/>
  <c r="AX10" i="4"/>
  <c r="AY28" i="4" s="1"/>
  <c r="AX22" i="5"/>
  <c r="AX23" i="5"/>
  <c r="AX24" i="5"/>
  <c r="AX25" i="5"/>
  <c r="AX26" i="5"/>
  <c r="AX13" i="5"/>
  <c r="AX14" i="5"/>
  <c r="AX15" i="5"/>
  <c r="AX16" i="5"/>
  <c r="AX17" i="5"/>
  <c r="AX9" i="5"/>
  <c r="AY27" i="5" s="1"/>
  <c r="AO18" i="7" l="1"/>
  <c r="AN27" i="7"/>
  <c r="AY18" i="5"/>
  <c r="AX24" i="4"/>
  <c r="AY33" i="4" s="1"/>
  <c r="AL13" i="7"/>
  <c r="AM13" i="7"/>
  <c r="AL14" i="7"/>
  <c r="AM14" i="7"/>
  <c r="AL15" i="7"/>
  <c r="AM15" i="7"/>
  <c r="AL16" i="7"/>
  <c r="AM16" i="7"/>
  <c r="AL17" i="7"/>
  <c r="AM17" i="7"/>
  <c r="AM9" i="7"/>
  <c r="AW22" i="5"/>
  <c r="AW23" i="5"/>
  <c r="AW24" i="5"/>
  <c r="AW25" i="5"/>
  <c r="AW26" i="5"/>
  <c r="AW23" i="4"/>
  <c r="AX32" i="4" s="1"/>
  <c r="AW21" i="4"/>
  <c r="AX31" i="4" s="1"/>
  <c r="AW19" i="4"/>
  <c r="AX30" i="4" s="1"/>
  <c r="AW15" i="4"/>
  <c r="AX29" i="4" s="1"/>
  <c r="AW10" i="4"/>
  <c r="AX28" i="4" s="1"/>
  <c r="AW13" i="5"/>
  <c r="AW14" i="5"/>
  <c r="AW15" i="5"/>
  <c r="AW16" i="5"/>
  <c r="AW17" i="5"/>
  <c r="AW9" i="5"/>
  <c r="AX27" i="5" s="1"/>
  <c r="AN18" i="7" l="1"/>
  <c r="AM27" i="7"/>
  <c r="AX18" i="5"/>
  <c r="AW24" i="4"/>
  <c r="AX33" i="4" s="1"/>
  <c r="AH15" i="5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V23" i="4"/>
  <c r="AW32" i="4" s="1"/>
  <c r="AV21" i="4"/>
  <c r="AW31" i="4" s="1"/>
  <c r="AV19" i="4"/>
  <c r="AW30" i="4" s="1"/>
  <c r="AV15" i="4"/>
  <c r="AW29" i="4" s="1"/>
  <c r="AV10" i="4"/>
  <c r="AW28" i="4" s="1"/>
  <c r="AV22" i="5"/>
  <c r="AV23" i="5"/>
  <c r="AV24" i="5"/>
  <c r="AV25" i="5"/>
  <c r="AV26" i="5"/>
  <c r="AV13" i="5"/>
  <c r="AV14" i="5"/>
  <c r="AV15" i="5"/>
  <c r="AV16" i="5"/>
  <c r="AV17" i="5"/>
  <c r="AV9" i="5"/>
  <c r="AW18" i="5" s="1"/>
  <c r="AL27" i="7" l="1"/>
  <c r="Q27" i="7"/>
  <c r="Q18" i="7"/>
  <c r="P27" i="7"/>
  <c r="AW27" i="5"/>
  <c r="AL18" i="7"/>
  <c r="AM18" i="7"/>
  <c r="AV24" i="4"/>
  <c r="AW33" i="4" s="1"/>
  <c r="O9" i="7"/>
  <c r="O27" i="7" s="1"/>
  <c r="N9" i="7"/>
  <c r="H9" i="7"/>
  <c r="I9" i="7"/>
  <c r="I18" i="7" s="1"/>
  <c r="J9" i="7"/>
  <c r="K9" i="7"/>
  <c r="L9" i="7"/>
  <c r="E9" i="7"/>
  <c r="F9" i="7"/>
  <c r="G9" i="7"/>
  <c r="D9" i="7"/>
  <c r="C9" i="7"/>
  <c r="C18" i="7" s="1"/>
  <c r="C13" i="7"/>
  <c r="D13" i="7"/>
  <c r="E13" i="7"/>
  <c r="F13" i="7"/>
  <c r="G13" i="7"/>
  <c r="H13" i="7"/>
  <c r="I13" i="7"/>
  <c r="J13" i="7"/>
  <c r="K13" i="7"/>
  <c r="L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C14" i="7"/>
  <c r="D14" i="7"/>
  <c r="E14" i="7"/>
  <c r="F14" i="7"/>
  <c r="G14" i="7"/>
  <c r="H14" i="7"/>
  <c r="I14" i="7"/>
  <c r="J14" i="7"/>
  <c r="K14" i="7"/>
  <c r="L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C15" i="7"/>
  <c r="D15" i="7"/>
  <c r="E15" i="7"/>
  <c r="F15" i="7"/>
  <c r="G15" i="7"/>
  <c r="H15" i="7"/>
  <c r="I15" i="7"/>
  <c r="J15" i="7"/>
  <c r="K15" i="7"/>
  <c r="L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C16" i="7"/>
  <c r="D16" i="7"/>
  <c r="E16" i="7"/>
  <c r="F16" i="7"/>
  <c r="G16" i="7"/>
  <c r="H16" i="7"/>
  <c r="I16" i="7"/>
  <c r="J16" i="7"/>
  <c r="K16" i="7"/>
  <c r="L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C17" i="7"/>
  <c r="D17" i="7"/>
  <c r="E17" i="7"/>
  <c r="F17" i="7"/>
  <c r="G17" i="7"/>
  <c r="H17" i="7"/>
  <c r="I17" i="7"/>
  <c r="J17" i="7"/>
  <c r="K17" i="7"/>
  <c r="L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L26" i="7"/>
  <c r="K26" i="7"/>
  <c r="J26" i="7"/>
  <c r="I26" i="7"/>
  <c r="H26" i="7"/>
  <c r="G26" i="7"/>
  <c r="F26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L25" i="7"/>
  <c r="K25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L24" i="7"/>
  <c r="K24" i="7"/>
  <c r="J24" i="7"/>
  <c r="I24" i="7"/>
  <c r="H24" i="7"/>
  <c r="G24" i="7"/>
  <c r="F24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L23" i="7"/>
  <c r="K23" i="7"/>
  <c r="J23" i="7"/>
  <c r="I23" i="7"/>
  <c r="H23" i="7"/>
  <c r="G23" i="7"/>
  <c r="F23" i="7"/>
  <c r="E23" i="7"/>
  <c r="D23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L22" i="7"/>
  <c r="K22" i="7"/>
  <c r="J22" i="7"/>
  <c r="I22" i="7"/>
  <c r="H22" i="7"/>
  <c r="G22" i="7"/>
  <c r="F22" i="7"/>
  <c r="AK27" i="7"/>
  <c r="AH27" i="7"/>
  <c r="AE27" i="7"/>
  <c r="AC27" i="7"/>
  <c r="Z27" i="7"/>
  <c r="W27" i="7"/>
  <c r="U27" i="7"/>
  <c r="R27" i="7"/>
  <c r="H18" i="7" l="1"/>
  <c r="N18" i="7"/>
  <c r="N27" i="7"/>
  <c r="O18" i="7"/>
  <c r="P18" i="7"/>
  <c r="J18" i="7"/>
  <c r="F18" i="7"/>
  <c r="L18" i="7"/>
  <c r="K18" i="7"/>
  <c r="J27" i="7"/>
  <c r="F27" i="7"/>
  <c r="G18" i="7"/>
  <c r="E18" i="7"/>
  <c r="D18" i="7"/>
  <c r="S27" i="7"/>
  <c r="I27" i="7"/>
  <c r="T27" i="7"/>
  <c r="AB27" i="7"/>
  <c r="AJ27" i="7"/>
  <c r="L27" i="7"/>
  <c r="AI27" i="7"/>
  <c r="AA27" i="7"/>
  <c r="K27" i="7"/>
  <c r="V27" i="7"/>
  <c r="AD27" i="7"/>
  <c r="E27" i="7"/>
  <c r="X27" i="7"/>
  <c r="AF27" i="7"/>
  <c r="G27" i="7"/>
  <c r="Y27" i="7"/>
  <c r="AG27" i="7"/>
  <c r="H27" i="7"/>
  <c r="AU23" i="4"/>
  <c r="AV32" i="4" s="1"/>
  <c r="AU21" i="4"/>
  <c r="AV31" i="4" s="1"/>
  <c r="AU19" i="4"/>
  <c r="AV30" i="4" s="1"/>
  <c r="AU15" i="4"/>
  <c r="AV29" i="4" s="1"/>
  <c r="AU10" i="4"/>
  <c r="AV28" i="4" s="1"/>
  <c r="AU22" i="5"/>
  <c r="AU23" i="5"/>
  <c r="AU24" i="5"/>
  <c r="AU25" i="5"/>
  <c r="AU26" i="5"/>
  <c r="AU13" i="5"/>
  <c r="AU14" i="5"/>
  <c r="AU15" i="5"/>
  <c r="AU16" i="5"/>
  <c r="AU17" i="5"/>
  <c r="AU9" i="5"/>
  <c r="AV27" i="5" l="1"/>
  <c r="AV18" i="5"/>
  <c r="AU24" i="4"/>
  <c r="AV33" i="4" s="1"/>
  <c r="AT23" i="4"/>
  <c r="AU32" i="4" s="1"/>
  <c r="AT21" i="4"/>
  <c r="AU31" i="4" s="1"/>
  <c r="AT19" i="4"/>
  <c r="AU30" i="4" s="1"/>
  <c r="AT15" i="4"/>
  <c r="AU29" i="4" s="1"/>
  <c r="AT10" i="4"/>
  <c r="AU28" i="4" s="1"/>
  <c r="AT22" i="5"/>
  <c r="AT23" i="5"/>
  <c r="AT24" i="5"/>
  <c r="AT25" i="5"/>
  <c r="AT26" i="5"/>
  <c r="AT13" i="5"/>
  <c r="AT14" i="5"/>
  <c r="AT15" i="5"/>
  <c r="AT16" i="5"/>
  <c r="AT17" i="5"/>
  <c r="AT9" i="5"/>
  <c r="AU27" i="5" s="1"/>
  <c r="AU18" i="5" l="1"/>
  <c r="AT24" i="4"/>
  <c r="AU33" i="4" s="1"/>
  <c r="AS23" i="4"/>
  <c r="AT32" i="4" s="1"/>
  <c r="AS21" i="4"/>
  <c r="AT31" i="4" s="1"/>
  <c r="AS19" i="4"/>
  <c r="AT30" i="4" s="1"/>
  <c r="AS15" i="4"/>
  <c r="AT29" i="4" s="1"/>
  <c r="AS10" i="4"/>
  <c r="AT28" i="4" s="1"/>
  <c r="AS22" i="5"/>
  <c r="AS23" i="5"/>
  <c r="AS24" i="5"/>
  <c r="AS25" i="5"/>
  <c r="AS26" i="5"/>
  <c r="AS13" i="5"/>
  <c r="AS14" i="5"/>
  <c r="AS15" i="5"/>
  <c r="AS16" i="5"/>
  <c r="AS17" i="5"/>
  <c r="AS9" i="5"/>
  <c r="AT27" i="5" s="1"/>
  <c r="AT18" i="5" l="1"/>
  <c r="AS24" i="4"/>
  <c r="AT33" i="4" s="1"/>
  <c r="AR23" i="4"/>
  <c r="AS32" i="4" s="1"/>
  <c r="AR21" i="4"/>
  <c r="AS31" i="4" s="1"/>
  <c r="AR19" i="4"/>
  <c r="AS30" i="4" s="1"/>
  <c r="AR15" i="4"/>
  <c r="AS29" i="4" s="1"/>
  <c r="AR10" i="4"/>
  <c r="AS28" i="4" s="1"/>
  <c r="AR22" i="5"/>
  <c r="AR23" i="5"/>
  <c r="AR24" i="5"/>
  <c r="AR25" i="5"/>
  <c r="AR26" i="5"/>
  <c r="AR13" i="5"/>
  <c r="AR14" i="5"/>
  <c r="AR15" i="5"/>
  <c r="AR16" i="5"/>
  <c r="AR17" i="5"/>
  <c r="AR9" i="5"/>
  <c r="AS27" i="5" s="1"/>
  <c r="AS18" i="5" l="1"/>
  <c r="AR24" i="4"/>
  <c r="AS33" i="4" s="1"/>
  <c r="AQ23" i="4"/>
  <c r="AR32" i="4" s="1"/>
  <c r="AQ21" i="4"/>
  <c r="AR31" i="4" s="1"/>
  <c r="AQ19" i="4"/>
  <c r="AR30" i="4" s="1"/>
  <c r="AQ15" i="4"/>
  <c r="AR29" i="4" s="1"/>
  <c r="AQ10" i="4"/>
  <c r="AR28" i="4" s="1"/>
  <c r="AQ22" i="5"/>
  <c r="AQ23" i="5"/>
  <c r="AQ24" i="5"/>
  <c r="AQ25" i="5"/>
  <c r="AQ26" i="5"/>
  <c r="AQ13" i="5"/>
  <c r="AQ14" i="5"/>
  <c r="AQ15" i="5"/>
  <c r="AQ16" i="5"/>
  <c r="AQ17" i="5"/>
  <c r="AQ9" i="5"/>
  <c r="AR18" i="5" s="1"/>
  <c r="AR27" i="5" l="1"/>
  <c r="AQ24" i="4"/>
  <c r="AR33" i="4" s="1"/>
  <c r="AM65" i="4"/>
  <c r="AL65" i="4"/>
  <c r="AC65" i="4"/>
  <c r="AB65" i="4"/>
  <c r="AA65" i="4"/>
  <c r="T65" i="4"/>
  <c r="S65" i="4"/>
  <c r="R65" i="4"/>
  <c r="Q65" i="4"/>
  <c r="K65" i="4"/>
  <c r="J65" i="4"/>
  <c r="I65" i="4"/>
  <c r="H65" i="4"/>
  <c r="G65" i="4"/>
  <c r="F65" i="4"/>
  <c r="AL9" i="5" l="1"/>
  <c r="AM9" i="5"/>
  <c r="AN9" i="5"/>
  <c r="AO9" i="5"/>
  <c r="AP9" i="5"/>
  <c r="AP10" i="4"/>
  <c r="AQ28" i="4" s="1"/>
  <c r="AP15" i="4"/>
  <c r="AQ29" i="4" s="1"/>
  <c r="AP19" i="4"/>
  <c r="AQ30" i="4" s="1"/>
  <c r="AP23" i="4"/>
  <c r="AQ32" i="4" s="1"/>
  <c r="AP21" i="4"/>
  <c r="AQ31" i="4" s="1"/>
  <c r="AP22" i="5"/>
  <c r="AP23" i="5"/>
  <c r="AP24" i="5"/>
  <c r="AP25" i="5"/>
  <c r="AP26" i="5"/>
  <c r="AP13" i="5"/>
  <c r="AP14" i="5"/>
  <c r="AP15" i="5"/>
  <c r="AP16" i="5"/>
  <c r="AP17" i="5"/>
  <c r="AP27" i="5" l="1"/>
  <c r="AQ18" i="5"/>
  <c r="AQ27" i="5"/>
  <c r="AP18" i="5"/>
  <c r="AP24" i="4"/>
  <c r="AQ33" i="4" s="1"/>
  <c r="AO23" i="4"/>
  <c r="AP32" i="4" s="1"/>
  <c r="AO21" i="4"/>
  <c r="AP31" i="4" s="1"/>
  <c r="AO19" i="4"/>
  <c r="AP30" i="4" s="1"/>
  <c r="AO15" i="4"/>
  <c r="AP29" i="4" s="1"/>
  <c r="AO10" i="4"/>
  <c r="AP28" i="4" s="1"/>
  <c r="AO27" i="5"/>
  <c r="AO18" i="5"/>
  <c r="AO22" i="5"/>
  <c r="AO23" i="5"/>
  <c r="AO24" i="5"/>
  <c r="AO25" i="5"/>
  <c r="AO26" i="5"/>
  <c r="AO14" i="5"/>
  <c r="AO15" i="5"/>
  <c r="AO16" i="5"/>
  <c r="AO17" i="5"/>
  <c r="AO13" i="5"/>
  <c r="AO24" i="4" l="1"/>
  <c r="AP33" i="4" s="1"/>
  <c r="Z24" i="5"/>
  <c r="Z25" i="5"/>
  <c r="Z26" i="5"/>
  <c r="Z23" i="5"/>
  <c r="Z22" i="5"/>
  <c r="Y27" i="5"/>
  <c r="D23" i="5"/>
  <c r="O26" i="5"/>
  <c r="P26" i="5"/>
  <c r="Q26" i="5"/>
  <c r="R26" i="5"/>
  <c r="S26" i="5"/>
  <c r="T26" i="5"/>
  <c r="U26" i="5"/>
  <c r="V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N26" i="5"/>
  <c r="C25" i="5"/>
  <c r="D25" i="5"/>
  <c r="E24" i="5"/>
  <c r="F24" i="5"/>
  <c r="G24" i="5"/>
  <c r="H24" i="5"/>
  <c r="I24" i="5"/>
  <c r="J24" i="5"/>
  <c r="K24" i="5"/>
  <c r="L24" i="5"/>
  <c r="E25" i="5"/>
  <c r="F25" i="5"/>
  <c r="G25" i="5"/>
  <c r="H25" i="5"/>
  <c r="I25" i="5"/>
  <c r="J25" i="5"/>
  <c r="K25" i="5"/>
  <c r="L25" i="5"/>
  <c r="N24" i="5"/>
  <c r="O24" i="5"/>
  <c r="P24" i="5"/>
  <c r="Q24" i="5"/>
  <c r="R24" i="5"/>
  <c r="S24" i="5"/>
  <c r="T24" i="5"/>
  <c r="U24" i="5"/>
  <c r="V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N25" i="5"/>
  <c r="O25" i="5"/>
  <c r="P25" i="5"/>
  <c r="Q25" i="5"/>
  <c r="R25" i="5"/>
  <c r="S25" i="5"/>
  <c r="T25" i="5"/>
  <c r="U25" i="5"/>
  <c r="V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M24" i="5"/>
  <c r="M25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E23" i="5"/>
  <c r="F23" i="5"/>
  <c r="G23" i="5"/>
  <c r="H23" i="5"/>
  <c r="I23" i="5"/>
  <c r="J23" i="5"/>
  <c r="K23" i="5"/>
  <c r="L23" i="5"/>
  <c r="M23" i="5"/>
  <c r="N23" i="5"/>
  <c r="P23" i="5"/>
  <c r="Q23" i="5"/>
  <c r="R23" i="5"/>
  <c r="S23" i="5"/>
  <c r="T23" i="5"/>
  <c r="U23" i="5"/>
  <c r="V23" i="5"/>
  <c r="O23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F22" i="5"/>
  <c r="G22" i="5"/>
  <c r="H22" i="5"/>
  <c r="I22" i="5"/>
  <c r="J22" i="5"/>
  <c r="K22" i="5"/>
  <c r="L22" i="5"/>
  <c r="N22" i="5"/>
  <c r="O22" i="5"/>
  <c r="P22" i="5"/>
  <c r="Q22" i="5"/>
  <c r="R22" i="5"/>
  <c r="S22" i="5"/>
  <c r="T22" i="5"/>
  <c r="U22" i="5"/>
  <c r="V22" i="5"/>
  <c r="M22" i="5"/>
  <c r="Y18" i="5" l="1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V17" i="5"/>
  <c r="U17" i="5"/>
  <c r="T17" i="5"/>
  <c r="S17" i="5"/>
  <c r="R17" i="5"/>
  <c r="Q17" i="5"/>
  <c r="P17" i="5"/>
  <c r="O17" i="5"/>
  <c r="N17" i="5"/>
  <c r="M17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N15" i="5"/>
  <c r="AM15" i="5"/>
  <c r="AL15" i="5"/>
  <c r="AK15" i="5"/>
  <c r="AJ15" i="5"/>
  <c r="AI15" i="5"/>
  <c r="AG15" i="5"/>
  <c r="AF15" i="5"/>
  <c r="AE15" i="5"/>
  <c r="AD15" i="5"/>
  <c r="AC15" i="5"/>
  <c r="AB15" i="5"/>
  <c r="AA15" i="5"/>
  <c r="Z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AK9" i="5"/>
  <c r="AJ9" i="5"/>
  <c r="AI9" i="5"/>
  <c r="AH9" i="5"/>
  <c r="AG9" i="5"/>
  <c r="AF9" i="5"/>
  <c r="AE9" i="5"/>
  <c r="AD9" i="5"/>
  <c r="AC9" i="5"/>
  <c r="AB9" i="5"/>
  <c r="AA9" i="5"/>
  <c r="Z9" i="5"/>
  <c r="Z27" i="5" s="1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V30" i="4"/>
  <c r="U30" i="4"/>
  <c r="T30" i="4"/>
  <c r="S30" i="4"/>
  <c r="V29" i="4"/>
  <c r="U29" i="4"/>
  <c r="T29" i="4"/>
  <c r="S29" i="4"/>
  <c r="V28" i="4"/>
  <c r="U28" i="4"/>
  <c r="T28" i="4"/>
  <c r="S28" i="4"/>
  <c r="AN23" i="4"/>
  <c r="AO32" i="4" s="1"/>
  <c r="AM23" i="4"/>
  <c r="AL23" i="4"/>
  <c r="AK23" i="4"/>
  <c r="AJ23" i="4"/>
  <c r="AI23" i="4"/>
  <c r="AH23" i="4"/>
  <c r="AG23" i="4"/>
  <c r="AF23" i="4"/>
  <c r="AW65" i="4" s="1"/>
  <c r="AE23" i="4"/>
  <c r="AD23" i="4"/>
  <c r="AC23" i="4"/>
  <c r="AB23" i="4"/>
  <c r="AA23" i="4"/>
  <c r="Z23" i="4"/>
  <c r="Z32" i="4" s="1"/>
  <c r="X23" i="4"/>
  <c r="Y32" i="4" s="1"/>
  <c r="V23" i="4"/>
  <c r="U23" i="4"/>
  <c r="T23" i="4"/>
  <c r="S23" i="4"/>
  <c r="R23" i="4"/>
  <c r="AN21" i="4"/>
  <c r="AO31" i="4" s="1"/>
  <c r="AM21" i="4"/>
  <c r="AL21" i="4"/>
  <c r="AK21" i="4"/>
  <c r="AJ21" i="4"/>
  <c r="AI21" i="4"/>
  <c r="AH21" i="4"/>
  <c r="AG21" i="4"/>
  <c r="AF21" i="4"/>
  <c r="AV65" i="4" s="1"/>
  <c r="AE21" i="4"/>
  <c r="AD21" i="4"/>
  <c r="AC21" i="4"/>
  <c r="AB21" i="4"/>
  <c r="AA21" i="4"/>
  <c r="Z21" i="4"/>
  <c r="Y21" i="4"/>
  <c r="X21" i="4"/>
  <c r="V21" i="4"/>
  <c r="U21" i="4"/>
  <c r="T21" i="4"/>
  <c r="S21" i="4"/>
  <c r="R21" i="4"/>
  <c r="AN19" i="4"/>
  <c r="AO30" i="4" s="1"/>
  <c r="AM19" i="4"/>
  <c r="AL19" i="4"/>
  <c r="AK19" i="4"/>
  <c r="AJ19" i="4"/>
  <c r="AI19" i="4"/>
  <c r="AH19" i="4"/>
  <c r="AG19" i="4"/>
  <c r="AF19" i="4"/>
  <c r="AU65" i="4" s="1"/>
  <c r="AE19" i="4"/>
  <c r="AD19" i="4"/>
  <c r="AC19" i="4"/>
  <c r="AB19" i="4"/>
  <c r="AA19" i="4"/>
  <c r="Z19" i="4"/>
  <c r="Y19" i="4"/>
  <c r="X19" i="4"/>
  <c r="X30" i="4" s="1"/>
  <c r="AN15" i="4"/>
  <c r="AO29" i="4" s="1"/>
  <c r="AM15" i="4"/>
  <c r="AL15" i="4"/>
  <c r="AK15" i="4"/>
  <c r="AJ15" i="4"/>
  <c r="AI15" i="4"/>
  <c r="AH15" i="4"/>
  <c r="AG15" i="4"/>
  <c r="AF15" i="4"/>
  <c r="AT65" i="4" s="1"/>
  <c r="AE15" i="4"/>
  <c r="AD15" i="4"/>
  <c r="AC15" i="4"/>
  <c r="AB15" i="4"/>
  <c r="AA15" i="4"/>
  <c r="Z15" i="4"/>
  <c r="Y15" i="4"/>
  <c r="X15" i="4"/>
  <c r="X29" i="4" s="1"/>
  <c r="AN10" i="4"/>
  <c r="AO28" i="4" s="1"/>
  <c r="AM10" i="4"/>
  <c r="AL10" i="4"/>
  <c r="AK10" i="4"/>
  <c r="AJ10" i="4"/>
  <c r="AI10" i="4"/>
  <c r="AH10" i="4"/>
  <c r="AG10" i="4"/>
  <c r="AF10" i="4"/>
  <c r="AS65" i="4" s="1"/>
  <c r="AE10" i="4"/>
  <c r="AD10" i="4"/>
  <c r="AC10" i="4"/>
  <c r="AB10" i="4"/>
  <c r="AA10" i="4"/>
  <c r="Z10" i="4"/>
  <c r="Y10" i="4"/>
  <c r="X10" i="4"/>
  <c r="X28" i="4" s="1"/>
  <c r="AD24" i="3"/>
  <c r="AD20" i="3"/>
  <c r="AD21" i="3"/>
  <c r="AD22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19" i="3"/>
  <c r="AC24" i="3"/>
  <c r="AC20" i="3"/>
  <c r="AC21" i="3"/>
  <c r="AC22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19" i="3"/>
  <c r="AB24" i="3"/>
  <c r="AB20" i="3"/>
  <c r="AB21" i="3"/>
  <c r="AB22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19" i="3"/>
  <c r="AA24" i="3"/>
  <c r="AA20" i="3"/>
  <c r="AA21" i="3"/>
  <c r="AA22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19" i="3"/>
  <c r="Z19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20" i="3"/>
  <c r="Z21" i="3"/>
  <c r="Z22" i="3"/>
  <c r="Y24" i="3"/>
  <c r="Y20" i="3"/>
  <c r="Y21" i="3"/>
  <c r="Y22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19" i="3"/>
  <c r="I24" i="3"/>
  <c r="I25" i="3"/>
  <c r="I26" i="3"/>
  <c r="I27" i="3"/>
  <c r="I28" i="3"/>
  <c r="W28" i="3" s="1"/>
  <c r="I29" i="3"/>
  <c r="I30" i="3"/>
  <c r="W30" i="3" s="1"/>
  <c r="I31" i="3"/>
  <c r="W31" i="3" s="1"/>
  <c r="I32" i="3"/>
  <c r="N24" i="3"/>
  <c r="N25" i="3"/>
  <c r="W25" i="3" s="1"/>
  <c r="N26" i="3"/>
  <c r="N27" i="3"/>
  <c r="N28" i="3"/>
  <c r="V24" i="3"/>
  <c r="V26" i="3"/>
  <c r="V27" i="3"/>
  <c r="V28" i="3"/>
  <c r="T24" i="3"/>
  <c r="T25" i="3"/>
  <c r="T26" i="3"/>
  <c r="T27" i="3"/>
  <c r="T28" i="3"/>
  <c r="V29" i="3"/>
  <c r="T29" i="3"/>
  <c r="N29" i="3"/>
  <c r="W18" i="3"/>
  <c r="W19" i="3"/>
  <c r="W20" i="3"/>
  <c r="W21" i="3"/>
  <c r="W22" i="3"/>
  <c r="W32" i="3"/>
  <c r="W33" i="3"/>
  <c r="W34" i="3"/>
  <c r="W35" i="3"/>
  <c r="W36" i="3"/>
  <c r="W37" i="3"/>
  <c r="W38" i="3"/>
  <c r="W39" i="3"/>
  <c r="T19" i="3"/>
  <c r="T20" i="3"/>
  <c r="T21" i="3"/>
  <c r="T22" i="3"/>
  <c r="T30" i="3"/>
  <c r="T31" i="3"/>
  <c r="T32" i="3"/>
  <c r="T33" i="3"/>
  <c r="T34" i="3"/>
  <c r="T35" i="3"/>
  <c r="T36" i="3"/>
  <c r="T37" i="3"/>
  <c r="T38" i="3"/>
  <c r="T39" i="3"/>
  <c r="T40" i="3"/>
  <c r="T18" i="3"/>
  <c r="V19" i="3"/>
  <c r="V20" i="3"/>
  <c r="V21" i="3"/>
  <c r="V22" i="3"/>
  <c r="V30" i="3"/>
  <c r="V31" i="3"/>
  <c r="V32" i="3"/>
  <c r="V33" i="3"/>
  <c r="V34" i="3"/>
  <c r="V35" i="3"/>
  <c r="V36" i="3"/>
  <c r="V37" i="3"/>
  <c r="V38" i="3"/>
  <c r="V39" i="3"/>
  <c r="V40" i="3"/>
  <c r="V18" i="3"/>
  <c r="N39" i="3"/>
  <c r="N40" i="3"/>
  <c r="N38" i="3"/>
  <c r="N37" i="3"/>
  <c r="N36" i="3"/>
  <c r="N35" i="3"/>
  <c r="N34" i="3"/>
  <c r="N33" i="3"/>
  <c r="N32" i="3"/>
  <c r="N31" i="3"/>
  <c r="N30" i="3"/>
  <c r="I33" i="3"/>
  <c r="I34" i="3"/>
  <c r="I35" i="3"/>
  <c r="I36" i="3"/>
  <c r="I37" i="3"/>
  <c r="I38" i="3"/>
  <c r="I39" i="3"/>
  <c r="I40" i="3"/>
  <c r="W40" i="3"/>
  <c r="R24" i="3"/>
  <c r="R25" i="3"/>
  <c r="R26" i="3"/>
  <c r="R27" i="3"/>
  <c r="R28" i="3"/>
  <c r="R29" i="3"/>
  <c r="R30" i="3"/>
  <c r="R31" i="3"/>
  <c r="R32" i="3"/>
  <c r="R33" i="3"/>
  <c r="R34" i="3"/>
  <c r="R36" i="3"/>
  <c r="R37" i="3"/>
  <c r="R38" i="3"/>
  <c r="R39" i="3"/>
  <c r="R40" i="3"/>
  <c r="D27" i="5" l="1"/>
  <c r="L27" i="5"/>
  <c r="AE32" i="4"/>
  <c r="AI27" i="5"/>
  <c r="AB27" i="5"/>
  <c r="AJ27" i="5"/>
  <c r="H27" i="5"/>
  <c r="T27" i="5"/>
  <c r="AM32" i="4"/>
  <c r="V32" i="4"/>
  <c r="AB31" i="4"/>
  <c r="AJ31" i="4"/>
  <c r="AC31" i="4"/>
  <c r="AK31" i="4"/>
  <c r="S32" i="4"/>
  <c r="R24" i="4"/>
  <c r="AA24" i="4"/>
  <c r="T31" i="4"/>
  <c r="Z31" i="4"/>
  <c r="Z29" i="4"/>
  <c r="AH31" i="4"/>
  <c r="AG29" i="4"/>
  <c r="AK32" i="4"/>
  <c r="Y29" i="4"/>
  <c r="AC32" i="4"/>
  <c r="Y31" i="4"/>
  <c r="AG31" i="4"/>
  <c r="AN29" i="4"/>
  <c r="AF32" i="4"/>
  <c r="AN32" i="4"/>
  <c r="AE30" i="4"/>
  <c r="AA29" i="4"/>
  <c r="AK29" i="4"/>
  <c r="AD29" i="4"/>
  <c r="AL29" i="4"/>
  <c r="AE27" i="5"/>
  <c r="AM27" i="5"/>
  <c r="R27" i="5"/>
  <c r="AC18" i="5"/>
  <c r="AC27" i="5"/>
  <c r="AK18" i="5"/>
  <c r="AK27" i="5"/>
  <c r="AD18" i="5"/>
  <c r="AD27" i="5"/>
  <c r="AL18" i="5"/>
  <c r="AL27" i="5"/>
  <c r="E27" i="5"/>
  <c r="M27" i="5"/>
  <c r="U27" i="5"/>
  <c r="AF18" i="5"/>
  <c r="AF27" i="5"/>
  <c r="AN18" i="5"/>
  <c r="AN27" i="5"/>
  <c r="AG27" i="5"/>
  <c r="AH27" i="5"/>
  <c r="AA27" i="5"/>
  <c r="I18" i="5"/>
  <c r="I27" i="5"/>
  <c r="Q18" i="5"/>
  <c r="Q27" i="5"/>
  <c r="C27" i="5"/>
  <c r="K27" i="5"/>
  <c r="S27" i="5"/>
  <c r="F18" i="5"/>
  <c r="F27" i="5"/>
  <c r="N18" i="5"/>
  <c r="N27" i="5"/>
  <c r="X18" i="5"/>
  <c r="V27" i="5"/>
  <c r="J18" i="5"/>
  <c r="J27" i="5"/>
  <c r="G18" i="5"/>
  <c r="G27" i="5"/>
  <c r="O18" i="5"/>
  <c r="O27" i="5"/>
  <c r="P27" i="5"/>
  <c r="D18" i="5"/>
  <c r="L18" i="5"/>
  <c r="T18" i="5"/>
  <c r="E18" i="5"/>
  <c r="M18" i="5"/>
  <c r="U18" i="5"/>
  <c r="AE18" i="5"/>
  <c r="AM18" i="5"/>
  <c r="H18" i="5"/>
  <c r="P18" i="5"/>
  <c r="AA18" i="5"/>
  <c r="AI18" i="5"/>
  <c r="R18" i="5"/>
  <c r="AB18" i="5"/>
  <c r="AJ18" i="5"/>
  <c r="Z28" i="4"/>
  <c r="AH28" i="4"/>
  <c r="AG18" i="5"/>
  <c r="Z18" i="5"/>
  <c r="AH18" i="5"/>
  <c r="C18" i="5"/>
  <c r="K18" i="5"/>
  <c r="S18" i="5"/>
  <c r="V18" i="5"/>
  <c r="U32" i="4"/>
  <c r="T32" i="4"/>
  <c r="AD24" i="4"/>
  <c r="AL24" i="4"/>
  <c r="U24" i="4"/>
  <c r="AF30" i="4"/>
  <c r="AN30" i="4"/>
  <c r="Y30" i="4"/>
  <c r="AG30" i="4"/>
  <c r="AA30" i="4"/>
  <c r="AI30" i="4"/>
  <c r="AI24" i="4"/>
  <c r="AI29" i="4"/>
  <c r="AB29" i="4"/>
  <c r="AJ29" i="4"/>
  <c r="AC29" i="4"/>
  <c r="AK28" i="4"/>
  <c r="AC28" i="4"/>
  <c r="AB24" i="4"/>
  <c r="AJ24" i="4"/>
  <c r="Z30" i="4"/>
  <c r="AH30" i="4"/>
  <c r="S24" i="4"/>
  <c r="AB30" i="4"/>
  <c r="AD31" i="4"/>
  <c r="AE28" i="4"/>
  <c r="AM28" i="4"/>
  <c r="AC30" i="4"/>
  <c r="AK30" i="4"/>
  <c r="V31" i="4"/>
  <c r="AE31" i="4"/>
  <c r="AM31" i="4"/>
  <c r="AH32" i="4"/>
  <c r="V24" i="4"/>
  <c r="AJ30" i="4"/>
  <c r="AF28" i="4"/>
  <c r="AN28" i="4"/>
  <c r="AE24" i="4"/>
  <c r="AM24" i="4"/>
  <c r="AD30" i="4"/>
  <c r="AL30" i="4"/>
  <c r="AN31" i="4"/>
  <c r="AB32" i="4"/>
  <c r="AJ32" i="4"/>
  <c r="T24" i="4"/>
  <c r="Y28" i="4"/>
  <c r="AG28" i="4"/>
  <c r="AF29" i="4"/>
  <c r="AM30" i="4"/>
  <c r="AL31" i="4"/>
  <c r="AG32" i="4"/>
  <c r="AL32" i="4"/>
  <c r="AF24" i="4"/>
  <c r="AI28" i="4"/>
  <c r="S31" i="4"/>
  <c r="Y24" i="4"/>
  <c r="AG24" i="4"/>
  <c r="AB28" i="4"/>
  <c r="AJ28" i="4"/>
  <c r="AE29" i="4"/>
  <c r="AM29" i="4"/>
  <c r="X32" i="4"/>
  <c r="AD32" i="4"/>
  <c r="X24" i="4"/>
  <c r="Z24" i="4"/>
  <c r="AH24" i="4"/>
  <c r="U31" i="4"/>
  <c r="AI31" i="4"/>
  <c r="AA28" i="4"/>
  <c r="AD28" i="4"/>
  <c r="AL28" i="4"/>
  <c r="AA31" i="4"/>
  <c r="AN24" i="4"/>
  <c r="AO33" i="4" s="1"/>
  <c r="AH29" i="4"/>
  <c r="X31" i="4"/>
  <c r="AF31" i="4"/>
  <c r="AA32" i="4"/>
  <c r="AI32" i="4"/>
  <c r="AC24" i="4"/>
  <c r="AK24" i="4"/>
  <c r="W24" i="3"/>
  <c r="W26" i="3"/>
  <c r="W27" i="3"/>
  <c r="W29" i="3"/>
  <c r="R35" i="3"/>
  <c r="I26" i="1"/>
  <c r="J26" i="1"/>
  <c r="K26" i="1"/>
  <c r="L26" i="1"/>
  <c r="M26" i="1"/>
  <c r="G26" i="1"/>
  <c r="G29" i="1"/>
  <c r="J3" i="1"/>
  <c r="L3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M13" i="1"/>
  <c r="I14" i="1"/>
  <c r="J14" i="1"/>
  <c r="K14" i="1"/>
  <c r="L14" i="1"/>
  <c r="M14" i="1"/>
  <c r="N3" i="1"/>
  <c r="N4" i="1"/>
  <c r="N5" i="1"/>
  <c r="N6" i="1"/>
  <c r="N7" i="1"/>
  <c r="N8" i="1"/>
  <c r="N9" i="1"/>
  <c r="N10" i="1"/>
  <c r="N11" i="1"/>
  <c r="N12" i="1"/>
  <c r="N13" i="1"/>
  <c r="N14" i="1"/>
  <c r="G2" i="1"/>
  <c r="G3" i="1"/>
  <c r="G4" i="1"/>
  <c r="G5" i="1"/>
  <c r="G6" i="1"/>
  <c r="G7" i="1"/>
  <c r="G8" i="1"/>
  <c r="G9" i="1"/>
  <c r="G10" i="1"/>
  <c r="G11" i="1"/>
  <c r="G12" i="1"/>
  <c r="G13" i="1"/>
  <c r="S33" i="4" l="1"/>
  <c r="AB33" i="4"/>
  <c r="X33" i="4"/>
  <c r="AJ33" i="4"/>
  <c r="V33" i="4"/>
  <c r="AE33" i="4"/>
  <c r="AF33" i="4"/>
  <c r="AM33" i="4"/>
  <c r="T33" i="4"/>
  <c r="AI33" i="4"/>
  <c r="U33" i="4"/>
  <c r="AK33" i="4"/>
  <c r="Y33" i="4"/>
  <c r="AC33" i="4"/>
  <c r="AG33" i="4"/>
  <c r="AN33" i="4"/>
  <c r="Z33" i="4"/>
  <c r="AD33" i="4"/>
  <c r="AL33" i="4"/>
  <c r="AH33" i="4"/>
  <c r="AA33" i="4"/>
  <c r="N25" i="1"/>
  <c r="C14" i="2"/>
  <c r="D14" i="2"/>
  <c r="E14" i="2"/>
  <c r="F14" i="2"/>
  <c r="B14" i="2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B8" i="2"/>
  <c r="B9" i="2"/>
  <c r="B10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4" i="2"/>
  <c r="B5" i="2"/>
  <c r="B6" i="2"/>
  <c r="B7" i="2"/>
  <c r="B3" i="2"/>
  <c r="I40" i="1"/>
  <c r="J40" i="1"/>
  <c r="K40" i="1"/>
  <c r="L40" i="1"/>
  <c r="M40" i="1"/>
  <c r="G40" i="1"/>
  <c r="L15" i="1" l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J16" i="1"/>
  <c r="J17" i="1"/>
  <c r="J18" i="1"/>
  <c r="J19" i="1"/>
  <c r="J20" i="1"/>
  <c r="J21" i="1"/>
  <c r="J22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15" i="1"/>
  <c r="I16" i="1" l="1"/>
  <c r="I17" i="1"/>
  <c r="I18" i="1"/>
  <c r="I19" i="1"/>
  <c r="I20" i="1"/>
  <c r="I21" i="1"/>
  <c r="I22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15" i="1"/>
  <c r="K16" i="1"/>
  <c r="K17" i="1"/>
  <c r="K18" i="1"/>
  <c r="K19" i="1"/>
  <c r="K20" i="1"/>
  <c r="K21" i="1"/>
  <c r="K22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15" i="1"/>
  <c r="G14" i="1"/>
  <c r="G15" i="1"/>
  <c r="G16" i="1"/>
  <c r="G17" i="1"/>
  <c r="G18" i="1"/>
  <c r="G19" i="1"/>
  <c r="G20" i="1"/>
  <c r="G21" i="1"/>
  <c r="G22" i="1"/>
  <c r="G23" i="1"/>
  <c r="G39" i="1"/>
  <c r="G30" i="1"/>
  <c r="G31" i="1"/>
  <c r="G32" i="1"/>
  <c r="G33" i="1"/>
  <c r="G34" i="1"/>
  <c r="G35" i="1"/>
  <c r="G36" i="1"/>
  <c r="G37" i="1"/>
  <c r="G38" i="1"/>
  <c r="G27" i="1"/>
  <c r="G28" i="1"/>
  <c r="N39" i="1" l="1"/>
  <c r="G27" i="2"/>
  <c r="N40" i="1"/>
  <c r="G28" i="2"/>
  <c r="G3" i="2"/>
  <c r="N15" i="1"/>
  <c r="N36" i="1"/>
  <c r="G24" i="2"/>
  <c r="G22" i="2"/>
  <c r="N34" i="1"/>
  <c r="G17" i="2"/>
  <c r="N29" i="1"/>
  <c r="G4" i="2"/>
  <c r="N16" i="1"/>
  <c r="G21" i="2"/>
  <c r="N33" i="1"/>
  <c r="G5" i="2"/>
  <c r="N17" i="1"/>
  <c r="G23" i="2"/>
  <c r="N35" i="1"/>
  <c r="N24" i="1"/>
  <c r="N22" i="1"/>
  <c r="G10" i="2"/>
  <c r="G16" i="2"/>
  <c r="N28" i="1"/>
  <c r="G15" i="2"/>
  <c r="N27" i="1"/>
  <c r="G8" i="2"/>
  <c r="N20" i="1"/>
  <c r="G14" i="2"/>
  <c r="N26" i="1"/>
  <c r="G19" i="2"/>
  <c r="N31" i="1"/>
  <c r="G7" i="2"/>
  <c r="N19" i="1"/>
  <c r="G25" i="2"/>
  <c r="N37" i="1"/>
  <c r="N21" i="1"/>
  <c r="G9" i="2"/>
  <c r="N32" i="1"/>
  <c r="G20" i="2"/>
  <c r="G26" i="2"/>
  <c r="N38" i="1"/>
  <c r="G18" i="2"/>
  <c r="N30" i="1"/>
  <c r="G6" i="2"/>
  <c r="N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I1" authorId="0" shapeId="0" xr:uid="{DF77B255-CF60-4803-8EF0-D4AEEBB24AFB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Manifestaciones del 8-M</t>
        </r>
      </text>
    </comment>
    <comment ref="P1" authorId="0" shapeId="0" xr:uid="{BF77E683-DA03-4D17-9C2A-49120EFF8989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W1" authorId="0" shapeId="0" xr:uid="{684A5517-7C83-43DB-A212-DB8D8D2461AD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AD1" authorId="0" shapeId="0" xr:uid="{520369E2-46FE-491A-A866-0E0878CC0C52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S1" authorId="0" shapeId="0" xr:uid="{647A4AF7-59B6-4FDE-A0BD-AA92F4445582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BF1" authorId="0" shapeId="0" xr:uid="{A4FBB89D-602E-4819-8A04-1D3F5688A0C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  <comment ref="BN1" authorId="0" shapeId="0" xr:uid="{0EF7CDDB-2F3E-4436-A831-E51EC499CD44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Fase 0 en todas las provincias de CLM</t>
        </r>
      </text>
    </comment>
    <comment ref="BU1" authorId="0" shapeId="0" xr:uid="{ED60E72A-29ED-4A55-8E3A-FC8924987220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1: Cuenca y Guadalajara
Fase 0: Toledo, Albacete y Ciudad Real</t>
        </r>
      </text>
    </comment>
    <comment ref="CB1" authorId="0" shapeId="0" xr:uid="{8AC8CC63-4D88-4A44-B8FB-F8CB770E8CFA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1: todas las provincias</t>
        </r>
      </text>
    </comment>
    <comment ref="CI1" authorId="0" shapeId="0" xr:uid="{C5AE0420-984E-41CA-879A-7109596BBB8A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2: Cuenca y Guadalajara
Fase 1: Toledo, Albacete y Ciudad Real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I1" authorId="0" shapeId="0" xr:uid="{407AFDB9-A83E-4590-BC44-E81DEB9C1269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Manifestaciones del 8-M</t>
        </r>
      </text>
    </comment>
    <comment ref="P1" authorId="0" shapeId="0" xr:uid="{CC3192A1-C766-401C-840A-B966691380BB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W1" authorId="0" shapeId="0" xr:uid="{56183072-F449-4244-AEB8-5DEB66694D8F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AD1" authorId="0" shapeId="0" xr:uid="{3423CA05-37B3-462E-B49B-AFAF1EB16984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S1" authorId="0" shapeId="0" xr:uid="{C86174E6-1C4F-4F4C-ACA7-A4366844DAEC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BF1" authorId="0" shapeId="0" xr:uid="{8065ECB2-0DD7-4071-9F21-D28472ADF31C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  <comment ref="BN1" authorId="0" shapeId="0" xr:uid="{B404A920-21C0-4213-801C-0D39F5893B48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Fase 0 en todas las provincias de CLM</t>
        </r>
      </text>
    </comment>
    <comment ref="BU1" authorId="0" shapeId="0" xr:uid="{5796B160-8E26-4E4E-8B48-6090AD648EA9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1: Cuenca y Guadalajara
Fase 0: Toledo, Albacete y Ciudad Real</t>
        </r>
      </text>
    </comment>
    <comment ref="CB1" authorId="0" shapeId="0" xr:uid="{FF214CE1-4636-4BC2-B95D-2B602FD9F633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1: todas las provincias</t>
        </r>
      </text>
    </comment>
    <comment ref="CI1" authorId="0" shapeId="0" xr:uid="{4B2C9D0A-8FA1-4B16-B1FE-F343847219BA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2: Cuenca y Guadalajara
Fase 1: Toledo, Albacete y Ciudad Real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H1" authorId="0" shapeId="0" xr:uid="{A188EAC6-CFA1-4935-85F7-52AA2BF1DBB7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O1" authorId="0" shapeId="0" xr:uid="{2467802A-6EE9-4370-B0C3-348FFDB7D185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V1" authorId="0" shapeId="0" xr:uid="{9824E872-9E0F-4AE7-8EDB-C12E3AB6F49D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K1" authorId="0" shapeId="0" xr:uid="{B7E18B85-6308-414D-8F88-9C8698847A99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AX1" authorId="0" shapeId="0" xr:uid="{E2B42563-9C49-4030-9B20-B23D3F3CF67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  <comment ref="BF1" authorId="0" shapeId="0" xr:uid="{162F080E-E784-4BA0-AE73-FDBFCC2DF34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Fase 0 en todas las provincias de CLM</t>
        </r>
      </text>
    </comment>
    <comment ref="BM1" authorId="0" shapeId="0" xr:uid="{5AC9D930-D65C-4A15-86F2-37F1D8583D36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1: Cuenca y Guadalajara
Fase 0: Toledo, Albacete y Ciudad Real</t>
        </r>
      </text>
    </comment>
    <comment ref="BT1" authorId="0" shapeId="0" xr:uid="{4A205B24-DE3A-45C1-A9F5-839546600AE5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1: todas las provincias</t>
        </r>
      </text>
    </comment>
    <comment ref="CA1" authorId="0" shapeId="0" xr:uid="{0518CCC9-7BE3-4764-8817-4D645F5C2C9B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2: Cuenca y Guadalajara
Fase 1: Toledo, Albacete y Ciudad Real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F1" authorId="0" shapeId="0" xr:uid="{94452C2C-D7E5-4C54-A335-57339E24C04D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M1" authorId="0" shapeId="0" xr:uid="{9B77F6C4-2B02-4E35-99BE-1116923D2036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T1" authorId="0" shapeId="0" xr:uid="{D6025B32-F28B-4F58-A656-F473BF854487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I1" authorId="0" shapeId="0" xr:uid="{75159C95-A7F0-4A42-8C44-B34EEB13DEC4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AV1" authorId="0" shapeId="0" xr:uid="{2ED9CA51-4B25-4334-A52C-D2DB66B8C060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  <comment ref="BD1" authorId="0" shapeId="0" xr:uid="{55B16DF1-42B0-4FB0-AC8E-4472F1C49D7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Fase 0 en todas las provincias de CLM</t>
        </r>
      </text>
    </comment>
    <comment ref="BK1" authorId="0" shapeId="0" xr:uid="{AB38913D-7BB5-4FE4-B350-55FFB4339E12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1: Cuenca y Guadalajara
Fase 0: Toledo, Albacete y Ciudad Real</t>
        </r>
      </text>
    </comment>
    <comment ref="BR1" authorId="0" shapeId="0" xr:uid="{AD13872F-2149-42C4-BC9C-250D9E9C869E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1: todas las provincias</t>
        </r>
      </text>
    </comment>
    <comment ref="BY1" authorId="0" shapeId="0" xr:uid="{8C16C7DE-1940-485C-AB36-BC6CDA65E898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2: Cuenca y Guadalajara
Fase 1: Toledo, Albacete y Ciudad Real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I1" authorId="0" shapeId="0" xr:uid="{9DA2CFF6-59A8-453F-9CAD-0C7C50585FD4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Manifestaciones del 8-M</t>
        </r>
      </text>
    </comment>
    <comment ref="P1" authorId="0" shapeId="0" xr:uid="{A1B4408C-5A5B-46FA-B998-6F37A41B9186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W1" authorId="0" shapeId="0" xr:uid="{8F577AF5-5873-49AD-AA26-02439078575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AD1" authorId="0" shapeId="0" xr:uid="{8FAADE30-1F71-410D-A608-38D24E661022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S1" authorId="0" shapeId="0" xr:uid="{4194CF82-6AE1-409A-9197-B57C0DDC30F4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BF1" authorId="0" shapeId="0" xr:uid="{DA4DD929-9321-4593-8572-3FEFB22673D7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  <comment ref="BN1" authorId="0" shapeId="0" xr:uid="{AF018D3C-253F-45D3-97EE-4E3C694ACA5B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Fase 0 en todas las provincias de CLM</t>
        </r>
      </text>
    </comment>
    <comment ref="BU1" authorId="0" shapeId="0" xr:uid="{21CB00C1-7E90-4490-A3FE-FEEF8D02F7DD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1: Cuenca y Guadalajara
Fase 0: Toledo, Albacete y Ciudad Real</t>
        </r>
      </text>
    </comment>
    <comment ref="CB1" authorId="0" shapeId="0" xr:uid="{02387E7D-A260-4BE6-9F62-8919B835264B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1: todas las provincias</t>
        </r>
      </text>
    </comment>
    <comment ref="CI1" authorId="0" shapeId="0" xr:uid="{AA596CFF-2C42-4EEA-819A-1D4A79F86ED9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2: Cuenca y Guadalajara
Fase 1: Toledo, Albacete y Ciudad Real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C5AC81-9B6A-4105-8FF5-CD24E97A08DD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A0C97A5-D50C-495C-A511-107ED26FA6E9}" name="WorksheetConnection_Casos'T!$A$1:$AW$9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CasosTA1AW91"/>
        </x15:connection>
      </ext>
    </extLst>
  </connection>
</connections>
</file>

<file path=xl/sharedStrings.xml><?xml version="1.0" encoding="utf-8"?>
<sst xmlns="http://schemas.openxmlformats.org/spreadsheetml/2006/main" count="857" uniqueCount="140">
  <si>
    <t>Fecha</t>
  </si>
  <si>
    <t>Guadalajara</t>
  </si>
  <si>
    <t>Albacete</t>
  </si>
  <si>
    <t>Ciudad Real</t>
  </si>
  <si>
    <t>Toledo</t>
  </si>
  <si>
    <t>Cuenca</t>
  </si>
  <si>
    <t>Total CLM</t>
  </si>
  <si>
    <t>Nuevos casos diarios</t>
  </si>
  <si>
    <t>CLM</t>
  </si>
  <si>
    <t>Refs.</t>
  </si>
  <si>
    <t>https://www.castillalamancha.es/actualidad/notasdeprensa/castilla-la-mancha-confirma-4512-casos-positivos-por-infecci%C3%B3n-de-coronavirus-covid-19</t>
  </si>
  <si>
    <t>https://www.castillalamancha.es/actualidad/notasdeprensa/236-personas-obtienen-el-alta-y-por-tanto-se-consideran-curados-de-la-infecci%C3%B3n-por-coronavirus-en</t>
  </si>
  <si>
    <t>https://www.castillalamancha.es/actualidad/notasdeprensa/ya-son-252-los-pacientes-dados-de-alta-por-infecci%C3%B3n-de-coronavirus-en-castilla-la-mancha</t>
  </si>
  <si>
    <t>https://www.castillalamancha.es/actualidad/notasdeprensa/el-n%C3%BAmero-de-casos-curados-en-castilla-la-mancha-asciende-cerca-de-300-personas</t>
  </si>
  <si>
    <t>https://www.castillalamancha.es/actualidad/notasdeprensa/cerca-de-400-pacientes-se-consideran-curados-de-la-infecci%C3%B3n-por-coronavirus-en-castilla-la-mancha</t>
  </si>
  <si>
    <t>https://www.castillalamancha.es/actualidad/notasdeprensa/101-altas-m%C3%A1s-en-las-%C3%BAltimas-veinticuatro-horas-elevan-cerca-de-quinientas-las-personas-que-se</t>
  </si>
  <si>
    <t>https://www.castillalamancha.es/actualidad/notasdeprensa/castilla-la-mancha-ya-tiene-registradas-579-altas-epidemiol%C3%B3gicas-por-infecci%C3%B3n-de-coronavirus</t>
  </si>
  <si>
    <t>https://www.castillalamancha.es/actualidad/notasdeprensa/657-personas-ya-han-obtenido-el-alta-epidemiol%C3%B3gica-por-infecci%C3%B3n-de-coronavirus-en-castilla-la</t>
  </si>
  <si>
    <t>https://www.castillalamancha.es/actualidad/notasdeprensa/el-n%C3%BAmero-de-altas-epidemiol%C3%B3gicas-por-covid-19-supera-las-1100-en-castilla-la-mancha</t>
  </si>
  <si>
    <t>https://www.castillalamancha.es/actualidad/notasdeprensa/el-n%C3%BAmero-de-altas-epidemiol%C3%B3gicas-en-castilla-la-mancha-asciende-1259-personas</t>
  </si>
  <si>
    <t>https://www.castillalamancha.es/actualidad/notasdeprensa/el-n%C3%BAmero-de-altas-epidemiol%C3%B3gicas-dobla-al-n%C3%BAmero-de-fallecimientos-en-las-%C3%BAltimas-24-horas</t>
  </si>
  <si>
    <t>https://www.castillalamancha.es/actualidad/notasdeprensa/177-hospitalizados-menos-y-204-altas-epidemiol%C3%B3gicas-en-las-%C3%BAltimas-24-horas-alivian-la-presi%C3%B3n</t>
  </si>
  <si>
    <t>https://www.castillalamancha.es/actualidad/notasdeprensa/castilla-la-mancha-confirma-3383-casos-positivos-por-infecci%C3%B3n-de-covid-19</t>
  </si>
  <si>
    <t>https://www.castillalamancha.es/actualidad/notasdeprensa/castilla-la-mancha-registr%C3%B3-en-el-d%C3%ADa-de-ayer-m%C3%A1s-altas-hospitalarias-que-fallecimientos-por</t>
  </si>
  <si>
    <t>https://www.castillalamancha.es/actualidad/notasdeprensa/castilla-la-mancha-confirma-2780-casos-positivos-por-infecci%C3%B3n-de-coronavirus-covid-19</t>
  </si>
  <si>
    <t>https://www.castillalamancha.es/actualidad/notasdeprensa/castilla-la-mancha-confirma-2465-casos-positivos-por-infecci%C3%B3n-de-coronavirus-covid-19</t>
  </si>
  <si>
    <t>https://www.castillalamancha.es/actualidad/notasdeprensa/castilla-la-mancha-confirma-2078-casos-positivos-por-infecci%C3%B3n-de-covid-19</t>
  </si>
  <si>
    <t>https://www.castillalamancha.es/actualidad/notasdeprensa/castilla-la-mancha-confirma-1819-casos-positivos-por-infecci%C3%B3n-de-coronavirus-covid-19</t>
  </si>
  <si>
    <t>https://www.castillalamancha.es/actualidad/notasdeprensa/castilla-la-mancha-confirma-1423-casos-positivos-por-infecci%C3%B3n-de-coronavirus-covid-19</t>
  </si>
  <si>
    <t>https://www.castillalamancha.es/actualidad/notasdeprensa/castilla-la-mancha-supera-el-millar-de-casos-confirmados-por-infecci%C3%B3n-de-coronavirus-covid-19</t>
  </si>
  <si>
    <t>https://www.castillalamancha.es/actualidad/notasdeprensa/castilla-la-mancha-eleva-801-los-casos-confirmados-por-coronavirus-en-la-comunidad</t>
  </si>
  <si>
    <t>https://www.castillalamancha.es/actualidad/notasdeprensa/castilla-la-mancha-registra-662-casos-confirmados-por-coronavirus</t>
  </si>
  <si>
    <t>https://www.castillalamancha.es/actualidad/notasdeprensa/castilla-la-mancha-confirma-567-casos-confirmados-por-coronavirus-y-eleva-17-los-fallecimientos-en</t>
  </si>
  <si>
    <t>https://www.castillalamancha.es/actualidad/notasdeprensa/se-elevan-401-los-casos-confirmados-por-coronavirus-en-castilla-la-mancha-con-12-de-ellos-ya-curados</t>
  </si>
  <si>
    <t>https://www.castillalamancha.es/actualidad/notasdeprensa/castilla-la-mancha-eleva-el-n%C3%BAmero-de-casos-confirmados-por-infecci%C3%B3n-de-coronavirus-289-casos</t>
  </si>
  <si>
    <t>https://www.castillalamancha.es/actualidad/notasdeprensa/castilla-la-mancha-confirma-194-casos-positivos-por-infecci%C3%B3n-de-coronavirus-covid-19</t>
  </si>
  <si>
    <t>https://www.castillalamancha.es/actualidad/notasdeprensa/castilla-la-mancha-eleva-el-n%C3%BAmero-de-casos-positivos-por-infecci%C3%B3n-de-coronavirus-71</t>
  </si>
  <si>
    <t>https://www.castillalamancha.es/actualidad/notasdeprensa/castilla-la-mancha-alcanza-los-39-casos-positivos-por-coronavirus-covid-19</t>
  </si>
  <si>
    <t>https://www.castillalamancha.es/actualidad/notasdeprensa/los-casos-confirmados-por-coronavirus-en-castilla-la-mancha-ascienden-26-mientras-que-los-dos</t>
  </si>
  <si>
    <t>https://www.castillalamancha.es/actualidad/notasdeprensa/castilla-la-mancha-anuncia-cinco-nuevos-casos-positivos-por-infecci%C3%B3n-de-coronavirus-covid-19</t>
  </si>
  <si>
    <t>https://www.castillalamancha.es/actualidad/notasdeprensa/castilla-la-mancha-notifica-un-caso-positivo-m%C3%A1s-coronavirus-covid-19</t>
  </si>
  <si>
    <t>https://www.castillalamancha.es/actualidad/notasdeprensa/el-gobierno-de-castilla-la-mancha-eleva-15-el-n%C3%BAmero-de-casos-positivos-por-coronavirus-en-la-regi%C3%B3n</t>
  </si>
  <si>
    <t>https://www.castillalamancha.es/actualidad/notasdeprensa/castilla-la-mancha-confirma-un-nuevo-caso-positivo-de-infecci%C3%B3n-por-coronavirus</t>
  </si>
  <si>
    <t>https://www.castillalamancha.es/actualidad/notasdeprensa/se-elevan-12-los-casos-positivos-por-coronavirus-en-castilla-la-mancha</t>
  </si>
  <si>
    <t>https://www.castillalamancha.es/actualidad/notasdeprensa/la-anal%C3%ADtica-confirma-el-primer-caso-positivo-por-coronavirus-en-castilla-la-mancha</t>
  </si>
  <si>
    <t>https://www.castillalamancha.es/actualidad/notasdeprensa/el-gobierno-de-castilla-la-mancha-confirma-dos-nuevos-casos-por-coronavirus</t>
  </si>
  <si>
    <t>https://www.castillalamancha.es/actualidad/notasdeprensa/se-confirman-cuatro-casos-positivos-m%C3%A1s-por-coronavirus-en-castilla-la-mancha</t>
  </si>
  <si>
    <t>https://www.eldiario.es/clm/Cronografia-coronavirus-Castilla-La-Mancha-evolucion_0_1011399833.html</t>
  </si>
  <si>
    <t>H.N. Parapléjicos</t>
  </si>
  <si>
    <t>H.Toledo</t>
  </si>
  <si>
    <t>H. Talavera</t>
  </si>
  <si>
    <t>H. Tomelloso</t>
  </si>
  <si>
    <t>H. Manzanares</t>
  </si>
  <si>
    <t>H. U. CR</t>
  </si>
  <si>
    <t>H. Mancha Centro</t>
  </si>
  <si>
    <t>H. Puertollano</t>
  </si>
  <si>
    <t>H. Valdepeñas</t>
  </si>
  <si>
    <t>C. H. Albacete</t>
  </si>
  <si>
    <t>Almansa</t>
  </si>
  <si>
    <t>H. Villarrobledo</t>
  </si>
  <si>
    <t>H. Hellín</t>
  </si>
  <si>
    <t>H. Guadalajara</t>
  </si>
  <si>
    <t>H. Cuenca</t>
  </si>
  <si>
    <t>Nuevos CLM</t>
  </si>
  <si>
    <t>D</t>
  </si>
  <si>
    <t>L</t>
  </si>
  <si>
    <t>M</t>
  </si>
  <si>
    <t>X</t>
  </si>
  <si>
    <t>J</t>
  </si>
  <si>
    <t>V</t>
  </si>
  <si>
    <t>S</t>
  </si>
  <si>
    <t>Casos totales</t>
  </si>
  <si>
    <t>Inc. Casos</t>
  </si>
  <si>
    <t>Inc. CLM</t>
  </si>
  <si>
    <t>Diferencia día anterior</t>
  </si>
  <si>
    <t>https://www.castillalamancha.es/actualidad/notasdeprensa/contin%C3%BAa-descendiendo-el-n%C3%BAmero-de-hospitalizados-y-pacientes-cr%C3%ADticos-la-vez-que-aumentan-las-altas-1</t>
  </si>
  <si>
    <t>https://www.castillalamancha.es/actualidad/notasdeprensa/castilla-la-mancha-supera-las-2200-altas-epidemiol%C3%B3gicas-mientras-contin%C3%BAa-el-descenso-de-las</t>
  </si>
  <si>
    <t>https://www.castillalamancha.es/actualidad/notasdeprensa/160-altas-epidemiol%C3%B3gicas-m%C3%A1s-y-131-hospitalizados-menos-en-las-%C3%BAltimas-24-horas-alivian-la</t>
  </si>
  <si>
    <t>https://www.castillalamancha.es/actualidad/notasdeprensa/castilla-la-mancha-cumple-con-el-nuevo-protocolo-del-ministerio-de-sanidad-y-a%C3%B1ade-como-caso</t>
  </si>
  <si>
    <t>https://www.castillalamancha.es/actualidad/notasdeprensa/411-altas-m%C3%A1s-elevan-cerca-de-3000-las-personas-que-han-recibido-el-alta-epidemiol%C3%B3gica-en-castilla</t>
  </si>
  <si>
    <t>https://www.castillalamancha.es/actualidad/notasdeprensa/contin%C3%BAan-aumentando-el-n%C3%BAmero-de-altas-epidemiol%C3%B3gicas-y-disminuyendo-el-n%C3%BAmero-de-hospitalizados-y</t>
  </si>
  <si>
    <t>https://www.castillalamancha.es/actualidad/notasdeprensa/primer-d%C3%ADa-que-en-castilla-la-mancha-las-nuevas-altas-epidemiol%C3%B3gicas-superan-los-nuevos-casos</t>
  </si>
  <si>
    <t>https://www.castillalamancha.es/actualidad/notasdeprensa/tercer-d%C3%ADa-seguido-con-menos-de-1500-pacientes-hospitalizados-por-covid-19-en-la-red-de-hospitales</t>
  </si>
  <si>
    <t>https://www.castillalamancha.es/actualidad/notasdeprensa/un-d%C3%ADa-m%C3%A1s-castilla-la-mancha-tiene-m%C3%A1s-altas-epidemiol%C3%B3gicas-que-nuevos-casos-confirmados-por</t>
  </si>
  <si>
    <t>https://www.castillalamancha.es/actualidad/notasdeprensa/castilla-la-mancha-contin%C3%BAa-siendo-una-de-las-comunidades-aut%C3%B3nomas-que-m%C3%A1s-test-diagn%C3%B3sticos</t>
  </si>
  <si>
    <t>https://www.castillalamancha.es/actualidad/notasdeprensa/castilla-la-mancha-cuenta-con-1038-altas-epidemiol%C3%B3gicas-m%C3%A1s-desde-el-pasado-s%C3%A1bado</t>
  </si>
  <si>
    <t>https://www.castillalamancha.es/actualidad/notasdeprensa/el-n%C3%BAmero-de-altas-epidemiol%C3%B3gicas-dobla-al-n%C3%BAmero-de-fallecimientos-en-castilla-la-mancha</t>
  </si>
  <si>
    <t>https://www.castillalamancha.es/actualidad/notasdeprensa/castilla-la-mancha-supera-las-5200-altas-epidemiol%C3%B3gicas-la-vez-que-el-n%C3%BAmero-de-hospitalizados-baja</t>
  </si>
  <si>
    <t>https://www.castillalamancha.es/actualidad/notasdeprensa/castilla-la-mancha-supera-las-5300-altas-epidemiol%C3%B3gicas-desde-el-inicio-de-la-pandemia</t>
  </si>
  <si>
    <t>https://www.castillalamancha.es/actualidad/notasdeprensa/contin%C3%BAa-la-tendencia-de-m%C3%A1s-altas-epidemiol%C3%B3gicas-y-menos-hospitalizados-en-castilla-la-mancha-en</t>
  </si>
  <si>
    <t>https://www.castillalamancha.es/actualidad/notasdeprensa/contin%C3%BAan-descendiendo-el-n%C3%BAmero-de-hospitalizados-y-los-pacientes-que-necesitan-respirador-la-vez</t>
  </si>
  <si>
    <t>https://www.castillalamancha.es/actualidad/notasdeprensa/castilla-la-mancha-experimenta-una-gran-subida-alcanzando-las-3378-altas-epidemiol%C3%B3gicas-mientras</t>
  </si>
  <si>
    <t>https://www.castillalamancha.es/actualidad/notasdeprensa/un-total-de-222-altas-epidemiol%C3%B3gicas-m%C3%A1s-y-163-hospitalizados-menos-afianzan-el-cambio-de-tendencia</t>
  </si>
  <si>
    <t>https://www.castillalamancha.es/actualidad/notasdeprensa/m%C3%A1s-de-3800-altas-epidemiol%C3%B3gicas-y-la-mitad-de-hospitalizados-que-el-pasado-1-de-abril-radiograf%C3%ADa</t>
  </si>
  <si>
    <t>https://www.castillalamancha.es/actualidad/notasdeprensa/1598-altas-epidemiol%C3%B3gicas-m%C3%A1s-y-609-hospitalizados-menos-balance-asistencial-de-la-semana-en</t>
  </si>
  <si>
    <t>https://www.castillalamancha.es/actualidad/notasdeprensa/castilla-la-mancha-se-encuentra-por-debajo-de-la-media-nacional-respecto-al-n%C3%BAmero-reproductivo</t>
  </si>
  <si>
    <t>NO SE PUBLICARON DATOS</t>
  </si>
  <si>
    <t>Referencia/Nota de prensa</t>
  </si>
  <si>
    <t>https://www.castillalamancha.es/actualidad/notasdeprensa/castilla-la-mancha-supera-las-5500-altas-epidemiol%C3%B3gicas-y-baja-de-los-900-hospitalizados-en-la</t>
  </si>
  <si>
    <t>https://www.castillalamancha.es/actualidad/notasdeprensa/castilla-la-mancha-comienza-mayo-con-2459-hospitalizados-menos-y-5222-altas-epidemiol%C3%B3gicas-m%C3%A1s-que</t>
  </si>
  <si>
    <t>https://www.castillalamancha.es/actualidad/notasdeprensa/contin%C3%BAa-descendiendo-el-n%C3%BAmero-de-hospitalizados-y-pacientes-cr%C3%ADticos-mientras-las-altas</t>
  </si>
  <si>
    <t>https://www.castillalamancha.es/actualidad/notasdeprensa/la-semana-de-lucha-contra-la-pandemia-de-coronavirus-concluye-con-953-hospitalizados-menos-y-576</t>
  </si>
  <si>
    <t>https://www.castillalamancha.es/actualidad/notasdeprensa/las-altas-epidemiol%C3%B3gicas-rozan-las-5800-mientras-los-hospitalizados-bajan-de-700-en-la-lucha-contra</t>
  </si>
  <si>
    <t>https://www.castillalamancha.es/actualidad/notasdeprensa/las-altas-epidemiol%C3%B3gicas-superan-las-5820-y-el-n%C3%BAmero-de-hospitalizados-est%C3%A1-por-debajo-de-690-en</t>
  </si>
  <si>
    <t>Inc. Casos Activos</t>
  </si>
  <si>
    <t>Casos Activos Totales</t>
  </si>
  <si>
    <t>Nuevos Casos Activos</t>
  </si>
  <si>
    <t>Nuevas Altas Diarias</t>
  </si>
  <si>
    <t>Altas totales</t>
  </si>
  <si>
    <t>Fallecidos Totales</t>
  </si>
  <si>
    <t>Nuevos Fallecidos Diarios</t>
  </si>
  <si>
    <t>Inc. Fallecidos Diarios</t>
  </si>
  <si>
    <t>Inc. Altas Diarias</t>
  </si>
  <si>
    <t>Hospitalizados Totales</t>
  </si>
  <si>
    <t>https://www.castillalamancha.es/actualidad/notasdeprensa/el-n%C3%BAmero-de-personas-hospitalizadas-por-covid-19-en-castilla-la-mancha-se-sit%C3%BAa-niveles-del-20-de</t>
  </si>
  <si>
    <t>https://www.castillalamancha.es/actualidad/notasdeprensa/castilla-la-mancha-ya-ha-confirmado-16184-casos-trav%C3%A9s-de-las-pruebas-pcr-durante-la-pandemia-del</t>
  </si>
  <si>
    <t>https://www.castillalamancha.es/actualidad/notasdeprensa/16237-casos-de-coronavirus-han-sido-confirmados-trav%C3%A9s-de-pcr-en-castilla-la-mancha</t>
  </si>
  <si>
    <t>https://www.castillalamancha.es/actualidad/notasdeprensa/castilla-la-mancha-supera-las-6000-altas-epidemiol%C3%B3gicas-y-el-n%C3%BAmero-de-hospitalizados-desciende-de</t>
  </si>
  <si>
    <t>https://www.castillalamancha.es/actualidad/notasdeprensa/contin%C3%BAan-disminuyendo-las-personas-hospitalizadas-en-castilla-la-mancha-y-ya-hay-un-hospital-sin</t>
  </si>
  <si>
    <t>https://www.castillalamancha.es/actualidad/notasdeprensa/castilla-la-mancha-supera-las-6170-altas-epidemiol%C3%B3gicas-desde-el-inicio-de-la-pandemia</t>
  </si>
  <si>
    <t>https://www.castillalamancha.es/actualidad/notasdeprensa/castilla-la-mancha-supera-las-6200-altas-epidemiol%C3%B3gicas-y-el-n%C3%BAmero-de-hospitalizados-por-covid-19</t>
  </si>
  <si>
    <t>https://www.castillalamancha.es/actualidad/notasdeprensa/contin%C3%BAa-disminuyendo-el-n%C3%BAmero-de-hospitalizados-por-covid-19-y-de-personas-que-necesitan</t>
  </si>
  <si>
    <t>https://www.castillalamancha.es/actualidad/notasdeprensa/17-nuevos-casos-confirmados-444-hospitalizados-y-17-fallecidos-aproximan-castilla-la-mancha-cifras</t>
  </si>
  <si>
    <t>https://www.castillalamancha.es/actualidad/notasdeprensa/50-hospitalizados-menos-y-50-altas-epidemiol%C3%B3gicas-m%C3%A1s-en-las-%C3%BAltimas-veinticuatro-horas-en-castilla</t>
  </si>
  <si>
    <t>https://www.castillalamancha.es/actualidad/notasdeprensa/castilla-la-mancha-supera-las-6320-altas-epidemiol%C3%B3gicas-mientras-el-n%C3%BAmero-de-hospitalizados-en</t>
  </si>
  <si>
    <t>https://www.castillalamancha.es/actualidad/notasdeprensa/castilla-la-mancha-al-completo-entrar%C3%A1-en-fase-1-con-6378-altas-epidemiol%C3%B3gicas-327-personas</t>
  </si>
  <si>
    <t>https://www.castillalamancha.es/actualidad/notasdeprensa/castilla-la-mancha-ya-ha-realizado-m%C3%A1s-de-175000-pruebas-diagn%C3%B3sticas-entre-pcr-y-test-r%C3%A1pidos-en-la</t>
  </si>
  <si>
    <t>https://www.castillalamancha.es/actualidad/notasdeprensa/castilla-la-mancha-supera-las-6400-altas-epidemiol%C3%B3gicas-y-el-n%C3%BAmero-de-hospitalizados-en-planta</t>
  </si>
  <si>
    <t>https://www.castillalamancha.es/actualidad/notasdeprensa/castilla-la-mancha-baja-de-los-300-pacientes-covid-ingresados-en-planta-y-aumenta-las-altas</t>
  </si>
  <si>
    <t>https://www.castillalamancha.es/actualidad/notasdeprensa/castilla-la-mancha-contin%C3%BAa-disminuyendo-el-n%C3%BAmero-de-hospitalizados-covid-tanto-en-planta-como-en</t>
  </si>
  <si>
    <t>https://www.castillalamancha.es/actualidad/notasdeprensa/por-segundo-d%C3%ADa-consecutivo-las-provincias-de-cuenca-y-guadalajara-no-registran-fallecimientos-por</t>
  </si>
  <si>
    <t>https://www.castillalamancha.es/actualidad/notasdeprensa/tres-de-las-cinco-provincias-de-castilla-la-mancha-no-registraron-ning%C3%BAn-fallecimiento-por-covid-19</t>
  </si>
  <si>
    <t>https://www.castillalamancha.es/actualidad/notasdeprensa/castilla-la-mancha-ya-ha-realizado-87850-pcr-para-la-detecci%C3%B3n-de-16889-casos</t>
  </si>
  <si>
    <t>https://www.castillalamancha.es/actualidad/notasdeprensa/el-hospital-de-manzanares-en-la-provincia-de-ciudad-real-tercer-hospital-de-la-comunidad-sin</t>
  </si>
  <si>
    <t>https://www.castillalamancha.es/actualidad/notasdeprensa/contin%C3%BAa-disminuyendo-el-n%C3%BAmero-de-hospitalizados-por-covid-19-en-castilla-la-mancha</t>
  </si>
  <si>
    <t>https://www.castillalamancha.es/actualidad/notasdeprensa/castilla-la-mancha-supera-las-6600-altas-epidemiol%C3%B3gicas-durante-la-pandemia-contra-el-covid</t>
  </si>
  <si>
    <t>https://www.castillalamancha.es/actualidad/notasdeprensa/castilla-la-mancha-alcanza-las-6570-altas-epidemiol%C3%B3gicas-y-el-n%C3%BAmero-de-hospitalizados-en-planta</t>
  </si>
  <si>
    <t>https://www.castillalamancha.es/actualidad/notasdeprensa/tres-de-las-provincias-de-castilla-la-mancha-no-registraron-fallecidos-por-covid-19-en-el-d%C3%ADa-de</t>
  </si>
  <si>
    <t>https://www.castillalamancha.es/actualidad/notasdeprensa/tres-provincias-de-castilla-la-mancha-no-registraron-fallecidos-por-coronavirus-en-el-d%C3%ADa-de-ayer</t>
  </si>
  <si>
    <t>https://www.castillalamancha.es/actualidad/notasdeprensa/ya-son-cinco-los-hospitales-de-castilla-la-mancha-que-no-tienen-pacientes-covid-en-cama-convencional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</si>
</sst>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5EF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1" fillId="2" borderId="0" xfId="0" applyFont="1" applyFill="1"/>
    <xf numFmtId="16" fontId="0" fillId="3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0" fillId="4" borderId="0" xfId="0" applyFill="1"/>
    <xf numFmtId="0" fontId="2" fillId="0" borderId="0" xfId="1"/>
    <xf numFmtId="0" fontId="3" fillId="0" borderId="0" xfId="0" applyFont="1" applyFill="1"/>
    <xf numFmtId="0" fontId="3" fillId="0" borderId="0" xfId="0" applyFont="1" applyFill="1" applyBorder="1"/>
    <xf numFmtId="0" fontId="0" fillId="4" borderId="0" xfId="0" applyFill="1" applyBorder="1"/>
    <xf numFmtId="0" fontId="0" fillId="0" borderId="0" xfId="0" applyFill="1"/>
    <xf numFmtId="0" fontId="2" fillId="5" borderId="0" xfId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3" fillId="2" borderId="0" xfId="0" applyFont="1" applyFill="1"/>
    <xf numFmtId="0" fontId="0" fillId="0" borderId="0" xfId="0" applyFont="1"/>
    <xf numFmtId="0" fontId="3" fillId="0" borderId="4" xfId="0" applyFont="1" applyFill="1" applyBorder="1"/>
    <xf numFmtId="0" fontId="0" fillId="0" borderId="4" xfId="0" applyBorder="1"/>
    <xf numFmtId="16" fontId="6" fillId="3" borderId="4" xfId="0" applyNumberFormat="1" applyFont="1" applyFill="1" applyBorder="1" applyAlignment="1">
      <alignment horizontal="center"/>
    </xf>
    <xf numFmtId="16" fontId="6" fillId="3" borderId="4" xfId="0" applyNumberFormat="1" applyFont="1" applyFill="1" applyBorder="1" applyAlignment="1">
      <alignment textRotation="45"/>
    </xf>
    <xf numFmtId="16" fontId="6" fillId="6" borderId="4" xfId="0" applyNumberFormat="1" applyFont="1" applyFill="1" applyBorder="1" applyAlignment="1">
      <alignment textRotation="45"/>
    </xf>
    <xf numFmtId="16" fontId="6" fillId="7" borderId="4" xfId="0" applyNumberFormat="1" applyFont="1" applyFill="1" applyBorder="1" applyAlignment="1">
      <alignment textRotation="45"/>
    </xf>
    <xf numFmtId="16" fontId="5" fillId="8" borderId="4" xfId="0" applyNumberFormat="1" applyFont="1" applyFill="1" applyBorder="1" applyAlignment="1">
      <alignment textRotation="45"/>
    </xf>
    <xf numFmtId="164" fontId="0" fillId="0" borderId="4" xfId="2" applyNumberFormat="1" applyFont="1" applyBorder="1"/>
    <xf numFmtId="9" fontId="0" fillId="0" borderId="0" xfId="2" applyFont="1" applyFill="1" applyBorder="1"/>
    <xf numFmtId="0" fontId="1" fillId="2" borderId="6" xfId="0" applyFont="1" applyFill="1" applyBorder="1"/>
    <xf numFmtId="0" fontId="3" fillId="0" borderId="7" xfId="0" applyFont="1" applyFill="1" applyBorder="1"/>
    <xf numFmtId="0" fontId="0" fillId="0" borderId="7" xfId="0" applyBorder="1"/>
    <xf numFmtId="16" fontId="6" fillId="3" borderId="5" xfId="0" applyNumberFormat="1" applyFont="1" applyFill="1" applyBorder="1" applyAlignment="1">
      <alignment horizontal="center"/>
    </xf>
    <xf numFmtId="16" fontId="8" fillId="3" borderId="5" xfId="0" applyNumberFormat="1" applyFont="1" applyFill="1" applyBorder="1" applyAlignment="1">
      <alignment horizontal="center"/>
    </xf>
    <xf numFmtId="16" fontId="7" fillId="3" borderId="5" xfId="0" applyNumberFormat="1" applyFont="1" applyFill="1" applyBorder="1" applyAlignment="1">
      <alignment horizontal="center"/>
    </xf>
    <xf numFmtId="164" fontId="0" fillId="0" borderId="7" xfId="2" applyNumberFormat="1" applyFont="1" applyBorder="1"/>
    <xf numFmtId="0" fontId="1" fillId="9" borderId="8" xfId="0" applyFont="1" applyFill="1" applyBorder="1"/>
    <xf numFmtId="0" fontId="0" fillId="9" borderId="8" xfId="0" applyFill="1" applyBorder="1"/>
    <xf numFmtId="0" fontId="1" fillId="0" borderId="4" xfId="0" applyFont="1" applyFill="1" applyBorder="1"/>
    <xf numFmtId="0" fontId="0" fillId="0" borderId="4" xfId="0" applyFont="1" applyBorder="1"/>
    <xf numFmtId="0" fontId="1" fillId="9" borderId="9" xfId="0" applyFont="1" applyFill="1" applyBorder="1"/>
    <xf numFmtId="0" fontId="0" fillId="9" borderId="9" xfId="0" applyFill="1" applyBorder="1"/>
    <xf numFmtId="0" fontId="0" fillId="0" borderId="4" xfId="0" applyFill="1" applyBorder="1"/>
    <xf numFmtId="0" fontId="1" fillId="2" borderId="9" xfId="0" applyFont="1" applyFill="1" applyBorder="1"/>
    <xf numFmtId="0" fontId="3" fillId="0" borderId="5" xfId="0" applyFont="1" applyFill="1" applyBorder="1"/>
    <xf numFmtId="0" fontId="0" fillId="0" borderId="5" xfId="0" applyBorder="1"/>
    <xf numFmtId="0" fontId="1" fillId="4" borderId="10" xfId="0" applyFont="1" applyFill="1" applyBorder="1"/>
    <xf numFmtId="0" fontId="6" fillId="4" borderId="11" xfId="0" applyFont="1" applyFill="1" applyBorder="1"/>
    <xf numFmtId="164" fontId="6" fillId="4" borderId="11" xfId="2" applyNumberFormat="1" applyFont="1" applyFill="1" applyBorder="1"/>
    <xf numFmtId="0" fontId="1" fillId="0" borderId="5" xfId="0" applyFont="1" applyFill="1" applyBorder="1"/>
    <xf numFmtId="0" fontId="1" fillId="4" borderId="11" xfId="0" applyFont="1" applyFill="1" applyBorder="1"/>
    <xf numFmtId="0" fontId="0" fillId="0" borderId="5" xfId="0" applyFill="1" applyBorder="1"/>
    <xf numFmtId="0" fontId="1" fillId="0" borderId="7" xfId="0" applyFont="1" applyFill="1" applyBorder="1"/>
    <xf numFmtId="0" fontId="3" fillId="2" borderId="4" xfId="0" applyFont="1" applyFill="1" applyBorder="1"/>
    <xf numFmtId="16" fontId="6" fillId="10" borderId="4" xfId="0" applyNumberFormat="1" applyFont="1" applyFill="1" applyBorder="1" applyAlignment="1">
      <alignment textRotation="45"/>
    </xf>
    <xf numFmtId="0" fontId="0" fillId="0" borderId="12" xfId="0" applyBorder="1"/>
    <xf numFmtId="16" fontId="6" fillId="2" borderId="4" xfId="0" applyNumberFormat="1" applyFont="1" applyFill="1" applyBorder="1" applyAlignment="1">
      <alignment textRotation="45"/>
    </xf>
    <xf numFmtId="10" fontId="0" fillId="0" borderId="7" xfId="2" applyNumberFormat="1" applyFont="1" applyBorder="1"/>
    <xf numFmtId="0" fontId="0" fillId="5" borderId="0" xfId="0" applyFill="1"/>
    <xf numFmtId="0" fontId="6" fillId="11" borderId="0" xfId="0" applyFont="1" applyFill="1"/>
    <xf numFmtId="164" fontId="0" fillId="0" borderId="0" xfId="2" applyNumberFormat="1" applyFont="1"/>
    <xf numFmtId="14" fontId="0" fillId="0" borderId="0" xfId="0" applyNumberFormat="1"/>
    <xf numFmtId="16" fontId="6" fillId="12" borderId="4" xfId="0" applyNumberFormat="1" applyFont="1" applyFill="1" applyBorder="1" applyAlignment="1">
      <alignment textRotation="45"/>
    </xf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AD5E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26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Hospitalizados!$A$10</c:f>
              <c:strCache>
                <c:ptCount val="1"/>
                <c:pt idx="0">
                  <c:v>Ciudad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Hospitalizados!$B$1:$CV$1</c:f>
              <c:numCache>
                <c:formatCode>d\-mmm</c:formatCode>
                <c:ptCount val="9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</c:numCache>
            </c:numRef>
          </c:cat>
          <c:val>
            <c:numRef>
              <c:f>Hospitalizados!$B$10:$CV$10</c:f>
              <c:numCache>
                <c:formatCode>General</c:formatCode>
                <c:ptCount val="99"/>
                <c:pt idx="16">
                  <c:v>61</c:v>
                </c:pt>
                <c:pt idx="17">
                  <c:v>73</c:v>
                </c:pt>
                <c:pt idx="18">
                  <c:v>94</c:v>
                </c:pt>
                <c:pt idx="19">
                  <c:v>141</c:v>
                </c:pt>
                <c:pt idx="20">
                  <c:v>190</c:v>
                </c:pt>
                <c:pt idx="22">
                  <c:v>455</c:v>
                </c:pt>
                <c:pt idx="23">
                  <c:v>548</c:v>
                </c:pt>
                <c:pt idx="24">
                  <c:v>587</c:v>
                </c:pt>
                <c:pt idx="25">
                  <c:v>710</c:v>
                </c:pt>
                <c:pt idx="26">
                  <c:v>914</c:v>
                </c:pt>
                <c:pt idx="27">
                  <c:v>1012</c:v>
                </c:pt>
                <c:pt idx="28">
                  <c:v>1049</c:v>
                </c:pt>
                <c:pt idx="29">
                  <c:v>1130</c:v>
                </c:pt>
                <c:pt idx="30">
                  <c:v>1147</c:v>
                </c:pt>
                <c:pt idx="31">
                  <c:v>1199</c:v>
                </c:pt>
                <c:pt idx="32">
                  <c:v>1170</c:v>
                </c:pt>
                <c:pt idx="33">
                  <c:v>1182</c:v>
                </c:pt>
                <c:pt idx="34">
                  <c:v>1169</c:v>
                </c:pt>
                <c:pt idx="35">
                  <c:v>1070</c:v>
                </c:pt>
                <c:pt idx="36">
                  <c:v>1018</c:v>
                </c:pt>
                <c:pt idx="37">
                  <c:v>1017</c:v>
                </c:pt>
                <c:pt idx="38">
                  <c:v>972</c:v>
                </c:pt>
                <c:pt idx="39">
                  <c:v>903</c:v>
                </c:pt>
                <c:pt idx="40">
                  <c:v>804</c:v>
                </c:pt>
                <c:pt idx="41">
                  <c:v>736</c:v>
                </c:pt>
                <c:pt idx="42">
                  <c:v>680</c:v>
                </c:pt>
                <c:pt idx="43">
                  <c:v>699</c:v>
                </c:pt>
                <c:pt idx="44">
                  <c:v>663</c:v>
                </c:pt>
                <c:pt idx="45">
                  <c:v>636</c:v>
                </c:pt>
                <c:pt idx="46">
                  <c:v>594</c:v>
                </c:pt>
                <c:pt idx="47">
                  <c:v>549</c:v>
                </c:pt>
                <c:pt idx="48">
                  <c:v>535</c:v>
                </c:pt>
                <c:pt idx="49">
                  <c:v>493</c:v>
                </c:pt>
                <c:pt idx="50">
                  <c:v>487</c:v>
                </c:pt>
                <c:pt idx="51">
                  <c:v>478</c:v>
                </c:pt>
                <c:pt idx="52">
                  <c:v>448</c:v>
                </c:pt>
                <c:pt idx="53">
                  <c:v>438</c:v>
                </c:pt>
                <c:pt idx="54">
                  <c:v>405</c:v>
                </c:pt>
                <c:pt idx="55">
                  <c:v>387</c:v>
                </c:pt>
                <c:pt idx="56">
                  <c:v>345</c:v>
                </c:pt>
                <c:pt idx="57">
                  <c:v>335</c:v>
                </c:pt>
                <c:pt idx="58">
                  <c:v>330</c:v>
                </c:pt>
                <c:pt idx="59">
                  <c:v>324</c:v>
                </c:pt>
                <c:pt idx="60">
                  <c:v>298</c:v>
                </c:pt>
                <c:pt idx="61">
                  <c:v>281</c:v>
                </c:pt>
                <c:pt idx="62">
                  <c:v>251</c:v>
                </c:pt>
                <c:pt idx="63">
                  <c:v>250</c:v>
                </c:pt>
                <c:pt idx="64">
                  <c:v>236</c:v>
                </c:pt>
                <c:pt idx="65">
                  <c:v>238</c:v>
                </c:pt>
                <c:pt idx="66">
                  <c:v>240</c:v>
                </c:pt>
                <c:pt idx="67">
                  <c:v>252</c:v>
                </c:pt>
                <c:pt idx="68">
                  <c:v>231</c:v>
                </c:pt>
                <c:pt idx="69">
                  <c:v>220</c:v>
                </c:pt>
                <c:pt idx="70">
                  <c:v>177</c:v>
                </c:pt>
                <c:pt idx="71">
                  <c:v>179</c:v>
                </c:pt>
                <c:pt idx="72">
                  <c:v>173</c:v>
                </c:pt>
                <c:pt idx="73">
                  <c:v>150</c:v>
                </c:pt>
                <c:pt idx="74">
                  <c:v>137</c:v>
                </c:pt>
                <c:pt idx="75">
                  <c:v>124</c:v>
                </c:pt>
                <c:pt idx="76">
                  <c:v>103</c:v>
                </c:pt>
                <c:pt idx="77">
                  <c:v>101</c:v>
                </c:pt>
                <c:pt idx="78">
                  <c:v>95</c:v>
                </c:pt>
                <c:pt idx="79">
                  <c:v>93</c:v>
                </c:pt>
                <c:pt idx="80">
                  <c:v>85</c:v>
                </c:pt>
                <c:pt idx="81">
                  <c:v>77</c:v>
                </c:pt>
                <c:pt idx="82">
                  <c:v>67</c:v>
                </c:pt>
                <c:pt idx="83">
                  <c:v>56</c:v>
                </c:pt>
                <c:pt idx="84">
                  <c:v>66</c:v>
                </c:pt>
                <c:pt idx="85">
                  <c:v>69</c:v>
                </c:pt>
                <c:pt idx="86">
                  <c:v>61</c:v>
                </c:pt>
                <c:pt idx="87">
                  <c:v>56</c:v>
                </c:pt>
                <c:pt idx="88">
                  <c:v>52</c:v>
                </c:pt>
                <c:pt idx="89">
                  <c:v>44</c:v>
                </c:pt>
                <c:pt idx="90">
                  <c:v>43</c:v>
                </c:pt>
                <c:pt idx="9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6-4A1E-B166-6FCE21B40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28400"/>
        <c:axId val="1920026528"/>
      </c:lineChart>
      <c:dateAx>
        <c:axId val="67402840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0026528"/>
        <c:crosses val="autoZero"/>
        <c:auto val="1"/>
        <c:lblOffset val="100"/>
        <c:baseTimeUnit val="days"/>
      </c:dateAx>
      <c:valAx>
        <c:axId val="19200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402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Hospitalizados!$A$24</c:f>
              <c:strCache>
                <c:ptCount val="1"/>
                <c:pt idx="0">
                  <c:v>Total CLM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84-49DB-863C-80206021F0A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84-49DB-863C-80206021F0A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84-49DB-863C-80206021F0A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9C1-4D68-AA7E-0B5F85509CB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9C1-4D68-AA7E-0B5F85509C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(Hospitalizados!$A$10,Hospitalizados!$A$15,Hospitalizados!$A$19,Hospitalizados!$A$21,Hospitalizados!$A$23)</c:f>
              <c:strCache>
                <c:ptCount val="5"/>
                <c:pt idx="0">
                  <c:v>Ciudad Real</c:v>
                </c:pt>
                <c:pt idx="1">
                  <c:v>Albacete</c:v>
                </c:pt>
                <c:pt idx="2">
                  <c:v>Toledo</c:v>
                </c:pt>
                <c:pt idx="3">
                  <c:v>Guadalajara</c:v>
                </c:pt>
                <c:pt idx="4">
                  <c:v>Cuenca</c:v>
                </c:pt>
              </c:strCache>
            </c:strRef>
          </c:cat>
          <c:val>
            <c:numRef>
              <c:f>Hospitalizados!$AS$65:$AW$65</c:f>
              <c:numCache>
                <c:formatCode>General</c:formatCode>
                <c:ptCount val="5"/>
                <c:pt idx="0">
                  <c:v>38</c:v>
                </c:pt>
                <c:pt idx="1">
                  <c:v>44</c:v>
                </c:pt>
                <c:pt idx="2">
                  <c:v>36</c:v>
                </c:pt>
                <c:pt idx="3">
                  <c:v>14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84-49DB-863C-80206021F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 - Casos activos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Activos!$BX$1:$CM$1</c:f>
              <c:numCache>
                <c:formatCode>d\-mmm</c:formatCode>
                <c:ptCount val="16"/>
                <c:pt idx="0">
                  <c:v>43965</c:v>
                </c:pt>
                <c:pt idx="1">
                  <c:v>43966</c:v>
                </c:pt>
                <c:pt idx="2">
                  <c:v>43967</c:v>
                </c:pt>
                <c:pt idx="3">
                  <c:v>43968</c:v>
                </c:pt>
                <c:pt idx="4">
                  <c:v>43969</c:v>
                </c:pt>
                <c:pt idx="5">
                  <c:v>43970</c:v>
                </c:pt>
                <c:pt idx="6">
                  <c:v>43971</c:v>
                </c:pt>
                <c:pt idx="7">
                  <c:v>43972</c:v>
                </c:pt>
                <c:pt idx="8">
                  <c:v>43973</c:v>
                </c:pt>
                <c:pt idx="9">
                  <c:v>43974</c:v>
                </c:pt>
                <c:pt idx="10">
                  <c:v>43975</c:v>
                </c:pt>
                <c:pt idx="11">
                  <c:v>43976</c:v>
                </c:pt>
                <c:pt idx="12">
                  <c:v>43977</c:v>
                </c:pt>
                <c:pt idx="13">
                  <c:v>43978</c:v>
                </c:pt>
                <c:pt idx="14">
                  <c:v>43979</c:v>
                </c:pt>
                <c:pt idx="15">
                  <c:v>43980</c:v>
                </c:pt>
              </c:numCache>
            </c:numRef>
          </c:cat>
          <c:val>
            <c:numRef>
              <c:f>Activos!$BX$6:$CM$6</c:f>
              <c:numCache>
                <c:formatCode>General</c:formatCode>
                <c:ptCount val="16"/>
                <c:pt idx="0">
                  <c:v>1156</c:v>
                </c:pt>
                <c:pt idx="1">
                  <c:v>1132</c:v>
                </c:pt>
                <c:pt idx="2">
                  <c:v>1134</c:v>
                </c:pt>
                <c:pt idx="3">
                  <c:v>1124</c:v>
                </c:pt>
                <c:pt idx="4">
                  <c:v>1127</c:v>
                </c:pt>
                <c:pt idx="5">
                  <c:v>1121</c:v>
                </c:pt>
                <c:pt idx="6">
                  <c:v>1113</c:v>
                </c:pt>
                <c:pt idx="7">
                  <c:v>1132</c:v>
                </c:pt>
                <c:pt idx="8">
                  <c:v>1122</c:v>
                </c:pt>
                <c:pt idx="9">
                  <c:v>1114</c:v>
                </c:pt>
                <c:pt idx="10">
                  <c:v>1119</c:v>
                </c:pt>
                <c:pt idx="13">
                  <c:v>1107</c:v>
                </c:pt>
                <c:pt idx="14">
                  <c:v>1102</c:v>
                </c:pt>
                <c:pt idx="15">
                  <c:v>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5-4643-9956-E3D9A67BDE1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 - Casos activos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Activos!$BX$1:$CM$1</c:f>
              <c:numCache>
                <c:formatCode>d\-mmm</c:formatCode>
                <c:ptCount val="16"/>
                <c:pt idx="0">
                  <c:v>43965</c:v>
                </c:pt>
                <c:pt idx="1">
                  <c:v>43966</c:v>
                </c:pt>
                <c:pt idx="2">
                  <c:v>43967</c:v>
                </c:pt>
                <c:pt idx="3">
                  <c:v>43968</c:v>
                </c:pt>
                <c:pt idx="4">
                  <c:v>43969</c:v>
                </c:pt>
                <c:pt idx="5">
                  <c:v>43970</c:v>
                </c:pt>
                <c:pt idx="6">
                  <c:v>43971</c:v>
                </c:pt>
                <c:pt idx="7">
                  <c:v>43972</c:v>
                </c:pt>
                <c:pt idx="8">
                  <c:v>43973</c:v>
                </c:pt>
                <c:pt idx="9">
                  <c:v>43974</c:v>
                </c:pt>
                <c:pt idx="10">
                  <c:v>43975</c:v>
                </c:pt>
                <c:pt idx="11">
                  <c:v>43976</c:v>
                </c:pt>
                <c:pt idx="12">
                  <c:v>43977</c:v>
                </c:pt>
                <c:pt idx="13">
                  <c:v>43978</c:v>
                </c:pt>
                <c:pt idx="14">
                  <c:v>43979</c:v>
                </c:pt>
                <c:pt idx="15">
                  <c:v>43980</c:v>
                </c:pt>
              </c:numCache>
            </c:numRef>
          </c:cat>
          <c:val>
            <c:numRef>
              <c:f>Activos!$BX$5:$CM$5</c:f>
              <c:numCache>
                <c:formatCode>General</c:formatCode>
                <c:ptCount val="16"/>
                <c:pt idx="0">
                  <c:v>1888</c:v>
                </c:pt>
                <c:pt idx="1">
                  <c:v>1886</c:v>
                </c:pt>
                <c:pt idx="2">
                  <c:v>1885</c:v>
                </c:pt>
                <c:pt idx="3">
                  <c:v>1872</c:v>
                </c:pt>
                <c:pt idx="4">
                  <c:v>1872</c:v>
                </c:pt>
                <c:pt idx="5">
                  <c:v>1870</c:v>
                </c:pt>
                <c:pt idx="6">
                  <c:v>1870</c:v>
                </c:pt>
                <c:pt idx="7">
                  <c:v>1873</c:v>
                </c:pt>
                <c:pt idx="8">
                  <c:v>1868</c:v>
                </c:pt>
                <c:pt idx="9">
                  <c:v>1862</c:v>
                </c:pt>
                <c:pt idx="10">
                  <c:v>1874</c:v>
                </c:pt>
                <c:pt idx="13">
                  <c:v>1874</c:v>
                </c:pt>
                <c:pt idx="14">
                  <c:v>1888</c:v>
                </c:pt>
                <c:pt idx="15">
                  <c:v>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6-414B-86D8-60BCD20272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 - Casos activos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Activos!$BX$1:$CM$1</c:f>
              <c:numCache>
                <c:formatCode>d\-mmm</c:formatCode>
                <c:ptCount val="16"/>
                <c:pt idx="0">
                  <c:v>43965</c:v>
                </c:pt>
                <c:pt idx="1">
                  <c:v>43966</c:v>
                </c:pt>
                <c:pt idx="2">
                  <c:v>43967</c:v>
                </c:pt>
                <c:pt idx="3">
                  <c:v>43968</c:v>
                </c:pt>
                <c:pt idx="4">
                  <c:v>43969</c:v>
                </c:pt>
                <c:pt idx="5">
                  <c:v>43970</c:v>
                </c:pt>
                <c:pt idx="6">
                  <c:v>43971</c:v>
                </c:pt>
                <c:pt idx="7">
                  <c:v>43972</c:v>
                </c:pt>
                <c:pt idx="8">
                  <c:v>43973</c:v>
                </c:pt>
                <c:pt idx="9">
                  <c:v>43974</c:v>
                </c:pt>
                <c:pt idx="10">
                  <c:v>43975</c:v>
                </c:pt>
                <c:pt idx="11">
                  <c:v>43976</c:v>
                </c:pt>
                <c:pt idx="12">
                  <c:v>43977</c:v>
                </c:pt>
                <c:pt idx="13">
                  <c:v>43978</c:v>
                </c:pt>
                <c:pt idx="14">
                  <c:v>43979</c:v>
                </c:pt>
                <c:pt idx="15">
                  <c:v>43980</c:v>
                </c:pt>
              </c:numCache>
            </c:numRef>
          </c:cat>
          <c:val>
            <c:numRef>
              <c:f>Activos!$BX$8:$CM$8</c:f>
              <c:numCache>
                <c:formatCode>General</c:formatCode>
                <c:ptCount val="16"/>
                <c:pt idx="0">
                  <c:v>319</c:v>
                </c:pt>
                <c:pt idx="1">
                  <c:v>319</c:v>
                </c:pt>
                <c:pt idx="2">
                  <c:v>338</c:v>
                </c:pt>
                <c:pt idx="3">
                  <c:v>339</c:v>
                </c:pt>
                <c:pt idx="4">
                  <c:v>342</c:v>
                </c:pt>
                <c:pt idx="5">
                  <c:v>345</c:v>
                </c:pt>
                <c:pt idx="6">
                  <c:v>345</c:v>
                </c:pt>
                <c:pt idx="7">
                  <c:v>350</c:v>
                </c:pt>
                <c:pt idx="8">
                  <c:v>349</c:v>
                </c:pt>
                <c:pt idx="9">
                  <c:v>354</c:v>
                </c:pt>
                <c:pt idx="10">
                  <c:v>356</c:v>
                </c:pt>
                <c:pt idx="13">
                  <c:v>380</c:v>
                </c:pt>
                <c:pt idx="14">
                  <c:v>380</c:v>
                </c:pt>
                <c:pt idx="15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7-4A3D-93F2-AEEEC51B1F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 totales Ciudad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Casos!$A$4</c:f>
              <c:strCache>
                <c:ptCount val="1"/>
                <c:pt idx="0">
                  <c:v>Ciudad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Casos!$B$1:$CV$1</c15:sqref>
                  </c15:fullRef>
                </c:ext>
              </c:extLst>
              <c:f>(Casos!$B$1:$V$1,Casos!$Z$1:$CV$1)</c:f>
              <c:numCache>
                <c:formatCode>d\-mmm</c:formatCode>
                <c:ptCount val="9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Casos!$B$4:$CV$4</c15:sqref>
                  </c15:fullRef>
                </c:ext>
              </c:extLst>
              <c:f>(Casos!$B$4:$V$4,Casos!$Z$4:$CV$4)</c:f>
              <c:numCache>
                <c:formatCode>General</c:formatCode>
                <c:ptCount val="96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8</c:v>
                </c:pt>
                <c:pt idx="10">
                  <c:v>22</c:v>
                </c:pt>
                <c:pt idx="11">
                  <c:v>40</c:v>
                </c:pt>
                <c:pt idx="12">
                  <c:v>44</c:v>
                </c:pt>
                <c:pt idx="13">
                  <c:v>58</c:v>
                </c:pt>
                <c:pt idx="14">
                  <c:v>85</c:v>
                </c:pt>
                <c:pt idx="15">
                  <c:v>127</c:v>
                </c:pt>
                <c:pt idx="16">
                  <c:v>139</c:v>
                </c:pt>
                <c:pt idx="17">
                  <c:v>164</c:v>
                </c:pt>
                <c:pt idx="18">
                  <c:v>216</c:v>
                </c:pt>
                <c:pt idx="19">
                  <c:v>400</c:v>
                </c:pt>
                <c:pt idx="20">
                  <c:v>505</c:v>
                </c:pt>
                <c:pt idx="21">
                  <c:v>885</c:v>
                </c:pt>
                <c:pt idx="22">
                  <c:v>1147</c:v>
                </c:pt>
                <c:pt idx="23">
                  <c:v>1422</c:v>
                </c:pt>
                <c:pt idx="24">
                  <c:v>1543</c:v>
                </c:pt>
                <c:pt idx="25">
                  <c:v>1755</c:v>
                </c:pt>
                <c:pt idx="26">
                  <c:v>2041</c:v>
                </c:pt>
                <c:pt idx="27">
                  <c:v>2297</c:v>
                </c:pt>
                <c:pt idx="28">
                  <c:v>2471</c:v>
                </c:pt>
                <c:pt idx="29">
                  <c:v>2807</c:v>
                </c:pt>
                <c:pt idx="30">
                  <c:v>3098</c:v>
                </c:pt>
                <c:pt idx="31">
                  <c:v>3496</c:v>
                </c:pt>
                <c:pt idx="32">
                  <c:v>3854</c:v>
                </c:pt>
                <c:pt idx="33">
                  <c:v>4125</c:v>
                </c:pt>
                <c:pt idx="34">
                  <c:v>4298</c:v>
                </c:pt>
                <c:pt idx="35">
                  <c:v>4449</c:v>
                </c:pt>
                <c:pt idx="36">
                  <c:v>4720</c:v>
                </c:pt>
                <c:pt idx="37">
                  <c:v>4917</c:v>
                </c:pt>
                <c:pt idx="38">
                  <c:v>5138</c:v>
                </c:pt>
                <c:pt idx="39">
                  <c:v>5267</c:v>
                </c:pt>
                <c:pt idx="40">
                  <c:v>5442</c:v>
                </c:pt>
                <c:pt idx="41">
                  <c:v>5563</c:v>
                </c:pt>
                <c:pt idx="42">
                  <c:v>5717</c:v>
                </c:pt>
                <c:pt idx="43">
                  <c:v>5962</c:v>
                </c:pt>
                <c:pt idx="44">
                  <c:v>6116</c:v>
                </c:pt>
                <c:pt idx="45">
                  <c:v>6212</c:v>
                </c:pt>
                <c:pt idx="46">
                  <c:v>6300</c:v>
                </c:pt>
                <c:pt idx="47">
                  <c:v>6358</c:v>
                </c:pt>
                <c:pt idx="48">
                  <c:v>6527</c:v>
                </c:pt>
                <c:pt idx="49">
                  <c:v>6642</c:v>
                </c:pt>
                <c:pt idx="50">
                  <c:v>6741</c:v>
                </c:pt>
                <c:pt idx="51">
                  <c:v>6919</c:v>
                </c:pt>
                <c:pt idx="52">
                  <c:v>7077</c:v>
                </c:pt>
                <c:pt idx="53">
                  <c:v>7281</c:v>
                </c:pt>
                <c:pt idx="54">
                  <c:v>7369</c:v>
                </c:pt>
                <c:pt idx="55">
                  <c:v>7411</c:v>
                </c:pt>
                <c:pt idx="56">
                  <c:v>7500</c:v>
                </c:pt>
                <c:pt idx="57">
                  <c:v>7555</c:v>
                </c:pt>
                <c:pt idx="58">
                  <c:v>7622</c:v>
                </c:pt>
                <c:pt idx="59">
                  <c:v>7705</c:v>
                </c:pt>
                <c:pt idx="60">
                  <c:v>7771</c:v>
                </c:pt>
                <c:pt idx="61">
                  <c:v>7801</c:v>
                </c:pt>
                <c:pt idx="62">
                  <c:v>7831</c:v>
                </c:pt>
                <c:pt idx="63">
                  <c:v>7956</c:v>
                </c:pt>
                <c:pt idx="64">
                  <c:v>8031</c:v>
                </c:pt>
                <c:pt idx="65">
                  <c:v>8119</c:v>
                </c:pt>
                <c:pt idx="66">
                  <c:v>8205</c:v>
                </c:pt>
                <c:pt idx="67">
                  <c:v>8293</c:v>
                </c:pt>
                <c:pt idx="68">
                  <c:v>8372</c:v>
                </c:pt>
                <c:pt idx="69">
                  <c:v>8406</c:v>
                </c:pt>
                <c:pt idx="70">
                  <c:v>8433</c:v>
                </c:pt>
                <c:pt idx="71">
                  <c:v>6414</c:v>
                </c:pt>
                <c:pt idx="72">
                  <c:v>6428</c:v>
                </c:pt>
                <c:pt idx="73">
                  <c:v>6458</c:v>
                </c:pt>
                <c:pt idx="74">
                  <c:v>6464</c:v>
                </c:pt>
                <c:pt idx="75">
                  <c:v>6479</c:v>
                </c:pt>
                <c:pt idx="76">
                  <c:v>6497</c:v>
                </c:pt>
                <c:pt idx="77">
                  <c:v>6520</c:v>
                </c:pt>
                <c:pt idx="78">
                  <c:v>6531</c:v>
                </c:pt>
                <c:pt idx="79">
                  <c:v>6550</c:v>
                </c:pt>
                <c:pt idx="80">
                  <c:v>6556</c:v>
                </c:pt>
                <c:pt idx="81">
                  <c:v>6566</c:v>
                </c:pt>
                <c:pt idx="84">
                  <c:v>6614</c:v>
                </c:pt>
                <c:pt idx="85">
                  <c:v>6672</c:v>
                </c:pt>
                <c:pt idx="86">
                  <c:v>6686</c:v>
                </c:pt>
                <c:pt idx="87">
                  <c:v>6703</c:v>
                </c:pt>
                <c:pt idx="88">
                  <c:v>6730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D-41FA-A5C8-B73DE88A7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602560"/>
        <c:axId val="528071600"/>
      </c:lineChart>
      <c:dateAx>
        <c:axId val="5296025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8071600"/>
        <c:crosses val="autoZero"/>
        <c:auto val="1"/>
        <c:lblOffset val="100"/>
        <c:baseTimeUnit val="days"/>
      </c:dateAx>
      <c:valAx>
        <c:axId val="5280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960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 totales Albacete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Casos!$A$5</c:f>
              <c:strCache>
                <c:ptCount val="1"/>
                <c:pt idx="0">
                  <c:v>Albacete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Casos!$B$1:$CV$1</c15:sqref>
                  </c15:fullRef>
                </c:ext>
              </c:extLst>
              <c:f>(Casos!$B$1:$V$1,Casos!$Z$1:$CV$1)</c:f>
              <c:numCache>
                <c:formatCode>d\-mmm</c:formatCode>
                <c:ptCount val="9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Casos!$B$5:$CV$5</c15:sqref>
                  </c15:fullRef>
                </c:ext>
              </c:extLst>
              <c:f>(Casos!$B$5:$V$5,Casos!$Z$5:$CV$5)</c:f>
              <c:numCache>
                <c:formatCode>General</c:formatCode>
                <c:ptCount val="96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34</c:v>
                </c:pt>
                <c:pt idx="12">
                  <c:v>38</c:v>
                </c:pt>
                <c:pt idx="13">
                  <c:v>70</c:v>
                </c:pt>
                <c:pt idx="14">
                  <c:v>79</c:v>
                </c:pt>
                <c:pt idx="15">
                  <c:v>126</c:v>
                </c:pt>
                <c:pt idx="16">
                  <c:v>148</c:v>
                </c:pt>
                <c:pt idx="17">
                  <c:v>216</c:v>
                </c:pt>
                <c:pt idx="18">
                  <c:v>258</c:v>
                </c:pt>
                <c:pt idx="19">
                  <c:v>322</c:v>
                </c:pt>
                <c:pt idx="20">
                  <c:v>430</c:v>
                </c:pt>
                <c:pt idx="21">
                  <c:v>567</c:v>
                </c:pt>
                <c:pt idx="22">
                  <c:v>666</c:v>
                </c:pt>
                <c:pt idx="23">
                  <c:v>780</c:v>
                </c:pt>
                <c:pt idx="24">
                  <c:v>1114</c:v>
                </c:pt>
                <c:pt idx="25">
                  <c:v>1386</c:v>
                </c:pt>
                <c:pt idx="26">
                  <c:v>1537</c:v>
                </c:pt>
                <c:pt idx="27">
                  <c:v>1707</c:v>
                </c:pt>
                <c:pt idx="28">
                  <c:v>1933</c:v>
                </c:pt>
                <c:pt idx="29">
                  <c:v>2098</c:v>
                </c:pt>
                <c:pt idx="30">
                  <c:v>2386</c:v>
                </c:pt>
                <c:pt idx="31">
                  <c:v>2548</c:v>
                </c:pt>
                <c:pt idx="32">
                  <c:v>2653</c:v>
                </c:pt>
                <c:pt idx="33">
                  <c:v>2751</c:v>
                </c:pt>
                <c:pt idx="34">
                  <c:v>2832</c:v>
                </c:pt>
                <c:pt idx="35">
                  <c:v>3087</c:v>
                </c:pt>
                <c:pt idx="36">
                  <c:v>3212</c:v>
                </c:pt>
                <c:pt idx="37">
                  <c:v>3343</c:v>
                </c:pt>
                <c:pt idx="38">
                  <c:v>3404</c:v>
                </c:pt>
                <c:pt idx="39">
                  <c:v>3450</c:v>
                </c:pt>
                <c:pt idx="40">
                  <c:v>3506</c:v>
                </c:pt>
                <c:pt idx="41">
                  <c:v>3543</c:v>
                </c:pt>
                <c:pt idx="42">
                  <c:v>3575</c:v>
                </c:pt>
                <c:pt idx="43">
                  <c:v>3600</c:v>
                </c:pt>
                <c:pt idx="44">
                  <c:v>3673</c:v>
                </c:pt>
                <c:pt idx="45">
                  <c:v>3709</c:v>
                </c:pt>
                <c:pt idx="46">
                  <c:v>3732</c:v>
                </c:pt>
                <c:pt idx="47">
                  <c:v>3754</c:v>
                </c:pt>
                <c:pt idx="48">
                  <c:v>3771</c:v>
                </c:pt>
                <c:pt idx="49">
                  <c:v>3815</c:v>
                </c:pt>
                <c:pt idx="50">
                  <c:v>3833</c:v>
                </c:pt>
                <c:pt idx="51">
                  <c:v>3931</c:v>
                </c:pt>
                <c:pt idx="52">
                  <c:v>3990</c:v>
                </c:pt>
                <c:pt idx="53">
                  <c:v>4075</c:v>
                </c:pt>
                <c:pt idx="54">
                  <c:v>4105</c:v>
                </c:pt>
                <c:pt idx="55">
                  <c:v>4142</c:v>
                </c:pt>
                <c:pt idx="56">
                  <c:v>4228</c:v>
                </c:pt>
                <c:pt idx="57">
                  <c:v>4298</c:v>
                </c:pt>
                <c:pt idx="58">
                  <c:v>4386</c:v>
                </c:pt>
                <c:pt idx="59">
                  <c:v>4508</c:v>
                </c:pt>
                <c:pt idx="60">
                  <c:v>4526</c:v>
                </c:pt>
                <c:pt idx="61">
                  <c:v>4545</c:v>
                </c:pt>
                <c:pt idx="62">
                  <c:v>4578</c:v>
                </c:pt>
                <c:pt idx="63">
                  <c:v>4679</c:v>
                </c:pt>
                <c:pt idx="64">
                  <c:v>4726</c:v>
                </c:pt>
                <c:pt idx="65">
                  <c:v>4799</c:v>
                </c:pt>
                <c:pt idx="66">
                  <c:v>4899</c:v>
                </c:pt>
                <c:pt idx="67">
                  <c:v>4948</c:v>
                </c:pt>
                <c:pt idx="68">
                  <c:v>4962</c:v>
                </c:pt>
                <c:pt idx="69">
                  <c:v>4967</c:v>
                </c:pt>
                <c:pt idx="70">
                  <c:v>5025</c:v>
                </c:pt>
                <c:pt idx="71">
                  <c:v>3756</c:v>
                </c:pt>
                <c:pt idx="72">
                  <c:v>3764</c:v>
                </c:pt>
                <c:pt idx="73">
                  <c:v>3771</c:v>
                </c:pt>
                <c:pt idx="74">
                  <c:v>3775</c:v>
                </c:pt>
                <c:pt idx="75">
                  <c:v>3776</c:v>
                </c:pt>
                <c:pt idx="76">
                  <c:v>3777</c:v>
                </c:pt>
                <c:pt idx="77">
                  <c:v>3781</c:v>
                </c:pt>
                <c:pt idx="78">
                  <c:v>3791</c:v>
                </c:pt>
                <c:pt idx="79">
                  <c:v>3794</c:v>
                </c:pt>
                <c:pt idx="80">
                  <c:v>3795</c:v>
                </c:pt>
                <c:pt idx="81">
                  <c:v>3808</c:v>
                </c:pt>
                <c:pt idx="84">
                  <c:v>3815</c:v>
                </c:pt>
                <c:pt idx="85">
                  <c:v>3830</c:v>
                </c:pt>
                <c:pt idx="86">
                  <c:v>3845</c:v>
                </c:pt>
                <c:pt idx="87">
                  <c:v>3845</c:v>
                </c:pt>
                <c:pt idx="88">
                  <c:v>3850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5-494F-8918-FF6E0CE3F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695632"/>
        <c:axId val="414535376"/>
      </c:lineChart>
      <c:dateAx>
        <c:axId val="681695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535376"/>
        <c:crosses val="autoZero"/>
        <c:auto val="1"/>
        <c:lblOffset val="100"/>
        <c:baseTimeUnit val="days"/>
      </c:dateAx>
      <c:valAx>
        <c:axId val="4145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169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 totales</a:t>
            </a:r>
            <a:r>
              <a:rPr lang="es-ES" baseline="0"/>
              <a:t> </a:t>
            </a:r>
            <a:r>
              <a:rPr lang="es-ES"/>
              <a:t>Toledo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Casos!$A$6</c:f>
              <c:strCache>
                <c:ptCount val="1"/>
                <c:pt idx="0">
                  <c:v>Toledo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Casos!$B$1:$CV$1</c15:sqref>
                  </c15:fullRef>
                </c:ext>
              </c:extLst>
              <c:f>(Casos!$B$1:$V$1,Casos!$Z$1:$CV$1)</c:f>
              <c:numCache>
                <c:formatCode>d\-mmm</c:formatCode>
                <c:ptCount val="9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Casos!$B$6:$CV$6</c15:sqref>
                  </c15:fullRef>
                </c:ext>
              </c:extLst>
              <c:f>(Casos!$B$6:$V$6,Casos!$Z$6:$CV$6)</c:f>
              <c:numCache>
                <c:formatCode>General</c:formatCode>
                <c:ptCount val="96"/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12</c:v>
                </c:pt>
                <c:pt idx="11">
                  <c:v>28</c:v>
                </c:pt>
                <c:pt idx="12">
                  <c:v>31</c:v>
                </c:pt>
                <c:pt idx="13">
                  <c:v>49</c:v>
                </c:pt>
                <c:pt idx="14">
                  <c:v>98</c:v>
                </c:pt>
                <c:pt idx="15">
                  <c:v>133</c:v>
                </c:pt>
                <c:pt idx="16">
                  <c:v>179</c:v>
                </c:pt>
                <c:pt idx="17">
                  <c:v>208</c:v>
                </c:pt>
                <c:pt idx="18">
                  <c:v>293</c:v>
                </c:pt>
                <c:pt idx="19">
                  <c:v>370</c:v>
                </c:pt>
                <c:pt idx="20">
                  <c:v>501</c:v>
                </c:pt>
                <c:pt idx="21">
                  <c:v>752</c:v>
                </c:pt>
                <c:pt idx="22">
                  <c:v>965</c:v>
                </c:pt>
                <c:pt idx="23">
                  <c:v>1112</c:v>
                </c:pt>
                <c:pt idx="24">
                  <c:v>1192</c:v>
                </c:pt>
                <c:pt idx="25">
                  <c:v>1317</c:v>
                </c:pt>
                <c:pt idx="26">
                  <c:v>1426</c:v>
                </c:pt>
                <c:pt idx="27">
                  <c:v>1484</c:v>
                </c:pt>
                <c:pt idx="28">
                  <c:v>1593</c:v>
                </c:pt>
                <c:pt idx="29">
                  <c:v>1673</c:v>
                </c:pt>
                <c:pt idx="30">
                  <c:v>1848</c:v>
                </c:pt>
                <c:pt idx="31">
                  <c:v>1994</c:v>
                </c:pt>
                <c:pt idx="32">
                  <c:v>2169</c:v>
                </c:pt>
                <c:pt idx="33">
                  <c:v>2283</c:v>
                </c:pt>
                <c:pt idx="34">
                  <c:v>2434</c:v>
                </c:pt>
                <c:pt idx="35">
                  <c:v>2597</c:v>
                </c:pt>
                <c:pt idx="36">
                  <c:v>2763</c:v>
                </c:pt>
                <c:pt idx="37">
                  <c:v>2922</c:v>
                </c:pt>
                <c:pt idx="38">
                  <c:v>2984</c:v>
                </c:pt>
                <c:pt idx="39">
                  <c:v>3020</c:v>
                </c:pt>
                <c:pt idx="40">
                  <c:v>3052</c:v>
                </c:pt>
                <c:pt idx="41">
                  <c:v>3098</c:v>
                </c:pt>
                <c:pt idx="42">
                  <c:v>3193</c:v>
                </c:pt>
                <c:pt idx="43">
                  <c:v>3335</c:v>
                </c:pt>
                <c:pt idx="44">
                  <c:v>3751</c:v>
                </c:pt>
                <c:pt idx="45">
                  <c:v>3831</c:v>
                </c:pt>
                <c:pt idx="46">
                  <c:v>3908</c:v>
                </c:pt>
                <c:pt idx="47">
                  <c:v>3938</c:v>
                </c:pt>
                <c:pt idx="48">
                  <c:v>3957</c:v>
                </c:pt>
                <c:pt idx="49">
                  <c:v>4028</c:v>
                </c:pt>
                <c:pt idx="50">
                  <c:v>4094</c:v>
                </c:pt>
                <c:pt idx="51">
                  <c:v>4193</c:v>
                </c:pt>
                <c:pt idx="52">
                  <c:v>4309</c:v>
                </c:pt>
                <c:pt idx="53">
                  <c:v>4398</c:v>
                </c:pt>
                <c:pt idx="54">
                  <c:v>4492</c:v>
                </c:pt>
                <c:pt idx="55">
                  <c:v>4541</c:v>
                </c:pt>
                <c:pt idx="56">
                  <c:v>4570</c:v>
                </c:pt>
                <c:pt idx="57">
                  <c:v>4635</c:v>
                </c:pt>
                <c:pt idx="58">
                  <c:v>4744</c:v>
                </c:pt>
                <c:pt idx="59">
                  <c:v>4883</c:v>
                </c:pt>
                <c:pt idx="60">
                  <c:v>4943</c:v>
                </c:pt>
                <c:pt idx="61">
                  <c:v>4967</c:v>
                </c:pt>
                <c:pt idx="62">
                  <c:v>4979</c:v>
                </c:pt>
                <c:pt idx="63">
                  <c:v>5025</c:v>
                </c:pt>
                <c:pt idx="64">
                  <c:v>5076</c:v>
                </c:pt>
                <c:pt idx="65">
                  <c:v>5135</c:v>
                </c:pt>
                <c:pt idx="66">
                  <c:v>5208</c:v>
                </c:pt>
                <c:pt idx="67">
                  <c:v>5307</c:v>
                </c:pt>
                <c:pt idx="68">
                  <c:v>5353</c:v>
                </c:pt>
                <c:pt idx="69">
                  <c:v>5374</c:v>
                </c:pt>
                <c:pt idx="70">
                  <c:v>5410</c:v>
                </c:pt>
                <c:pt idx="71">
                  <c:v>3831</c:v>
                </c:pt>
                <c:pt idx="72">
                  <c:v>3846</c:v>
                </c:pt>
                <c:pt idx="73">
                  <c:v>3860</c:v>
                </c:pt>
                <c:pt idx="74">
                  <c:v>3872</c:v>
                </c:pt>
                <c:pt idx="75">
                  <c:v>3876</c:v>
                </c:pt>
                <c:pt idx="76">
                  <c:v>3883</c:v>
                </c:pt>
                <c:pt idx="77">
                  <c:v>3903</c:v>
                </c:pt>
                <c:pt idx="78">
                  <c:v>3924</c:v>
                </c:pt>
                <c:pt idx="79">
                  <c:v>3932</c:v>
                </c:pt>
                <c:pt idx="80">
                  <c:v>3938</c:v>
                </c:pt>
                <c:pt idx="81">
                  <c:v>3945</c:v>
                </c:pt>
                <c:pt idx="84">
                  <c:v>3954</c:v>
                </c:pt>
                <c:pt idx="85">
                  <c:v>3960</c:v>
                </c:pt>
                <c:pt idx="86">
                  <c:v>3963</c:v>
                </c:pt>
                <c:pt idx="87">
                  <c:v>3990</c:v>
                </c:pt>
                <c:pt idx="88">
                  <c:v>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3-4304-BC6D-7B21EE603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404800"/>
        <c:axId val="540121008"/>
      </c:lineChart>
      <c:dateAx>
        <c:axId val="7284048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121008"/>
        <c:crosses val="autoZero"/>
        <c:auto val="1"/>
        <c:lblOffset val="100"/>
        <c:baseTimeUnit val="days"/>
      </c:dateAx>
      <c:valAx>
        <c:axId val="5401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840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</a:t>
            </a:r>
            <a:r>
              <a:rPr lang="es-ES" baseline="0"/>
              <a:t> totales </a:t>
            </a:r>
            <a:r>
              <a:rPr lang="es-ES"/>
              <a:t>Guadalajara-Cuenca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Casos!$A$7</c:f>
              <c:strCache>
                <c:ptCount val="1"/>
                <c:pt idx="0">
                  <c:v>Guadalajara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Casos!$B$1:$CV$1</c:f>
              <c:numCache>
                <c:formatCode>d\-mmm</c:formatCode>
                <c:ptCount val="9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</c:numCache>
            </c:numRef>
          </c:cat>
          <c:val>
            <c:numRef>
              <c:f>Casos!$B$7:$CV$7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29</c:v>
                </c:pt>
                <c:pt idx="11">
                  <c:v>63</c:v>
                </c:pt>
                <c:pt idx="12">
                  <c:v>70</c:v>
                </c:pt>
                <c:pt idx="13">
                  <c:v>88</c:v>
                </c:pt>
                <c:pt idx="14">
                  <c:v>109</c:v>
                </c:pt>
                <c:pt idx="15">
                  <c:v>137</c:v>
                </c:pt>
                <c:pt idx="16">
                  <c:v>145</c:v>
                </c:pt>
                <c:pt idx="17">
                  <c:v>151</c:v>
                </c:pt>
                <c:pt idx="18">
                  <c:v>205</c:v>
                </c:pt>
                <c:pt idx="19">
                  <c:v>237</c:v>
                </c:pt>
                <c:pt idx="20">
                  <c:v>263</c:v>
                </c:pt>
                <c:pt idx="24">
                  <c:v>404</c:v>
                </c:pt>
                <c:pt idx="25">
                  <c:v>428</c:v>
                </c:pt>
                <c:pt idx="26">
                  <c:v>440</c:v>
                </c:pt>
                <c:pt idx="27">
                  <c:v>441</c:v>
                </c:pt>
                <c:pt idx="28">
                  <c:v>535</c:v>
                </c:pt>
                <c:pt idx="29">
                  <c:v>586</c:v>
                </c:pt>
                <c:pt idx="30">
                  <c:v>643</c:v>
                </c:pt>
                <c:pt idx="31">
                  <c:v>753</c:v>
                </c:pt>
                <c:pt idx="32">
                  <c:v>796</c:v>
                </c:pt>
                <c:pt idx="33">
                  <c:v>824</c:v>
                </c:pt>
                <c:pt idx="34">
                  <c:v>837</c:v>
                </c:pt>
                <c:pt idx="35">
                  <c:v>858</c:v>
                </c:pt>
                <c:pt idx="36">
                  <c:v>873</c:v>
                </c:pt>
                <c:pt idx="37">
                  <c:v>897</c:v>
                </c:pt>
                <c:pt idx="38">
                  <c:v>973</c:v>
                </c:pt>
                <c:pt idx="39">
                  <c:v>994</c:v>
                </c:pt>
                <c:pt idx="40">
                  <c:v>1036</c:v>
                </c:pt>
                <c:pt idx="41">
                  <c:v>1056</c:v>
                </c:pt>
                <c:pt idx="42">
                  <c:v>1077</c:v>
                </c:pt>
                <c:pt idx="43">
                  <c:v>1134</c:v>
                </c:pt>
                <c:pt idx="44">
                  <c:v>1195</c:v>
                </c:pt>
                <c:pt idx="45">
                  <c:v>1226</c:v>
                </c:pt>
                <c:pt idx="46">
                  <c:v>1245</c:v>
                </c:pt>
                <c:pt idx="47">
                  <c:v>1312</c:v>
                </c:pt>
                <c:pt idx="48">
                  <c:v>1345</c:v>
                </c:pt>
                <c:pt idx="49">
                  <c:v>1400</c:v>
                </c:pt>
                <c:pt idx="50">
                  <c:v>1431</c:v>
                </c:pt>
                <c:pt idx="51">
                  <c:v>1450</c:v>
                </c:pt>
                <c:pt idx="52">
                  <c:v>1483</c:v>
                </c:pt>
                <c:pt idx="53">
                  <c:v>1521</c:v>
                </c:pt>
                <c:pt idx="54">
                  <c:v>1572</c:v>
                </c:pt>
                <c:pt idx="55">
                  <c:v>1641</c:v>
                </c:pt>
                <c:pt idx="56">
                  <c:v>1690</c:v>
                </c:pt>
                <c:pt idx="57">
                  <c:v>1722</c:v>
                </c:pt>
                <c:pt idx="58">
                  <c:v>1740</c:v>
                </c:pt>
                <c:pt idx="59">
                  <c:v>1758</c:v>
                </c:pt>
                <c:pt idx="60">
                  <c:v>1799</c:v>
                </c:pt>
                <c:pt idx="61">
                  <c:v>1850</c:v>
                </c:pt>
                <c:pt idx="62">
                  <c:v>1866</c:v>
                </c:pt>
                <c:pt idx="63">
                  <c:v>1938</c:v>
                </c:pt>
                <c:pt idx="64">
                  <c:v>1996</c:v>
                </c:pt>
                <c:pt idx="65">
                  <c:v>2006</c:v>
                </c:pt>
                <c:pt idx="66">
                  <c:v>2056</c:v>
                </c:pt>
                <c:pt idx="67">
                  <c:v>2096</c:v>
                </c:pt>
                <c:pt idx="68">
                  <c:v>2122</c:v>
                </c:pt>
                <c:pt idx="69">
                  <c:v>2140</c:v>
                </c:pt>
                <c:pt idx="70">
                  <c:v>2198</c:v>
                </c:pt>
                <c:pt idx="71">
                  <c:v>2207</c:v>
                </c:pt>
                <c:pt idx="72">
                  <c:v>2213</c:v>
                </c:pt>
                <c:pt idx="73">
                  <c:v>2215</c:v>
                </c:pt>
                <c:pt idx="74">
                  <c:v>1255</c:v>
                </c:pt>
                <c:pt idx="75">
                  <c:v>1259</c:v>
                </c:pt>
                <c:pt idx="76">
                  <c:v>1261</c:v>
                </c:pt>
                <c:pt idx="77">
                  <c:v>1266</c:v>
                </c:pt>
                <c:pt idx="78">
                  <c:v>1273</c:v>
                </c:pt>
                <c:pt idx="79">
                  <c:v>1274</c:v>
                </c:pt>
                <c:pt idx="80">
                  <c:v>1284</c:v>
                </c:pt>
                <c:pt idx="81">
                  <c:v>1287</c:v>
                </c:pt>
                <c:pt idx="82">
                  <c:v>1289</c:v>
                </c:pt>
                <c:pt idx="83">
                  <c:v>1296</c:v>
                </c:pt>
                <c:pt idx="84">
                  <c:v>1297</c:v>
                </c:pt>
                <c:pt idx="87">
                  <c:v>1300</c:v>
                </c:pt>
                <c:pt idx="88">
                  <c:v>1304</c:v>
                </c:pt>
                <c:pt idx="89">
                  <c:v>1306</c:v>
                </c:pt>
                <c:pt idx="90">
                  <c:v>1314</c:v>
                </c:pt>
                <c:pt idx="91">
                  <c:v>1315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5-45D6-8180-3B118C3D67DB}"/>
            </c:ext>
          </c:extLst>
        </c:ser>
        <c:ser>
          <c:idx val="1"/>
          <c:order val="1"/>
          <c:tx>
            <c:strRef>
              <c:f>Casos!$A$8</c:f>
              <c:strCache>
                <c:ptCount val="1"/>
                <c:pt idx="0">
                  <c:v>Cuenca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Casos!$B$1:$CV$1</c:f>
              <c:numCache>
                <c:formatCode>d\-mmm</c:formatCode>
                <c:ptCount val="9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</c:numCache>
            </c:numRef>
          </c:cat>
          <c:val>
            <c:numRef>
              <c:f>Casos!$B$8:$CV$8</c:f>
              <c:numCache>
                <c:formatCode>General</c:formatCode>
                <c:ptCount val="99"/>
                <c:pt idx="11">
                  <c:v>8</c:v>
                </c:pt>
                <c:pt idx="12">
                  <c:v>11</c:v>
                </c:pt>
                <c:pt idx="13">
                  <c:v>24</c:v>
                </c:pt>
                <c:pt idx="14">
                  <c:v>30</c:v>
                </c:pt>
                <c:pt idx="15">
                  <c:v>44</c:v>
                </c:pt>
                <c:pt idx="16">
                  <c:v>51</c:v>
                </c:pt>
                <c:pt idx="17">
                  <c:v>62</c:v>
                </c:pt>
                <c:pt idx="18">
                  <c:v>72</c:v>
                </c:pt>
                <c:pt idx="19">
                  <c:v>94</c:v>
                </c:pt>
                <c:pt idx="20">
                  <c:v>120</c:v>
                </c:pt>
                <c:pt idx="24">
                  <c:v>172</c:v>
                </c:pt>
                <c:pt idx="25">
                  <c:v>177</c:v>
                </c:pt>
                <c:pt idx="26">
                  <c:v>180</c:v>
                </c:pt>
                <c:pt idx="27">
                  <c:v>222</c:v>
                </c:pt>
                <c:pt idx="28">
                  <c:v>253</c:v>
                </c:pt>
                <c:pt idx="29">
                  <c:v>268</c:v>
                </c:pt>
                <c:pt idx="30">
                  <c:v>293</c:v>
                </c:pt>
                <c:pt idx="31">
                  <c:v>297</c:v>
                </c:pt>
                <c:pt idx="32">
                  <c:v>308</c:v>
                </c:pt>
                <c:pt idx="33">
                  <c:v>367</c:v>
                </c:pt>
                <c:pt idx="34">
                  <c:v>449</c:v>
                </c:pt>
                <c:pt idx="35">
                  <c:v>497</c:v>
                </c:pt>
                <c:pt idx="36">
                  <c:v>570</c:v>
                </c:pt>
                <c:pt idx="37">
                  <c:v>616</c:v>
                </c:pt>
                <c:pt idx="38">
                  <c:v>682</c:v>
                </c:pt>
                <c:pt idx="39">
                  <c:v>800</c:v>
                </c:pt>
                <c:pt idx="40">
                  <c:v>845</c:v>
                </c:pt>
                <c:pt idx="41">
                  <c:v>874</c:v>
                </c:pt>
                <c:pt idx="42">
                  <c:v>884</c:v>
                </c:pt>
                <c:pt idx="43">
                  <c:v>920</c:v>
                </c:pt>
                <c:pt idx="44">
                  <c:v>930</c:v>
                </c:pt>
                <c:pt idx="45">
                  <c:v>969</c:v>
                </c:pt>
                <c:pt idx="46">
                  <c:v>1009</c:v>
                </c:pt>
                <c:pt idx="47">
                  <c:v>1145</c:v>
                </c:pt>
                <c:pt idx="48">
                  <c:v>1252</c:v>
                </c:pt>
                <c:pt idx="49">
                  <c:v>1285</c:v>
                </c:pt>
                <c:pt idx="50">
                  <c:v>1315</c:v>
                </c:pt>
                <c:pt idx="51">
                  <c:v>1340</c:v>
                </c:pt>
                <c:pt idx="52">
                  <c:v>1353</c:v>
                </c:pt>
                <c:pt idx="53">
                  <c:v>1368</c:v>
                </c:pt>
                <c:pt idx="54">
                  <c:v>1438</c:v>
                </c:pt>
                <c:pt idx="55">
                  <c:v>1508</c:v>
                </c:pt>
                <c:pt idx="56">
                  <c:v>1551</c:v>
                </c:pt>
                <c:pt idx="57">
                  <c:v>1598</c:v>
                </c:pt>
                <c:pt idx="58">
                  <c:v>1684</c:v>
                </c:pt>
                <c:pt idx="59">
                  <c:v>1739</c:v>
                </c:pt>
                <c:pt idx="60">
                  <c:v>1784</c:v>
                </c:pt>
                <c:pt idx="61">
                  <c:v>1914</c:v>
                </c:pt>
                <c:pt idx="62">
                  <c:v>2061</c:v>
                </c:pt>
                <c:pt idx="63">
                  <c:v>2112</c:v>
                </c:pt>
                <c:pt idx="64">
                  <c:v>2202</c:v>
                </c:pt>
                <c:pt idx="65">
                  <c:v>2262</c:v>
                </c:pt>
                <c:pt idx="66">
                  <c:v>2450</c:v>
                </c:pt>
                <c:pt idx="67">
                  <c:v>2638</c:v>
                </c:pt>
                <c:pt idx="68">
                  <c:v>2733</c:v>
                </c:pt>
                <c:pt idx="69">
                  <c:v>2841</c:v>
                </c:pt>
                <c:pt idx="70">
                  <c:v>2916</c:v>
                </c:pt>
                <c:pt idx="71">
                  <c:v>2975</c:v>
                </c:pt>
                <c:pt idx="72">
                  <c:v>3091</c:v>
                </c:pt>
                <c:pt idx="73">
                  <c:v>3102</c:v>
                </c:pt>
                <c:pt idx="74">
                  <c:v>1214</c:v>
                </c:pt>
                <c:pt idx="75">
                  <c:v>1216</c:v>
                </c:pt>
                <c:pt idx="76">
                  <c:v>1237</c:v>
                </c:pt>
                <c:pt idx="77">
                  <c:v>1241</c:v>
                </c:pt>
                <c:pt idx="78">
                  <c:v>1244</c:v>
                </c:pt>
                <c:pt idx="79">
                  <c:v>1246</c:v>
                </c:pt>
                <c:pt idx="80">
                  <c:v>1251</c:v>
                </c:pt>
                <c:pt idx="81">
                  <c:v>1256</c:v>
                </c:pt>
                <c:pt idx="82">
                  <c:v>1265</c:v>
                </c:pt>
                <c:pt idx="83">
                  <c:v>1270</c:v>
                </c:pt>
                <c:pt idx="84">
                  <c:v>1273</c:v>
                </c:pt>
                <c:pt idx="87">
                  <c:v>1301</c:v>
                </c:pt>
                <c:pt idx="88">
                  <c:v>1302</c:v>
                </c:pt>
                <c:pt idx="89">
                  <c:v>1322</c:v>
                </c:pt>
                <c:pt idx="90">
                  <c:v>1332</c:v>
                </c:pt>
                <c:pt idx="91">
                  <c:v>1338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5-45D6-8180-3B118C3D6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222896"/>
        <c:axId val="420293664"/>
      </c:lineChart>
      <c:dateAx>
        <c:axId val="887222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293664"/>
        <c:crosses val="autoZero"/>
        <c:auto val="1"/>
        <c:lblOffset val="100"/>
        <c:baseTimeUnit val="days"/>
      </c:dateAx>
      <c:valAx>
        <c:axId val="4202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22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 casos</a:t>
            </a:r>
            <a:r>
              <a:rPr lang="es-ES" baseline="0"/>
              <a:t> </a:t>
            </a:r>
            <a:r>
              <a:rPr lang="es-ES"/>
              <a:t>Ciudad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Casos!$A$13</c:f>
              <c:strCache>
                <c:ptCount val="1"/>
                <c:pt idx="0">
                  <c:v>Ciudad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Casos!$B$1:$CV$1</c:f>
              <c:numCache>
                <c:formatCode>d\-mmm</c:formatCode>
                <c:ptCount val="9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</c:numCache>
            </c:numRef>
          </c:cat>
          <c:val>
            <c:numRef>
              <c:f>Casos!$B$13:$CV$13</c:f>
              <c:numCache>
                <c:formatCode>General</c:formatCode>
                <c:ptCount val="99"/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14</c:v>
                </c:pt>
                <c:pt idx="11">
                  <c:v>18</c:v>
                </c:pt>
                <c:pt idx="12">
                  <c:v>4</c:v>
                </c:pt>
                <c:pt idx="13">
                  <c:v>14</c:v>
                </c:pt>
                <c:pt idx="14">
                  <c:v>27</c:v>
                </c:pt>
                <c:pt idx="15">
                  <c:v>42</c:v>
                </c:pt>
                <c:pt idx="16">
                  <c:v>12</c:v>
                </c:pt>
                <c:pt idx="17">
                  <c:v>25</c:v>
                </c:pt>
                <c:pt idx="18">
                  <c:v>52</c:v>
                </c:pt>
                <c:pt idx="19">
                  <c:v>184</c:v>
                </c:pt>
                <c:pt idx="20">
                  <c:v>105</c:v>
                </c:pt>
                <c:pt idx="24">
                  <c:v>380</c:v>
                </c:pt>
                <c:pt idx="25">
                  <c:v>262</c:v>
                </c:pt>
                <c:pt idx="26">
                  <c:v>275</c:v>
                </c:pt>
                <c:pt idx="27">
                  <c:v>121</c:v>
                </c:pt>
                <c:pt idx="28">
                  <c:v>212</c:v>
                </c:pt>
                <c:pt idx="29">
                  <c:v>286</c:v>
                </c:pt>
                <c:pt idx="30">
                  <c:v>256</c:v>
                </c:pt>
                <c:pt idx="31">
                  <c:v>174</c:v>
                </c:pt>
                <c:pt idx="32">
                  <c:v>336</c:v>
                </c:pt>
                <c:pt idx="33">
                  <c:v>291</c:v>
                </c:pt>
                <c:pt idx="34">
                  <c:v>398</c:v>
                </c:pt>
                <c:pt idx="35">
                  <c:v>358</c:v>
                </c:pt>
                <c:pt idx="36">
                  <c:v>271</c:v>
                </c:pt>
                <c:pt idx="37">
                  <c:v>173</c:v>
                </c:pt>
                <c:pt idx="38">
                  <c:v>151</c:v>
                </c:pt>
                <c:pt idx="39">
                  <c:v>271</c:v>
                </c:pt>
                <c:pt idx="40">
                  <c:v>197</c:v>
                </c:pt>
                <c:pt idx="41">
                  <c:v>221</c:v>
                </c:pt>
                <c:pt idx="42">
                  <c:v>129</c:v>
                </c:pt>
                <c:pt idx="43">
                  <c:v>175</c:v>
                </c:pt>
                <c:pt idx="44">
                  <c:v>121</c:v>
                </c:pt>
                <c:pt idx="45">
                  <c:v>154</c:v>
                </c:pt>
                <c:pt idx="46">
                  <c:v>245</c:v>
                </c:pt>
                <c:pt idx="47">
                  <c:v>154</c:v>
                </c:pt>
                <c:pt idx="48">
                  <c:v>96</c:v>
                </c:pt>
                <c:pt idx="49">
                  <c:v>88</c:v>
                </c:pt>
                <c:pt idx="50">
                  <c:v>58</c:v>
                </c:pt>
                <c:pt idx="51">
                  <c:v>169</c:v>
                </c:pt>
                <c:pt idx="52">
                  <c:v>115</c:v>
                </c:pt>
                <c:pt idx="53">
                  <c:v>99</c:v>
                </c:pt>
                <c:pt idx="54">
                  <c:v>178</c:v>
                </c:pt>
                <c:pt idx="55">
                  <c:v>158</c:v>
                </c:pt>
                <c:pt idx="56">
                  <c:v>204</c:v>
                </c:pt>
                <c:pt idx="57">
                  <c:v>88</c:v>
                </c:pt>
                <c:pt idx="58">
                  <c:v>42</c:v>
                </c:pt>
                <c:pt idx="59">
                  <c:v>89</c:v>
                </c:pt>
                <c:pt idx="60">
                  <c:v>55</c:v>
                </c:pt>
                <c:pt idx="61">
                  <c:v>67</c:v>
                </c:pt>
                <c:pt idx="62">
                  <c:v>83</c:v>
                </c:pt>
                <c:pt idx="63">
                  <c:v>66</c:v>
                </c:pt>
                <c:pt idx="64">
                  <c:v>30</c:v>
                </c:pt>
                <c:pt idx="65">
                  <c:v>30</c:v>
                </c:pt>
                <c:pt idx="66">
                  <c:v>125</c:v>
                </c:pt>
                <c:pt idx="67">
                  <c:v>75</c:v>
                </c:pt>
                <c:pt idx="68">
                  <c:v>88</c:v>
                </c:pt>
                <c:pt idx="69">
                  <c:v>86</c:v>
                </c:pt>
                <c:pt idx="70">
                  <c:v>88</c:v>
                </c:pt>
                <c:pt idx="71">
                  <c:v>79</c:v>
                </c:pt>
                <c:pt idx="72">
                  <c:v>34</c:v>
                </c:pt>
                <c:pt idx="73">
                  <c:v>27</c:v>
                </c:pt>
                <c:pt idx="74">
                  <c:v>-2019</c:v>
                </c:pt>
                <c:pt idx="75">
                  <c:v>14</c:v>
                </c:pt>
                <c:pt idx="76">
                  <c:v>30</c:v>
                </c:pt>
                <c:pt idx="77">
                  <c:v>6</c:v>
                </c:pt>
                <c:pt idx="78">
                  <c:v>15</c:v>
                </c:pt>
                <c:pt idx="79">
                  <c:v>18</c:v>
                </c:pt>
                <c:pt idx="80">
                  <c:v>23</c:v>
                </c:pt>
                <c:pt idx="81">
                  <c:v>11</c:v>
                </c:pt>
                <c:pt idx="82">
                  <c:v>19</c:v>
                </c:pt>
                <c:pt idx="83">
                  <c:v>6</c:v>
                </c:pt>
                <c:pt idx="84">
                  <c:v>10</c:v>
                </c:pt>
                <c:pt idx="88">
                  <c:v>58</c:v>
                </c:pt>
                <c:pt idx="89">
                  <c:v>14</c:v>
                </c:pt>
                <c:pt idx="90">
                  <c:v>17</c:v>
                </c:pt>
                <c:pt idx="9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8-4F16-8F0D-5120B894E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416976"/>
        <c:axId val="1923214928"/>
      </c:barChart>
      <c:dateAx>
        <c:axId val="4144169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3214928"/>
        <c:crosses val="autoZero"/>
        <c:auto val="1"/>
        <c:lblOffset val="100"/>
        <c:baseTimeUnit val="days"/>
      </c:dateAx>
      <c:valAx>
        <c:axId val="19232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41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</a:t>
            </a:r>
            <a:r>
              <a:rPr lang="es-ES" baseline="0"/>
              <a:t> casos </a:t>
            </a:r>
            <a:r>
              <a:rPr lang="es-ES"/>
              <a:t>Albacete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Casos!$A$14</c:f>
              <c:strCache>
                <c:ptCount val="1"/>
                <c:pt idx="0">
                  <c:v>Albacete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Casos!$B$1:$CV$1</c:f>
              <c:numCache>
                <c:formatCode>d\-mmm</c:formatCode>
                <c:ptCount val="9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</c:numCache>
            </c:numRef>
          </c:cat>
          <c:val>
            <c:numRef>
              <c:f>Casos!$B$14:$CV$14</c:f>
              <c:numCache>
                <c:formatCode>General</c:formatCode>
                <c:ptCount val="99"/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26</c:v>
                </c:pt>
                <c:pt idx="12">
                  <c:v>4</c:v>
                </c:pt>
                <c:pt idx="13">
                  <c:v>32</c:v>
                </c:pt>
                <c:pt idx="14">
                  <c:v>9</c:v>
                </c:pt>
                <c:pt idx="15">
                  <c:v>47</c:v>
                </c:pt>
                <c:pt idx="16">
                  <c:v>22</c:v>
                </c:pt>
                <c:pt idx="17">
                  <c:v>68</c:v>
                </c:pt>
                <c:pt idx="18">
                  <c:v>42</c:v>
                </c:pt>
                <c:pt idx="19">
                  <c:v>64</c:v>
                </c:pt>
                <c:pt idx="20">
                  <c:v>108</c:v>
                </c:pt>
                <c:pt idx="24">
                  <c:v>137</c:v>
                </c:pt>
                <c:pt idx="25">
                  <c:v>99</c:v>
                </c:pt>
                <c:pt idx="26">
                  <c:v>114</c:v>
                </c:pt>
                <c:pt idx="27">
                  <c:v>334</c:v>
                </c:pt>
                <c:pt idx="28">
                  <c:v>272</c:v>
                </c:pt>
                <c:pt idx="29">
                  <c:v>151</c:v>
                </c:pt>
                <c:pt idx="30">
                  <c:v>170</c:v>
                </c:pt>
                <c:pt idx="31">
                  <c:v>226</c:v>
                </c:pt>
                <c:pt idx="32">
                  <c:v>165</c:v>
                </c:pt>
                <c:pt idx="33">
                  <c:v>288</c:v>
                </c:pt>
                <c:pt idx="34">
                  <c:v>162</c:v>
                </c:pt>
                <c:pt idx="35">
                  <c:v>105</c:v>
                </c:pt>
                <c:pt idx="36">
                  <c:v>98</c:v>
                </c:pt>
                <c:pt idx="37">
                  <c:v>81</c:v>
                </c:pt>
                <c:pt idx="38">
                  <c:v>255</c:v>
                </c:pt>
                <c:pt idx="39">
                  <c:v>125</c:v>
                </c:pt>
                <c:pt idx="40">
                  <c:v>131</c:v>
                </c:pt>
                <c:pt idx="41">
                  <c:v>61</c:v>
                </c:pt>
                <c:pt idx="42">
                  <c:v>46</c:v>
                </c:pt>
                <c:pt idx="43">
                  <c:v>56</c:v>
                </c:pt>
                <c:pt idx="44">
                  <c:v>37</c:v>
                </c:pt>
                <c:pt idx="45">
                  <c:v>32</c:v>
                </c:pt>
                <c:pt idx="46">
                  <c:v>25</c:v>
                </c:pt>
                <c:pt idx="47">
                  <c:v>73</c:v>
                </c:pt>
                <c:pt idx="48">
                  <c:v>36</c:v>
                </c:pt>
                <c:pt idx="49">
                  <c:v>23</c:v>
                </c:pt>
                <c:pt idx="50">
                  <c:v>22</c:v>
                </c:pt>
                <c:pt idx="51">
                  <c:v>17</c:v>
                </c:pt>
                <c:pt idx="52">
                  <c:v>44</c:v>
                </c:pt>
                <c:pt idx="53">
                  <c:v>18</c:v>
                </c:pt>
                <c:pt idx="54">
                  <c:v>98</c:v>
                </c:pt>
                <c:pt idx="55">
                  <c:v>59</c:v>
                </c:pt>
                <c:pt idx="56">
                  <c:v>85</c:v>
                </c:pt>
                <c:pt idx="57">
                  <c:v>30</c:v>
                </c:pt>
                <c:pt idx="58">
                  <c:v>37</c:v>
                </c:pt>
                <c:pt idx="59">
                  <c:v>86</c:v>
                </c:pt>
                <c:pt idx="60">
                  <c:v>70</c:v>
                </c:pt>
                <c:pt idx="61">
                  <c:v>88</c:v>
                </c:pt>
                <c:pt idx="62">
                  <c:v>122</c:v>
                </c:pt>
                <c:pt idx="63">
                  <c:v>18</c:v>
                </c:pt>
                <c:pt idx="64">
                  <c:v>19</c:v>
                </c:pt>
                <c:pt idx="65">
                  <c:v>33</c:v>
                </c:pt>
                <c:pt idx="66">
                  <c:v>101</c:v>
                </c:pt>
                <c:pt idx="67">
                  <c:v>47</c:v>
                </c:pt>
                <c:pt idx="68">
                  <c:v>73</c:v>
                </c:pt>
                <c:pt idx="69">
                  <c:v>100</c:v>
                </c:pt>
                <c:pt idx="70">
                  <c:v>49</c:v>
                </c:pt>
                <c:pt idx="71">
                  <c:v>14</c:v>
                </c:pt>
                <c:pt idx="72">
                  <c:v>5</c:v>
                </c:pt>
                <c:pt idx="73">
                  <c:v>58</c:v>
                </c:pt>
                <c:pt idx="74">
                  <c:v>-1269</c:v>
                </c:pt>
                <c:pt idx="75">
                  <c:v>8</c:v>
                </c:pt>
                <c:pt idx="76">
                  <c:v>7</c:v>
                </c:pt>
                <c:pt idx="77">
                  <c:v>4</c:v>
                </c:pt>
                <c:pt idx="78">
                  <c:v>1</c:v>
                </c:pt>
                <c:pt idx="79">
                  <c:v>1</c:v>
                </c:pt>
                <c:pt idx="80">
                  <c:v>4</c:v>
                </c:pt>
                <c:pt idx="81">
                  <c:v>10</c:v>
                </c:pt>
                <c:pt idx="82">
                  <c:v>3</c:v>
                </c:pt>
                <c:pt idx="83">
                  <c:v>1</c:v>
                </c:pt>
                <c:pt idx="84">
                  <c:v>13</c:v>
                </c:pt>
                <c:pt idx="88">
                  <c:v>15</c:v>
                </c:pt>
                <c:pt idx="89">
                  <c:v>15</c:v>
                </c:pt>
                <c:pt idx="90">
                  <c:v>0</c:v>
                </c:pt>
                <c:pt idx="9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C-440D-9302-BE36D1735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188848"/>
        <c:axId val="1918967600"/>
      </c:barChart>
      <c:dateAx>
        <c:axId val="683188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8967600"/>
        <c:crosses val="autoZero"/>
        <c:auto val="1"/>
        <c:lblOffset val="100"/>
        <c:baseTimeUnit val="days"/>
      </c:dateAx>
      <c:valAx>
        <c:axId val="19189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318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Hospitalizados!$A$15</c:f>
              <c:strCache>
                <c:ptCount val="1"/>
                <c:pt idx="0">
                  <c:v>Albacete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Hospitalizados!$B$1:$CV$1</c:f>
              <c:numCache>
                <c:formatCode>d\-mmm</c:formatCode>
                <c:ptCount val="9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</c:numCache>
            </c:numRef>
          </c:cat>
          <c:val>
            <c:numRef>
              <c:f>Hospitalizados!$B$15:$CV$15</c:f>
              <c:numCache>
                <c:formatCode>General</c:formatCode>
                <c:ptCount val="99"/>
                <c:pt idx="16">
                  <c:v>78</c:v>
                </c:pt>
                <c:pt idx="17">
                  <c:v>92</c:v>
                </c:pt>
                <c:pt idx="18">
                  <c:v>118</c:v>
                </c:pt>
                <c:pt idx="19">
                  <c:v>133</c:v>
                </c:pt>
                <c:pt idx="20">
                  <c:v>177</c:v>
                </c:pt>
                <c:pt idx="22">
                  <c:v>357</c:v>
                </c:pt>
                <c:pt idx="23">
                  <c:v>404</c:v>
                </c:pt>
                <c:pt idx="24">
                  <c:v>457</c:v>
                </c:pt>
                <c:pt idx="25">
                  <c:v>541</c:v>
                </c:pt>
                <c:pt idx="26">
                  <c:v>643</c:v>
                </c:pt>
                <c:pt idx="27">
                  <c:v>712</c:v>
                </c:pt>
                <c:pt idx="28">
                  <c:v>741</c:v>
                </c:pt>
                <c:pt idx="29">
                  <c:v>799</c:v>
                </c:pt>
                <c:pt idx="30">
                  <c:v>808</c:v>
                </c:pt>
                <c:pt idx="31">
                  <c:v>789</c:v>
                </c:pt>
                <c:pt idx="32">
                  <c:v>807</c:v>
                </c:pt>
                <c:pt idx="33">
                  <c:v>799</c:v>
                </c:pt>
                <c:pt idx="34">
                  <c:v>809</c:v>
                </c:pt>
                <c:pt idx="35">
                  <c:v>783</c:v>
                </c:pt>
                <c:pt idx="36">
                  <c:v>776</c:v>
                </c:pt>
                <c:pt idx="37">
                  <c:v>756</c:v>
                </c:pt>
                <c:pt idx="38">
                  <c:v>702</c:v>
                </c:pt>
                <c:pt idx="39">
                  <c:v>650</c:v>
                </c:pt>
                <c:pt idx="40">
                  <c:v>595</c:v>
                </c:pt>
                <c:pt idx="41">
                  <c:v>562</c:v>
                </c:pt>
                <c:pt idx="42">
                  <c:v>517</c:v>
                </c:pt>
                <c:pt idx="43">
                  <c:v>487</c:v>
                </c:pt>
                <c:pt idx="44">
                  <c:v>454</c:v>
                </c:pt>
                <c:pt idx="45">
                  <c:v>416</c:v>
                </c:pt>
                <c:pt idx="46">
                  <c:v>406</c:v>
                </c:pt>
                <c:pt idx="47">
                  <c:v>397</c:v>
                </c:pt>
                <c:pt idx="48">
                  <c:v>385</c:v>
                </c:pt>
                <c:pt idx="49">
                  <c:v>323</c:v>
                </c:pt>
                <c:pt idx="50">
                  <c:v>317</c:v>
                </c:pt>
                <c:pt idx="51">
                  <c:v>318</c:v>
                </c:pt>
                <c:pt idx="52">
                  <c:v>303</c:v>
                </c:pt>
                <c:pt idx="53">
                  <c:v>280</c:v>
                </c:pt>
                <c:pt idx="54">
                  <c:v>272</c:v>
                </c:pt>
                <c:pt idx="55">
                  <c:v>252</c:v>
                </c:pt>
                <c:pt idx="56">
                  <c:v>239</c:v>
                </c:pt>
                <c:pt idx="57">
                  <c:v>214</c:v>
                </c:pt>
                <c:pt idx="58">
                  <c:v>224</c:v>
                </c:pt>
                <c:pt idx="59">
                  <c:v>206</c:v>
                </c:pt>
                <c:pt idx="60">
                  <c:v>190</c:v>
                </c:pt>
                <c:pt idx="61">
                  <c:v>175</c:v>
                </c:pt>
                <c:pt idx="62">
                  <c:v>155</c:v>
                </c:pt>
                <c:pt idx="63">
                  <c:v>165</c:v>
                </c:pt>
                <c:pt idx="64">
                  <c:v>155</c:v>
                </c:pt>
                <c:pt idx="65">
                  <c:v>149</c:v>
                </c:pt>
                <c:pt idx="66">
                  <c:v>137</c:v>
                </c:pt>
                <c:pt idx="67">
                  <c:v>129</c:v>
                </c:pt>
                <c:pt idx="68">
                  <c:v>121</c:v>
                </c:pt>
                <c:pt idx="69">
                  <c:v>112</c:v>
                </c:pt>
                <c:pt idx="70">
                  <c:v>100</c:v>
                </c:pt>
                <c:pt idx="71">
                  <c:v>104</c:v>
                </c:pt>
                <c:pt idx="72">
                  <c:v>105</c:v>
                </c:pt>
                <c:pt idx="73">
                  <c:v>92</c:v>
                </c:pt>
                <c:pt idx="74">
                  <c:v>84</c:v>
                </c:pt>
                <c:pt idx="75">
                  <c:v>77</c:v>
                </c:pt>
                <c:pt idx="76">
                  <c:v>77</c:v>
                </c:pt>
                <c:pt idx="77">
                  <c:v>70</c:v>
                </c:pt>
                <c:pt idx="78">
                  <c:v>71</c:v>
                </c:pt>
                <c:pt idx="79">
                  <c:v>78</c:v>
                </c:pt>
                <c:pt idx="80">
                  <c:v>71</c:v>
                </c:pt>
                <c:pt idx="81">
                  <c:v>66</c:v>
                </c:pt>
                <c:pt idx="82">
                  <c:v>69</c:v>
                </c:pt>
                <c:pt idx="83">
                  <c:v>63</c:v>
                </c:pt>
                <c:pt idx="84">
                  <c:v>54</c:v>
                </c:pt>
                <c:pt idx="85">
                  <c:v>57</c:v>
                </c:pt>
                <c:pt idx="86">
                  <c:v>54</c:v>
                </c:pt>
                <c:pt idx="87">
                  <c:v>49</c:v>
                </c:pt>
                <c:pt idx="88">
                  <c:v>48</c:v>
                </c:pt>
                <c:pt idx="89">
                  <c:v>51</c:v>
                </c:pt>
                <c:pt idx="90">
                  <c:v>46</c:v>
                </c:pt>
                <c:pt idx="9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6-4288-B975-781F69B3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412976"/>
        <c:axId val="1923243216"/>
      </c:lineChart>
      <c:dateAx>
        <c:axId val="41441297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3243216"/>
        <c:crosses val="autoZero"/>
        <c:auto val="1"/>
        <c:lblOffset val="100"/>
        <c:baseTimeUnit val="days"/>
      </c:dateAx>
      <c:valAx>
        <c:axId val="19232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41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</a:t>
            </a:r>
            <a:r>
              <a:rPr lang="es-ES" baseline="0"/>
              <a:t> casos </a:t>
            </a:r>
            <a:r>
              <a:rPr lang="es-ES"/>
              <a:t>Toledo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Casos!$A$15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Casos!$B$1:$CV$1</c:f>
              <c:numCache>
                <c:formatCode>d\-mmm</c:formatCode>
                <c:ptCount val="9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</c:numCache>
            </c:numRef>
          </c:cat>
          <c:val>
            <c:numRef>
              <c:f>Casos!$B$15:$CV$15</c:f>
              <c:numCache>
                <c:formatCode>General</c:formatCode>
                <c:ptCount val="99"/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6</c:v>
                </c:pt>
                <c:pt idx="11">
                  <c:v>16</c:v>
                </c:pt>
                <c:pt idx="12">
                  <c:v>3</c:v>
                </c:pt>
                <c:pt idx="13">
                  <c:v>18</c:v>
                </c:pt>
                <c:pt idx="14">
                  <c:v>49</c:v>
                </c:pt>
                <c:pt idx="15">
                  <c:v>35</c:v>
                </c:pt>
                <c:pt idx="16">
                  <c:v>46</c:v>
                </c:pt>
                <c:pt idx="17">
                  <c:v>29</c:v>
                </c:pt>
                <c:pt idx="18">
                  <c:v>85</c:v>
                </c:pt>
                <c:pt idx="19">
                  <c:v>77</c:v>
                </c:pt>
                <c:pt idx="20">
                  <c:v>131</c:v>
                </c:pt>
                <c:pt idx="24">
                  <c:v>251</c:v>
                </c:pt>
                <c:pt idx="25">
                  <c:v>213</c:v>
                </c:pt>
                <c:pt idx="26">
                  <c:v>147</c:v>
                </c:pt>
                <c:pt idx="27">
                  <c:v>80</c:v>
                </c:pt>
                <c:pt idx="28">
                  <c:v>125</c:v>
                </c:pt>
                <c:pt idx="29">
                  <c:v>109</c:v>
                </c:pt>
                <c:pt idx="30">
                  <c:v>58</c:v>
                </c:pt>
                <c:pt idx="31">
                  <c:v>109</c:v>
                </c:pt>
                <c:pt idx="32">
                  <c:v>80</c:v>
                </c:pt>
                <c:pt idx="33">
                  <c:v>175</c:v>
                </c:pt>
                <c:pt idx="34">
                  <c:v>146</c:v>
                </c:pt>
                <c:pt idx="35">
                  <c:v>175</c:v>
                </c:pt>
                <c:pt idx="36">
                  <c:v>114</c:v>
                </c:pt>
                <c:pt idx="37">
                  <c:v>151</c:v>
                </c:pt>
                <c:pt idx="38">
                  <c:v>163</c:v>
                </c:pt>
                <c:pt idx="39">
                  <c:v>166</c:v>
                </c:pt>
                <c:pt idx="40">
                  <c:v>159</c:v>
                </c:pt>
                <c:pt idx="41">
                  <c:v>62</c:v>
                </c:pt>
                <c:pt idx="42">
                  <c:v>36</c:v>
                </c:pt>
                <c:pt idx="43">
                  <c:v>32</c:v>
                </c:pt>
                <c:pt idx="44">
                  <c:v>46</c:v>
                </c:pt>
                <c:pt idx="45">
                  <c:v>95</c:v>
                </c:pt>
                <c:pt idx="46">
                  <c:v>142</c:v>
                </c:pt>
                <c:pt idx="47">
                  <c:v>416</c:v>
                </c:pt>
                <c:pt idx="48">
                  <c:v>80</c:v>
                </c:pt>
                <c:pt idx="49">
                  <c:v>77</c:v>
                </c:pt>
                <c:pt idx="50">
                  <c:v>30</c:v>
                </c:pt>
                <c:pt idx="51">
                  <c:v>19</c:v>
                </c:pt>
                <c:pt idx="52">
                  <c:v>71</c:v>
                </c:pt>
                <c:pt idx="53">
                  <c:v>66</c:v>
                </c:pt>
                <c:pt idx="54">
                  <c:v>99</c:v>
                </c:pt>
                <c:pt idx="55">
                  <c:v>116</c:v>
                </c:pt>
                <c:pt idx="56">
                  <c:v>89</c:v>
                </c:pt>
                <c:pt idx="57">
                  <c:v>94</c:v>
                </c:pt>
                <c:pt idx="58">
                  <c:v>49</c:v>
                </c:pt>
                <c:pt idx="59">
                  <c:v>29</c:v>
                </c:pt>
                <c:pt idx="60">
                  <c:v>65</c:v>
                </c:pt>
                <c:pt idx="61">
                  <c:v>109</c:v>
                </c:pt>
                <c:pt idx="62">
                  <c:v>139</c:v>
                </c:pt>
                <c:pt idx="63">
                  <c:v>60</c:v>
                </c:pt>
                <c:pt idx="64">
                  <c:v>24</c:v>
                </c:pt>
                <c:pt idx="65">
                  <c:v>12</c:v>
                </c:pt>
                <c:pt idx="66">
                  <c:v>46</c:v>
                </c:pt>
                <c:pt idx="67">
                  <c:v>51</c:v>
                </c:pt>
                <c:pt idx="68">
                  <c:v>59</c:v>
                </c:pt>
                <c:pt idx="69">
                  <c:v>73</c:v>
                </c:pt>
                <c:pt idx="70">
                  <c:v>99</c:v>
                </c:pt>
                <c:pt idx="71">
                  <c:v>46</c:v>
                </c:pt>
                <c:pt idx="72">
                  <c:v>21</c:v>
                </c:pt>
                <c:pt idx="73">
                  <c:v>36</c:v>
                </c:pt>
                <c:pt idx="74">
                  <c:v>-1579</c:v>
                </c:pt>
                <c:pt idx="75">
                  <c:v>15</c:v>
                </c:pt>
                <c:pt idx="76">
                  <c:v>14</c:v>
                </c:pt>
                <c:pt idx="77">
                  <c:v>12</c:v>
                </c:pt>
                <c:pt idx="78">
                  <c:v>4</c:v>
                </c:pt>
                <c:pt idx="79">
                  <c:v>7</c:v>
                </c:pt>
                <c:pt idx="80">
                  <c:v>20</c:v>
                </c:pt>
                <c:pt idx="81">
                  <c:v>21</c:v>
                </c:pt>
                <c:pt idx="82">
                  <c:v>8</c:v>
                </c:pt>
                <c:pt idx="83">
                  <c:v>6</c:v>
                </c:pt>
                <c:pt idx="84">
                  <c:v>7</c:v>
                </c:pt>
                <c:pt idx="88">
                  <c:v>6</c:v>
                </c:pt>
                <c:pt idx="89">
                  <c:v>3</c:v>
                </c:pt>
                <c:pt idx="90">
                  <c:v>27</c:v>
                </c:pt>
                <c:pt idx="9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3-409F-ABD8-9364B870E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956912"/>
        <c:axId val="418284960"/>
      </c:barChart>
      <c:dateAx>
        <c:axId val="5359569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8284960"/>
        <c:crosses val="autoZero"/>
        <c:auto val="1"/>
        <c:lblOffset val="100"/>
        <c:baseTimeUnit val="days"/>
      </c:dateAx>
      <c:valAx>
        <c:axId val="4182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95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 casos Guadalajara-Cuenca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Casos!$A$16</c:f>
              <c:strCache>
                <c:ptCount val="1"/>
                <c:pt idx="0">
                  <c:v>Guadalajara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Casos!$B$1:$CV$1</c:f>
              <c:numCache>
                <c:formatCode>d\-mmm</c:formatCode>
                <c:ptCount val="9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</c:numCache>
            </c:numRef>
          </c:cat>
          <c:val>
            <c:numRef>
              <c:f>Casos!$B$16:$CV$16</c:f>
              <c:numCache>
                <c:formatCode>General</c:formatCode>
                <c:ptCount val="9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7</c:v>
                </c:pt>
                <c:pt idx="11">
                  <c:v>34</c:v>
                </c:pt>
                <c:pt idx="12">
                  <c:v>7</c:v>
                </c:pt>
                <c:pt idx="13">
                  <c:v>18</c:v>
                </c:pt>
                <c:pt idx="14">
                  <c:v>21</c:v>
                </c:pt>
                <c:pt idx="15">
                  <c:v>28</c:v>
                </c:pt>
                <c:pt idx="16">
                  <c:v>8</c:v>
                </c:pt>
                <c:pt idx="17">
                  <c:v>6</c:v>
                </c:pt>
                <c:pt idx="18">
                  <c:v>54</c:v>
                </c:pt>
                <c:pt idx="19">
                  <c:v>32</c:v>
                </c:pt>
                <c:pt idx="20">
                  <c:v>26</c:v>
                </c:pt>
                <c:pt idx="24">
                  <c:v>141</c:v>
                </c:pt>
                <c:pt idx="25">
                  <c:v>24</c:v>
                </c:pt>
                <c:pt idx="26">
                  <c:v>12</c:v>
                </c:pt>
                <c:pt idx="27">
                  <c:v>1</c:v>
                </c:pt>
                <c:pt idx="28">
                  <c:v>94</c:v>
                </c:pt>
                <c:pt idx="29">
                  <c:v>51</c:v>
                </c:pt>
                <c:pt idx="30">
                  <c:v>57</c:v>
                </c:pt>
                <c:pt idx="31">
                  <c:v>110</c:v>
                </c:pt>
                <c:pt idx="32">
                  <c:v>43</c:v>
                </c:pt>
                <c:pt idx="33">
                  <c:v>28</c:v>
                </c:pt>
                <c:pt idx="34">
                  <c:v>13</c:v>
                </c:pt>
                <c:pt idx="35">
                  <c:v>21</c:v>
                </c:pt>
                <c:pt idx="36">
                  <c:v>15</c:v>
                </c:pt>
                <c:pt idx="37">
                  <c:v>24</c:v>
                </c:pt>
                <c:pt idx="38">
                  <c:v>76</c:v>
                </c:pt>
                <c:pt idx="39">
                  <c:v>21</c:v>
                </c:pt>
                <c:pt idx="40">
                  <c:v>42</c:v>
                </c:pt>
                <c:pt idx="41">
                  <c:v>20</c:v>
                </c:pt>
                <c:pt idx="42">
                  <c:v>21</c:v>
                </c:pt>
                <c:pt idx="43">
                  <c:v>57</c:v>
                </c:pt>
                <c:pt idx="44">
                  <c:v>61</c:v>
                </c:pt>
                <c:pt idx="45">
                  <c:v>31</c:v>
                </c:pt>
                <c:pt idx="46">
                  <c:v>19</c:v>
                </c:pt>
                <c:pt idx="47">
                  <c:v>67</c:v>
                </c:pt>
                <c:pt idx="48">
                  <c:v>33</c:v>
                </c:pt>
                <c:pt idx="49">
                  <c:v>55</c:v>
                </c:pt>
                <c:pt idx="50">
                  <c:v>31</c:v>
                </c:pt>
                <c:pt idx="51">
                  <c:v>19</c:v>
                </c:pt>
                <c:pt idx="52">
                  <c:v>33</c:v>
                </c:pt>
                <c:pt idx="53">
                  <c:v>38</c:v>
                </c:pt>
                <c:pt idx="54">
                  <c:v>51</c:v>
                </c:pt>
                <c:pt idx="55">
                  <c:v>69</c:v>
                </c:pt>
                <c:pt idx="56">
                  <c:v>49</c:v>
                </c:pt>
                <c:pt idx="57">
                  <c:v>32</c:v>
                </c:pt>
                <c:pt idx="58">
                  <c:v>18</c:v>
                </c:pt>
                <c:pt idx="59">
                  <c:v>18</c:v>
                </c:pt>
                <c:pt idx="60">
                  <c:v>41</c:v>
                </c:pt>
                <c:pt idx="61">
                  <c:v>51</c:v>
                </c:pt>
                <c:pt idx="62">
                  <c:v>16</c:v>
                </c:pt>
                <c:pt idx="63">
                  <c:v>72</c:v>
                </c:pt>
                <c:pt idx="64">
                  <c:v>58</c:v>
                </c:pt>
                <c:pt idx="65">
                  <c:v>10</c:v>
                </c:pt>
                <c:pt idx="66">
                  <c:v>50</c:v>
                </c:pt>
                <c:pt idx="67">
                  <c:v>40</c:v>
                </c:pt>
                <c:pt idx="68">
                  <c:v>26</c:v>
                </c:pt>
                <c:pt idx="69">
                  <c:v>18</c:v>
                </c:pt>
                <c:pt idx="70">
                  <c:v>58</c:v>
                </c:pt>
                <c:pt idx="71">
                  <c:v>9</c:v>
                </c:pt>
                <c:pt idx="72">
                  <c:v>6</c:v>
                </c:pt>
                <c:pt idx="73">
                  <c:v>2</c:v>
                </c:pt>
                <c:pt idx="74">
                  <c:v>-960</c:v>
                </c:pt>
                <c:pt idx="75">
                  <c:v>4</c:v>
                </c:pt>
                <c:pt idx="76">
                  <c:v>2</c:v>
                </c:pt>
                <c:pt idx="77">
                  <c:v>5</c:v>
                </c:pt>
                <c:pt idx="78">
                  <c:v>7</c:v>
                </c:pt>
                <c:pt idx="79">
                  <c:v>1</c:v>
                </c:pt>
                <c:pt idx="80">
                  <c:v>10</c:v>
                </c:pt>
                <c:pt idx="81">
                  <c:v>3</c:v>
                </c:pt>
                <c:pt idx="82">
                  <c:v>2</c:v>
                </c:pt>
                <c:pt idx="83">
                  <c:v>7</c:v>
                </c:pt>
                <c:pt idx="84">
                  <c:v>1</c:v>
                </c:pt>
                <c:pt idx="88">
                  <c:v>4</c:v>
                </c:pt>
                <c:pt idx="89">
                  <c:v>2</c:v>
                </c:pt>
                <c:pt idx="90">
                  <c:v>8</c:v>
                </c:pt>
                <c:pt idx="9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166-8A36-13099DAD92EE}"/>
            </c:ext>
          </c:extLst>
        </c:ser>
        <c:ser>
          <c:idx val="1"/>
          <c:order val="1"/>
          <c:tx>
            <c:strRef>
              <c:f>Casos!$A$17</c:f>
              <c:strCache>
                <c:ptCount val="1"/>
                <c:pt idx="0">
                  <c:v>Cuenca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Casos!$B$1:$CV$1</c:f>
              <c:numCache>
                <c:formatCode>d\-mmm</c:formatCode>
                <c:ptCount val="9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</c:numCache>
            </c:numRef>
          </c:cat>
          <c:val>
            <c:numRef>
              <c:f>Casos!$B$17:$CV$17</c:f>
              <c:numCache>
                <c:formatCode>General</c:formatCode>
                <c:ptCount val="99"/>
                <c:pt idx="11">
                  <c:v>8</c:v>
                </c:pt>
                <c:pt idx="12">
                  <c:v>3</c:v>
                </c:pt>
                <c:pt idx="13">
                  <c:v>13</c:v>
                </c:pt>
                <c:pt idx="14">
                  <c:v>6</c:v>
                </c:pt>
                <c:pt idx="15">
                  <c:v>14</c:v>
                </c:pt>
                <c:pt idx="16">
                  <c:v>7</c:v>
                </c:pt>
                <c:pt idx="17">
                  <c:v>11</c:v>
                </c:pt>
                <c:pt idx="18">
                  <c:v>10</c:v>
                </c:pt>
                <c:pt idx="19">
                  <c:v>22</c:v>
                </c:pt>
                <c:pt idx="20">
                  <c:v>26</c:v>
                </c:pt>
                <c:pt idx="24">
                  <c:v>52</c:v>
                </c:pt>
                <c:pt idx="25">
                  <c:v>5</c:v>
                </c:pt>
                <c:pt idx="26">
                  <c:v>3</c:v>
                </c:pt>
                <c:pt idx="27">
                  <c:v>42</c:v>
                </c:pt>
                <c:pt idx="28">
                  <c:v>31</c:v>
                </c:pt>
                <c:pt idx="29">
                  <c:v>15</c:v>
                </c:pt>
                <c:pt idx="30">
                  <c:v>25</c:v>
                </c:pt>
                <c:pt idx="31">
                  <c:v>4</c:v>
                </c:pt>
                <c:pt idx="32">
                  <c:v>11</c:v>
                </c:pt>
                <c:pt idx="33">
                  <c:v>59</c:v>
                </c:pt>
                <c:pt idx="34">
                  <c:v>82</c:v>
                </c:pt>
                <c:pt idx="35">
                  <c:v>48</c:v>
                </c:pt>
                <c:pt idx="36">
                  <c:v>73</c:v>
                </c:pt>
                <c:pt idx="37">
                  <c:v>46</c:v>
                </c:pt>
                <c:pt idx="38">
                  <c:v>66</c:v>
                </c:pt>
                <c:pt idx="39">
                  <c:v>118</c:v>
                </c:pt>
                <c:pt idx="40">
                  <c:v>45</c:v>
                </c:pt>
                <c:pt idx="41">
                  <c:v>29</c:v>
                </c:pt>
                <c:pt idx="42">
                  <c:v>10</c:v>
                </c:pt>
                <c:pt idx="43">
                  <c:v>36</c:v>
                </c:pt>
                <c:pt idx="44">
                  <c:v>10</c:v>
                </c:pt>
                <c:pt idx="45">
                  <c:v>39</c:v>
                </c:pt>
                <c:pt idx="46">
                  <c:v>40</c:v>
                </c:pt>
                <c:pt idx="47">
                  <c:v>136</c:v>
                </c:pt>
                <c:pt idx="48">
                  <c:v>107</c:v>
                </c:pt>
                <c:pt idx="49">
                  <c:v>33</c:v>
                </c:pt>
                <c:pt idx="50">
                  <c:v>30</c:v>
                </c:pt>
                <c:pt idx="51">
                  <c:v>25</c:v>
                </c:pt>
                <c:pt idx="52">
                  <c:v>13</c:v>
                </c:pt>
                <c:pt idx="53">
                  <c:v>15</c:v>
                </c:pt>
                <c:pt idx="54">
                  <c:v>70</c:v>
                </c:pt>
                <c:pt idx="55">
                  <c:v>70</c:v>
                </c:pt>
                <c:pt idx="56">
                  <c:v>43</c:v>
                </c:pt>
                <c:pt idx="57">
                  <c:v>47</c:v>
                </c:pt>
                <c:pt idx="58">
                  <c:v>86</c:v>
                </c:pt>
                <c:pt idx="59">
                  <c:v>55</c:v>
                </c:pt>
                <c:pt idx="60">
                  <c:v>45</c:v>
                </c:pt>
                <c:pt idx="61">
                  <c:v>130</c:v>
                </c:pt>
                <c:pt idx="62">
                  <c:v>147</c:v>
                </c:pt>
                <c:pt idx="63">
                  <c:v>51</c:v>
                </c:pt>
                <c:pt idx="64">
                  <c:v>90</c:v>
                </c:pt>
                <c:pt idx="65">
                  <c:v>60</c:v>
                </c:pt>
                <c:pt idx="66">
                  <c:v>188</c:v>
                </c:pt>
                <c:pt idx="67">
                  <c:v>188</c:v>
                </c:pt>
                <c:pt idx="68">
                  <c:v>95</c:v>
                </c:pt>
                <c:pt idx="69">
                  <c:v>108</c:v>
                </c:pt>
                <c:pt idx="70">
                  <c:v>75</c:v>
                </c:pt>
                <c:pt idx="71">
                  <c:v>59</c:v>
                </c:pt>
                <c:pt idx="72">
                  <c:v>116</c:v>
                </c:pt>
                <c:pt idx="73">
                  <c:v>11</c:v>
                </c:pt>
                <c:pt idx="74">
                  <c:v>-1888</c:v>
                </c:pt>
                <c:pt idx="75">
                  <c:v>2</c:v>
                </c:pt>
                <c:pt idx="76">
                  <c:v>21</c:v>
                </c:pt>
                <c:pt idx="77">
                  <c:v>4</c:v>
                </c:pt>
                <c:pt idx="78">
                  <c:v>3</c:v>
                </c:pt>
                <c:pt idx="79">
                  <c:v>2</c:v>
                </c:pt>
                <c:pt idx="80">
                  <c:v>5</c:v>
                </c:pt>
                <c:pt idx="81">
                  <c:v>5</c:v>
                </c:pt>
                <c:pt idx="82">
                  <c:v>9</c:v>
                </c:pt>
                <c:pt idx="83">
                  <c:v>5</c:v>
                </c:pt>
                <c:pt idx="84">
                  <c:v>3</c:v>
                </c:pt>
                <c:pt idx="88">
                  <c:v>1</c:v>
                </c:pt>
                <c:pt idx="89">
                  <c:v>20</c:v>
                </c:pt>
                <c:pt idx="90">
                  <c:v>10</c:v>
                </c:pt>
                <c:pt idx="9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8-4166-8A36-13099DAD9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834000"/>
        <c:axId val="416000976"/>
      </c:barChart>
      <c:dateAx>
        <c:axId val="8828340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000976"/>
        <c:crosses val="autoZero"/>
        <c:auto val="1"/>
        <c:lblOffset val="100"/>
        <c:baseTimeUnit val="days"/>
      </c:dateAx>
      <c:valAx>
        <c:axId val="4160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28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Ciudad Real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Casos!$A$22</c:f>
              <c:strCache>
                <c:ptCount val="1"/>
                <c:pt idx="0">
                  <c:v>Ciudad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Casos!$B$1:$CV$1</c:f>
              <c:numCache>
                <c:formatCode>d\-mmm</c:formatCode>
                <c:ptCount val="9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</c:numCache>
            </c:numRef>
          </c:cat>
          <c:val>
            <c:numRef>
              <c:f>Casos!$B$22:$CV$22</c:f>
              <c:numCache>
                <c:formatCode>General</c:formatCode>
                <c:ptCount val="99"/>
                <c:pt idx="4" formatCode="0.0%">
                  <c:v>0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1</c:v>
                </c:pt>
                <c:pt idx="8" formatCode="0.0%">
                  <c:v>0.5</c:v>
                </c:pt>
                <c:pt idx="9" formatCode="0.0%">
                  <c:v>1.6666666666666665</c:v>
                </c:pt>
                <c:pt idx="10" formatCode="0.0%">
                  <c:v>1.75</c:v>
                </c:pt>
                <c:pt idx="11" formatCode="0.0%">
                  <c:v>0.81818181818181812</c:v>
                </c:pt>
                <c:pt idx="12" formatCode="0.0%">
                  <c:v>0.10000000000000009</c:v>
                </c:pt>
                <c:pt idx="13" formatCode="0.0%">
                  <c:v>0.31818181818181812</c:v>
                </c:pt>
                <c:pt idx="14" formatCode="0.0%">
                  <c:v>0.46551724137931028</c:v>
                </c:pt>
                <c:pt idx="15" formatCode="0.0%">
                  <c:v>0.49411764705882355</c:v>
                </c:pt>
                <c:pt idx="16" formatCode="0.0%">
                  <c:v>9.4488188976378007E-2</c:v>
                </c:pt>
                <c:pt idx="17" formatCode="0.0%">
                  <c:v>0.17985611510791366</c:v>
                </c:pt>
                <c:pt idx="18" formatCode="0.0%">
                  <c:v>0.31707317073170738</c:v>
                </c:pt>
                <c:pt idx="19" formatCode="0.0%">
                  <c:v>0.85185185185185186</c:v>
                </c:pt>
                <c:pt idx="20" formatCode="0.0%">
                  <c:v>0.26249999999999996</c:v>
                </c:pt>
                <c:pt idx="24" formatCode="0.0%">
                  <c:v>0.75247524752475248</c:v>
                </c:pt>
                <c:pt idx="25" formatCode="0.0%">
                  <c:v>0.29604519774011306</c:v>
                </c:pt>
                <c:pt idx="26" formatCode="0.0%">
                  <c:v>0.23975588491717525</c:v>
                </c:pt>
                <c:pt idx="27" formatCode="0.0%">
                  <c:v>8.5091420534458617E-2</c:v>
                </c:pt>
                <c:pt idx="28" formatCode="0.0%">
                  <c:v>0.1373946856772521</c:v>
                </c:pt>
                <c:pt idx="29" formatCode="0.0%">
                  <c:v>0.16296296296296298</c:v>
                </c:pt>
                <c:pt idx="30" formatCode="0.0%">
                  <c:v>0.12542871141597267</c:v>
                </c:pt>
                <c:pt idx="31" formatCode="0.0%">
                  <c:v>7.5750979538528496E-2</c:v>
                </c:pt>
                <c:pt idx="32" formatCode="0.0%">
                  <c:v>0.13597733711048154</c:v>
                </c:pt>
                <c:pt idx="33" formatCode="0.0%">
                  <c:v>0.10366939793373708</c:v>
                </c:pt>
                <c:pt idx="34" formatCode="0.0%">
                  <c:v>0.12846998063266613</c:v>
                </c:pt>
                <c:pt idx="35" formatCode="0.0%">
                  <c:v>0.10240274599542332</c:v>
                </c:pt>
                <c:pt idx="36" formatCode="0.0%">
                  <c:v>7.0316554229371997E-2</c:v>
                </c:pt>
                <c:pt idx="37" formatCode="0.0%">
                  <c:v>4.1939393939393943E-2</c:v>
                </c:pt>
                <c:pt idx="38" formatCode="0.0%">
                  <c:v>3.5132619823173616E-2</c:v>
                </c:pt>
                <c:pt idx="39" formatCode="0.0%">
                  <c:v>6.0912564621263154E-2</c:v>
                </c:pt>
                <c:pt idx="40" formatCode="0.0%">
                  <c:v>4.1737288135593298E-2</c:v>
                </c:pt>
                <c:pt idx="41" formatCode="0.0%">
                  <c:v>4.4946105348789844E-2</c:v>
                </c:pt>
                <c:pt idx="42" formatCode="0.0%">
                  <c:v>2.5107045543012907E-2</c:v>
                </c:pt>
                <c:pt idx="43" formatCode="0.0%">
                  <c:v>3.3225745205999635E-2</c:v>
                </c:pt>
                <c:pt idx="44" formatCode="0.0%">
                  <c:v>2.2234472620360268E-2</c:v>
                </c:pt>
                <c:pt idx="45" formatCode="0.0%">
                  <c:v>2.7682904907424088E-2</c:v>
                </c:pt>
                <c:pt idx="46" formatCode="0.0%">
                  <c:v>4.2854644044079127E-2</c:v>
                </c:pt>
                <c:pt idx="47" formatCode="0.0%">
                  <c:v>2.583025830258312E-2</c:v>
                </c:pt>
                <c:pt idx="48" formatCode="0.0%">
                  <c:v>1.5696533682145297E-2</c:v>
                </c:pt>
                <c:pt idx="49" formatCode="0.0%">
                  <c:v>1.4166130070830674E-2</c:v>
                </c:pt>
                <c:pt idx="50" formatCode="0.0%">
                  <c:v>9.2063492063492181E-3</c:v>
                </c:pt>
                <c:pt idx="51" formatCode="0.0%">
                  <c:v>2.6580685750235977E-2</c:v>
                </c:pt>
                <c:pt idx="52" formatCode="0.0%">
                  <c:v>1.7619120576068736E-2</c:v>
                </c:pt>
                <c:pt idx="53" formatCode="0.0%">
                  <c:v>1.4905149051490429E-2</c:v>
                </c:pt>
                <c:pt idx="54" formatCode="0.0%">
                  <c:v>2.6405577807447012E-2</c:v>
                </c:pt>
                <c:pt idx="55" formatCode="0.0%">
                  <c:v>2.2835669894493371E-2</c:v>
                </c:pt>
                <c:pt idx="56" formatCode="0.0%">
                  <c:v>2.8825773632895402E-2</c:v>
                </c:pt>
                <c:pt idx="57" formatCode="0.0%">
                  <c:v>1.2086251888476784E-2</c:v>
                </c:pt>
                <c:pt idx="58" formatCode="0.0%">
                  <c:v>5.6995521780431879E-3</c:v>
                </c:pt>
                <c:pt idx="59" formatCode="0.0%">
                  <c:v>1.2009175549858364E-2</c:v>
                </c:pt>
                <c:pt idx="60" formatCode="0.0%">
                  <c:v>7.3333333333334139E-3</c:v>
                </c:pt>
                <c:pt idx="61" formatCode="0.0%">
                  <c:v>8.8682991396427102E-3</c:v>
                </c:pt>
                <c:pt idx="62" formatCode="0.0%">
                  <c:v>1.0889530307006012E-2</c:v>
                </c:pt>
                <c:pt idx="63" formatCode="0.0%">
                  <c:v>8.5658663205709917E-3</c:v>
                </c:pt>
                <c:pt idx="64" formatCode="0.0%">
                  <c:v>3.8605070132544661E-3</c:v>
                </c:pt>
                <c:pt idx="65" formatCode="0.0%">
                  <c:v>3.8456608127164227E-3</c:v>
                </c:pt>
                <c:pt idx="66" formatCode="0.0%">
                  <c:v>1.5962201506831919E-2</c:v>
                </c:pt>
                <c:pt idx="67" formatCode="0.0%">
                  <c:v>9.4268476621417463E-3</c:v>
                </c:pt>
                <c:pt idx="68" formatCode="0.0%">
                  <c:v>1.0957539534304672E-2</c:v>
                </c:pt>
                <c:pt idx="69" formatCode="0.0%">
                  <c:v>1.0592437492302098E-2</c:v>
                </c:pt>
                <c:pt idx="70" formatCode="0.0%">
                  <c:v>1.0725167580743378E-2</c:v>
                </c:pt>
                <c:pt idx="71" formatCode="0.0%">
                  <c:v>9.5261063547569247E-3</c:v>
                </c:pt>
                <c:pt idx="72" formatCode="0.0%">
                  <c:v>4.0611562350691965E-3</c:v>
                </c:pt>
                <c:pt idx="73" formatCode="0.0%">
                  <c:v>3.2119914346895317E-3</c:v>
                </c:pt>
                <c:pt idx="75" formatCode="0.0%">
                  <c:v>2.1827252884316639E-3</c:v>
                </c:pt>
                <c:pt idx="76" formatCode="0.0%">
                  <c:v>4.6670815183571523E-3</c:v>
                </c:pt>
                <c:pt idx="77" formatCode="0.0%">
                  <c:v>9.2908021059145973E-4</c:v>
                </c:pt>
                <c:pt idx="78" formatCode="0.0%">
                  <c:v>2.320544554455406E-3</c:v>
                </c:pt>
                <c:pt idx="79" formatCode="0.0%">
                  <c:v>2.7782065133508116E-3</c:v>
                </c:pt>
                <c:pt idx="80" formatCode="0.0%">
                  <c:v>3.5400954286592956E-3</c:v>
                </c:pt>
                <c:pt idx="81" formatCode="0.0%">
                  <c:v>1.6871165644172237E-3</c:v>
                </c:pt>
                <c:pt idx="82" formatCode="0.0%">
                  <c:v>2.9092022661154626E-3</c:v>
                </c:pt>
                <c:pt idx="83" formatCode="0.0%">
                  <c:v>9.1603053435118653E-4</c:v>
                </c:pt>
                <c:pt idx="84" formatCode="0.0%">
                  <c:v>1.5253203172667096E-3</c:v>
                </c:pt>
                <c:pt idx="88" formatCode="0.0%">
                  <c:v>8.7692772905956229E-3</c:v>
                </c:pt>
                <c:pt idx="89" formatCode="0.0%">
                  <c:v>2.0983213429257574E-3</c:v>
                </c:pt>
                <c:pt idx="90" formatCode="0.0%">
                  <c:v>2.5426263834877894E-3</c:v>
                </c:pt>
                <c:pt idx="91" formatCode="0.0%">
                  <c:v>4.0280471430702569E-3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5-4B50-A34E-1EFD14331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800016"/>
        <c:axId val="678692656"/>
      </c:barChart>
      <c:dateAx>
        <c:axId val="8848000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8692656"/>
        <c:crosses val="autoZero"/>
        <c:auto val="1"/>
        <c:lblOffset val="100"/>
        <c:baseTimeUnit val="days"/>
      </c:dateAx>
      <c:valAx>
        <c:axId val="6786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480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Albacete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Casos!$A$23</c:f>
              <c:strCache>
                <c:ptCount val="1"/>
                <c:pt idx="0">
                  <c:v>Albacete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Casos!$B$1:$CV$1</c:f>
              <c:numCache>
                <c:formatCode>d\-mmm</c:formatCode>
                <c:ptCount val="9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</c:numCache>
            </c:numRef>
          </c:cat>
          <c:val>
            <c:numRef>
              <c:f>Casos!$B$23:$CV$23</c:f>
              <c:numCache>
                <c:formatCode>0.0%</c:formatCode>
                <c:ptCount val="99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1.6666666666666665</c:v>
                </c:pt>
                <c:pt idx="11">
                  <c:v>3.25</c:v>
                </c:pt>
                <c:pt idx="12">
                  <c:v>0.11764705882352944</c:v>
                </c:pt>
                <c:pt idx="13">
                  <c:v>0.84210526315789469</c:v>
                </c:pt>
                <c:pt idx="14">
                  <c:v>0.12857142857142856</c:v>
                </c:pt>
                <c:pt idx="15">
                  <c:v>0.59493670886075956</c:v>
                </c:pt>
                <c:pt idx="16">
                  <c:v>0.17460317460317465</c:v>
                </c:pt>
                <c:pt idx="17">
                  <c:v>0.45945945945945943</c:v>
                </c:pt>
                <c:pt idx="18">
                  <c:v>0.19444444444444442</c:v>
                </c:pt>
                <c:pt idx="19">
                  <c:v>0.24806201550387597</c:v>
                </c:pt>
                <c:pt idx="20">
                  <c:v>0.3354037267080745</c:v>
                </c:pt>
                <c:pt idx="24">
                  <c:v>0.31860465116279069</c:v>
                </c:pt>
                <c:pt idx="25">
                  <c:v>0.17460317460317465</c:v>
                </c:pt>
                <c:pt idx="26">
                  <c:v>0.1711711711711712</c:v>
                </c:pt>
                <c:pt idx="27">
                  <c:v>0.42820512820512824</c:v>
                </c:pt>
                <c:pt idx="28">
                  <c:v>0.24416517055655307</c:v>
                </c:pt>
                <c:pt idx="29">
                  <c:v>0.1089466089466089</c:v>
                </c:pt>
                <c:pt idx="30">
                  <c:v>0.11060507482108006</c:v>
                </c:pt>
                <c:pt idx="31">
                  <c:v>0.13239601640304621</c:v>
                </c:pt>
                <c:pt idx="32">
                  <c:v>8.5359544749094685E-2</c:v>
                </c:pt>
                <c:pt idx="33">
                  <c:v>0.13727359389895133</c:v>
                </c:pt>
                <c:pt idx="34">
                  <c:v>6.7896060352053755E-2</c:v>
                </c:pt>
                <c:pt idx="35">
                  <c:v>4.1208791208791284E-2</c:v>
                </c:pt>
                <c:pt idx="36">
                  <c:v>3.6939313984168942E-2</c:v>
                </c:pt>
                <c:pt idx="37">
                  <c:v>2.9443838604144013E-2</c:v>
                </c:pt>
                <c:pt idx="38">
                  <c:v>9.004237288135597E-2</c:v>
                </c:pt>
                <c:pt idx="39">
                  <c:v>4.0492387431162902E-2</c:v>
                </c:pt>
                <c:pt idx="40">
                  <c:v>4.0784557907845631E-2</c:v>
                </c:pt>
                <c:pt idx="41">
                  <c:v>1.8247083457971991E-2</c:v>
                </c:pt>
                <c:pt idx="42">
                  <c:v>1.3513513513513598E-2</c:v>
                </c:pt>
                <c:pt idx="43">
                  <c:v>1.6231884057970936E-2</c:v>
                </c:pt>
                <c:pt idx="44">
                  <c:v>1.055333713633777E-2</c:v>
                </c:pt>
                <c:pt idx="45">
                  <c:v>9.0318938752469435E-3</c:v>
                </c:pt>
                <c:pt idx="46">
                  <c:v>6.9930069930070893E-3</c:v>
                </c:pt>
                <c:pt idx="47">
                  <c:v>2.0277777777777839E-2</c:v>
                </c:pt>
                <c:pt idx="48">
                  <c:v>9.8012523822488262E-3</c:v>
                </c:pt>
                <c:pt idx="49">
                  <c:v>6.2011323806956398E-3</c:v>
                </c:pt>
                <c:pt idx="50">
                  <c:v>5.8949624866022621E-3</c:v>
                </c:pt>
                <c:pt idx="51">
                  <c:v>4.5285029302077895E-3</c:v>
                </c:pt>
                <c:pt idx="52">
                  <c:v>1.166799257491391E-2</c:v>
                </c:pt>
                <c:pt idx="53">
                  <c:v>4.7182175622542122E-3</c:v>
                </c:pt>
                <c:pt idx="54">
                  <c:v>2.5567440647012774E-2</c:v>
                </c:pt>
                <c:pt idx="55">
                  <c:v>1.5008903586873679E-2</c:v>
                </c:pt>
                <c:pt idx="56">
                  <c:v>2.130325814536338E-2</c:v>
                </c:pt>
                <c:pt idx="57">
                  <c:v>7.3619631901840066E-3</c:v>
                </c:pt>
                <c:pt idx="58">
                  <c:v>9.0133982947624425E-3</c:v>
                </c:pt>
                <c:pt idx="59">
                  <c:v>2.0762916465475678E-2</c:v>
                </c:pt>
                <c:pt idx="60">
                  <c:v>1.655629139072845E-2</c:v>
                </c:pt>
                <c:pt idx="61">
                  <c:v>2.0474639367147551E-2</c:v>
                </c:pt>
                <c:pt idx="62">
                  <c:v>2.7815777473780168E-2</c:v>
                </c:pt>
                <c:pt idx="63">
                  <c:v>3.9929015084294583E-3</c:v>
                </c:pt>
                <c:pt idx="64">
                  <c:v>4.1979673000442919E-3</c:v>
                </c:pt>
                <c:pt idx="65">
                  <c:v>7.2607260726071932E-3</c:v>
                </c:pt>
                <c:pt idx="66">
                  <c:v>2.2062035823503745E-2</c:v>
                </c:pt>
                <c:pt idx="67">
                  <c:v>1.004488138491122E-2</c:v>
                </c:pt>
                <c:pt idx="68">
                  <c:v>1.5446466356326738E-2</c:v>
                </c:pt>
                <c:pt idx="69">
                  <c:v>2.0837674515524096E-2</c:v>
                </c:pt>
                <c:pt idx="70">
                  <c:v>1.0002041232904713E-2</c:v>
                </c:pt>
                <c:pt idx="71">
                  <c:v>2.8294260307195618E-3</c:v>
                </c:pt>
                <c:pt idx="72">
                  <c:v>1.0076582023377245E-3</c:v>
                </c:pt>
                <c:pt idx="73">
                  <c:v>1.1677068653110467E-2</c:v>
                </c:pt>
                <c:pt idx="75">
                  <c:v>2.1299254526092604E-3</c:v>
                </c:pt>
                <c:pt idx="76">
                  <c:v>1.8597236981934273E-3</c:v>
                </c:pt>
                <c:pt idx="77">
                  <c:v>1.0607265977193858E-3</c:v>
                </c:pt>
                <c:pt idx="78">
                  <c:v>2.6490066225171027E-4</c:v>
                </c:pt>
                <c:pt idx="79">
                  <c:v>2.6483050847447842E-4</c:v>
                </c:pt>
                <c:pt idx="80">
                  <c:v>1.0590415673814579E-3</c:v>
                </c:pt>
                <c:pt idx="81">
                  <c:v>2.6448029621792823E-3</c:v>
                </c:pt>
                <c:pt idx="82">
                  <c:v>7.9134792930624087E-4</c:v>
                </c:pt>
                <c:pt idx="83">
                  <c:v>2.6357406431198882E-4</c:v>
                </c:pt>
                <c:pt idx="84">
                  <c:v>3.4255599472989839E-3</c:v>
                </c:pt>
                <c:pt idx="88">
                  <c:v>3.9318479685452878E-3</c:v>
                </c:pt>
                <c:pt idx="89">
                  <c:v>3.916449086161844E-3</c:v>
                </c:pt>
                <c:pt idx="90">
                  <c:v>0</c:v>
                </c:pt>
                <c:pt idx="91">
                  <c:v>1.3003901170351995E-3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4-4CB9-B321-D71691D7C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737632"/>
        <c:axId val="418316432"/>
      </c:barChart>
      <c:dateAx>
        <c:axId val="932737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8316432"/>
        <c:crosses val="autoZero"/>
        <c:auto val="1"/>
        <c:lblOffset val="100"/>
        <c:baseTimeUnit val="days"/>
      </c:dateAx>
      <c:valAx>
        <c:axId val="4183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273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Toledo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Casos!$A$24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Casos!$B$1:$CV$1</c:f>
              <c:numCache>
                <c:formatCode>d\-mmm</c:formatCode>
                <c:ptCount val="9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</c:numCache>
            </c:numRef>
          </c:cat>
          <c:val>
            <c:numRef>
              <c:f>Casos!$B$24:$CV$24</c:f>
              <c:numCache>
                <c:formatCode>General</c:formatCode>
                <c:ptCount val="99"/>
                <c:pt idx="3" formatCode="0.0%">
                  <c:v>0</c:v>
                </c:pt>
                <c:pt idx="4" formatCode="0.0%">
                  <c:v>0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0.5</c:v>
                </c:pt>
                <c:pt idx="8" formatCode="0.0%">
                  <c:v>0</c:v>
                </c:pt>
                <c:pt idx="9" formatCode="0.0%">
                  <c:v>1</c:v>
                </c:pt>
                <c:pt idx="10" formatCode="0.0%">
                  <c:v>1</c:v>
                </c:pt>
                <c:pt idx="11" formatCode="0.0%">
                  <c:v>1.3333333333333335</c:v>
                </c:pt>
                <c:pt idx="12" formatCode="0.0%">
                  <c:v>0.10714285714285721</c:v>
                </c:pt>
                <c:pt idx="13" formatCode="0.0%">
                  <c:v>0.58064516129032251</c:v>
                </c:pt>
                <c:pt idx="14" formatCode="0.0%">
                  <c:v>1</c:v>
                </c:pt>
                <c:pt idx="15" formatCode="0.0%">
                  <c:v>0.35714285714285721</c:v>
                </c:pt>
                <c:pt idx="16" formatCode="0.0%">
                  <c:v>0.34586466165413543</c:v>
                </c:pt>
                <c:pt idx="17" formatCode="0.0%">
                  <c:v>0.16201117318435765</c:v>
                </c:pt>
                <c:pt idx="18" formatCode="0.0%">
                  <c:v>0.40865384615384626</c:v>
                </c:pt>
                <c:pt idx="19" formatCode="0.0%">
                  <c:v>0.2627986348122866</c:v>
                </c:pt>
                <c:pt idx="20" formatCode="0.0%">
                  <c:v>0.35405405405405399</c:v>
                </c:pt>
                <c:pt idx="24" formatCode="0.0%">
                  <c:v>0.50099800399201588</c:v>
                </c:pt>
                <c:pt idx="25" formatCode="0.0%">
                  <c:v>0.2832446808510638</c:v>
                </c:pt>
                <c:pt idx="26" formatCode="0.0%">
                  <c:v>0.15233160621761654</c:v>
                </c:pt>
                <c:pt idx="27" formatCode="0.0%">
                  <c:v>7.1942446043165464E-2</c:v>
                </c:pt>
                <c:pt idx="28" formatCode="0.0%">
                  <c:v>0.10486577181208045</c:v>
                </c:pt>
                <c:pt idx="29" formatCode="0.0%">
                  <c:v>8.2763857251328732E-2</c:v>
                </c:pt>
                <c:pt idx="30" formatCode="0.0%">
                  <c:v>4.0673211781206087E-2</c:v>
                </c:pt>
                <c:pt idx="31" formatCode="0.0%">
                  <c:v>7.3450134770889575E-2</c:v>
                </c:pt>
                <c:pt idx="32" formatCode="0.0%">
                  <c:v>5.0219711236660469E-2</c:v>
                </c:pt>
                <c:pt idx="33" formatCode="0.0%">
                  <c:v>0.10460251046025104</c:v>
                </c:pt>
                <c:pt idx="34" formatCode="0.0%">
                  <c:v>7.9004329004328966E-2</c:v>
                </c:pt>
                <c:pt idx="35" formatCode="0.0%">
                  <c:v>8.7763289869608796E-2</c:v>
                </c:pt>
                <c:pt idx="36" formatCode="0.0%">
                  <c:v>5.2558782849239316E-2</c:v>
                </c:pt>
                <c:pt idx="37" formatCode="0.0%">
                  <c:v>6.6141042487954493E-2</c:v>
                </c:pt>
                <c:pt idx="38" formatCode="0.0%">
                  <c:v>6.6967953985209494E-2</c:v>
                </c:pt>
                <c:pt idx="39" formatCode="0.0%">
                  <c:v>6.3919907585675784E-2</c:v>
                </c:pt>
                <c:pt idx="40" formatCode="0.0%">
                  <c:v>5.7546145494028256E-2</c:v>
                </c:pt>
                <c:pt idx="41" formatCode="0.0%">
                  <c:v>2.1218343600273748E-2</c:v>
                </c:pt>
                <c:pt idx="42" formatCode="0.0%">
                  <c:v>1.2064343163538771E-2</c:v>
                </c:pt>
                <c:pt idx="43" formatCode="0.0%">
                  <c:v>1.059602649006619E-2</c:v>
                </c:pt>
                <c:pt idx="44" formatCode="0.0%">
                  <c:v>1.5072083879423381E-2</c:v>
                </c:pt>
                <c:pt idx="45" formatCode="0.0%">
                  <c:v>3.0664945125887577E-2</c:v>
                </c:pt>
                <c:pt idx="46" formatCode="0.0%">
                  <c:v>4.4472283119323608E-2</c:v>
                </c:pt>
                <c:pt idx="47" formatCode="0.0%">
                  <c:v>0.12473763118440773</c:v>
                </c:pt>
                <c:pt idx="48" formatCode="0.0%">
                  <c:v>2.1327645961076946E-2</c:v>
                </c:pt>
                <c:pt idx="49" formatCode="0.0%">
                  <c:v>2.0099190811798451E-2</c:v>
                </c:pt>
                <c:pt idx="50" formatCode="0.0%">
                  <c:v>7.6765609007165558E-3</c:v>
                </c:pt>
                <c:pt idx="51" formatCode="0.0%">
                  <c:v>4.8247841543931358E-3</c:v>
                </c:pt>
                <c:pt idx="52" formatCode="0.0%">
                  <c:v>1.7942886024766347E-2</c:v>
                </c:pt>
                <c:pt idx="53" formatCode="0.0%">
                  <c:v>1.6385302879841079E-2</c:v>
                </c:pt>
                <c:pt idx="54" formatCode="0.0%">
                  <c:v>2.4181729360039039E-2</c:v>
                </c:pt>
                <c:pt idx="55" formatCode="0.0%">
                  <c:v>2.7665156212735464E-2</c:v>
                </c:pt>
                <c:pt idx="56" formatCode="0.0%">
                  <c:v>2.0654444186586129E-2</c:v>
                </c:pt>
                <c:pt idx="57" formatCode="0.0%">
                  <c:v>2.1373351523419792E-2</c:v>
                </c:pt>
                <c:pt idx="58" formatCode="0.0%">
                  <c:v>1.0908281389136132E-2</c:v>
                </c:pt>
                <c:pt idx="59" formatCode="0.0%">
                  <c:v>6.3862585333627209E-3</c:v>
                </c:pt>
                <c:pt idx="60" formatCode="0.0%">
                  <c:v>1.4223194748358869E-2</c:v>
                </c:pt>
                <c:pt idx="61" formatCode="0.0%">
                  <c:v>2.3516720604099151E-2</c:v>
                </c:pt>
                <c:pt idx="62" formatCode="0.0%">
                  <c:v>2.930016863406415E-2</c:v>
                </c:pt>
                <c:pt idx="63" formatCode="0.0%">
                  <c:v>1.2287528158918759E-2</c:v>
                </c:pt>
                <c:pt idx="64" formatCode="0.0%">
                  <c:v>4.8553510014162082E-3</c:v>
                </c:pt>
                <c:pt idx="65" formatCode="0.0%">
                  <c:v>2.4159452385745794E-3</c:v>
                </c:pt>
                <c:pt idx="66" formatCode="0.0%">
                  <c:v>9.2388029724843612E-3</c:v>
                </c:pt>
                <c:pt idx="67" formatCode="0.0%">
                  <c:v>1.0149253731343233E-2</c:v>
                </c:pt>
                <c:pt idx="68" formatCode="0.0%">
                  <c:v>1.1623325453112621E-2</c:v>
                </c:pt>
                <c:pt idx="69" formatCode="0.0%">
                  <c:v>1.4216163583252284E-2</c:v>
                </c:pt>
                <c:pt idx="70" formatCode="0.0%">
                  <c:v>1.9009216589861655E-2</c:v>
                </c:pt>
                <c:pt idx="71" formatCode="0.0%">
                  <c:v>8.6677972489164201E-3</c:v>
                </c:pt>
                <c:pt idx="72" formatCode="0.0%">
                  <c:v>3.9230338128153353E-3</c:v>
                </c:pt>
                <c:pt idx="73" formatCode="0.0%">
                  <c:v>6.6989207294381181E-3</c:v>
                </c:pt>
                <c:pt idx="75" formatCode="0.0%">
                  <c:v>3.9154267815191268E-3</c:v>
                </c:pt>
                <c:pt idx="76" formatCode="0.0%">
                  <c:v>3.6401456058241521E-3</c:v>
                </c:pt>
                <c:pt idx="77" formatCode="0.0%">
                  <c:v>3.1088082901553626E-3</c:v>
                </c:pt>
                <c:pt idx="78" formatCode="0.0%">
                  <c:v>1.0330578512396382E-3</c:v>
                </c:pt>
                <c:pt idx="79" formatCode="0.0%">
                  <c:v>1.8059855521155299E-3</c:v>
                </c:pt>
                <c:pt idx="80" formatCode="0.0%">
                  <c:v>5.1506567087302724E-3</c:v>
                </c:pt>
                <c:pt idx="81" formatCode="0.0%">
                  <c:v>5.3804765564950952E-3</c:v>
                </c:pt>
                <c:pt idx="82" formatCode="0.0%">
                  <c:v>2.0387359836901986E-3</c:v>
                </c:pt>
                <c:pt idx="83" formatCode="0.0%">
                  <c:v>1.5259409969481386E-3</c:v>
                </c:pt>
                <c:pt idx="84" formatCode="0.0%">
                  <c:v>1.7775520568816816E-3</c:v>
                </c:pt>
                <c:pt idx="88" formatCode="0.0%">
                  <c:v>1.5174506828528056E-3</c:v>
                </c:pt>
                <c:pt idx="89" formatCode="0.0%">
                  <c:v>7.575757575757347E-4</c:v>
                </c:pt>
                <c:pt idx="90" formatCode="0.0%">
                  <c:v>6.8130204390612903E-3</c:v>
                </c:pt>
                <c:pt idx="91" formatCode="0.0%">
                  <c:v>2.7568922305765131E-3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9-450F-9229-F419A6E64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676640"/>
        <c:axId val="417188080"/>
      </c:barChart>
      <c:dateAx>
        <c:axId val="7336766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188080"/>
        <c:crosses val="autoZero"/>
        <c:auto val="1"/>
        <c:lblOffset val="100"/>
        <c:baseTimeUnit val="days"/>
      </c:dateAx>
      <c:valAx>
        <c:axId val="4171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367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Guadalajara-Cuenca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Casos!$A$25</c:f>
              <c:strCache>
                <c:ptCount val="1"/>
                <c:pt idx="0">
                  <c:v>Guadalajara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Casos!$B$1:$CV$1</c:f>
              <c:numCache>
                <c:formatCode>d\-mmm</c:formatCode>
                <c:ptCount val="9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</c:numCache>
            </c:numRef>
          </c:cat>
          <c:val>
            <c:numRef>
              <c:f>Casos!$B$25:$CV$25</c:f>
              <c:numCache>
                <c:formatCode>0.0%</c:formatCode>
                <c:ptCount val="99"/>
                <c:pt idx="1">
                  <c:v>0</c:v>
                </c:pt>
                <c:pt idx="2">
                  <c:v>1</c:v>
                </c:pt>
                <c:pt idx="3">
                  <c:v>2.5</c:v>
                </c:pt>
                <c:pt idx="4">
                  <c:v>0.14285714285714279</c:v>
                </c:pt>
                <c:pt idx="5">
                  <c:v>0.25</c:v>
                </c:pt>
                <c:pt idx="6">
                  <c:v>0.10000000000000009</c:v>
                </c:pt>
                <c:pt idx="7">
                  <c:v>0.27272727272727271</c:v>
                </c:pt>
                <c:pt idx="8">
                  <c:v>0.28571428571428581</c:v>
                </c:pt>
                <c:pt idx="9">
                  <c:v>0.22222222222222232</c:v>
                </c:pt>
                <c:pt idx="10">
                  <c:v>0.31818181818181812</c:v>
                </c:pt>
                <c:pt idx="11">
                  <c:v>1.1724137931034484</c:v>
                </c:pt>
                <c:pt idx="12">
                  <c:v>0.11111111111111116</c:v>
                </c:pt>
                <c:pt idx="13">
                  <c:v>0.25714285714285712</c:v>
                </c:pt>
                <c:pt idx="14">
                  <c:v>0.23863636363636354</c:v>
                </c:pt>
                <c:pt idx="15">
                  <c:v>0.25688073394495414</c:v>
                </c:pt>
                <c:pt idx="16">
                  <c:v>5.8394160583941535E-2</c:v>
                </c:pt>
                <c:pt idx="17">
                  <c:v>4.1379310344827669E-2</c:v>
                </c:pt>
                <c:pt idx="18">
                  <c:v>0.35761589403973515</c:v>
                </c:pt>
                <c:pt idx="19">
                  <c:v>0.15609756097560967</c:v>
                </c:pt>
                <c:pt idx="20">
                  <c:v>0.10970464135021096</c:v>
                </c:pt>
                <c:pt idx="24">
                  <c:v>0.53612167300380231</c:v>
                </c:pt>
                <c:pt idx="25">
                  <c:v>5.9405940594059459E-2</c:v>
                </c:pt>
                <c:pt idx="26">
                  <c:v>2.8037383177569986E-2</c:v>
                </c:pt>
                <c:pt idx="27">
                  <c:v>2.2727272727272041E-3</c:v>
                </c:pt>
                <c:pt idx="28">
                  <c:v>0.21315192743764166</c:v>
                </c:pt>
                <c:pt idx="29">
                  <c:v>9.5327102803738351E-2</c:v>
                </c:pt>
                <c:pt idx="30">
                  <c:v>9.7269624573378843E-2</c:v>
                </c:pt>
                <c:pt idx="31">
                  <c:v>0.1710730948678072</c:v>
                </c:pt>
                <c:pt idx="32">
                  <c:v>5.7104913678618807E-2</c:v>
                </c:pt>
                <c:pt idx="33">
                  <c:v>3.5175879396984966E-2</c:v>
                </c:pt>
                <c:pt idx="34">
                  <c:v>1.5776699029126151E-2</c:v>
                </c:pt>
                <c:pt idx="35">
                  <c:v>2.5089605734766929E-2</c:v>
                </c:pt>
                <c:pt idx="36">
                  <c:v>1.7482517482517501E-2</c:v>
                </c:pt>
                <c:pt idx="37">
                  <c:v>2.7491408934707806E-2</c:v>
                </c:pt>
                <c:pt idx="38">
                  <c:v>8.4726867335563005E-2</c:v>
                </c:pt>
                <c:pt idx="39">
                  <c:v>2.1582733812949728E-2</c:v>
                </c:pt>
                <c:pt idx="40">
                  <c:v>4.2253521126760507E-2</c:v>
                </c:pt>
                <c:pt idx="41">
                  <c:v>1.9305019305019266E-2</c:v>
                </c:pt>
                <c:pt idx="42">
                  <c:v>1.9886363636363535E-2</c:v>
                </c:pt>
                <c:pt idx="43">
                  <c:v>5.2924791086351064E-2</c:v>
                </c:pt>
                <c:pt idx="44">
                  <c:v>5.3791887125220539E-2</c:v>
                </c:pt>
                <c:pt idx="45">
                  <c:v>2.5941422594142338E-2</c:v>
                </c:pt>
                <c:pt idx="46">
                  <c:v>1.5497553017944643E-2</c:v>
                </c:pt>
                <c:pt idx="47">
                  <c:v>5.3815261044176665E-2</c:v>
                </c:pt>
                <c:pt idx="48">
                  <c:v>2.5152439024390238E-2</c:v>
                </c:pt>
                <c:pt idx="49">
                  <c:v>4.0892193308550207E-2</c:v>
                </c:pt>
                <c:pt idx="50">
                  <c:v>2.2142857142857242E-2</c:v>
                </c:pt>
                <c:pt idx="51">
                  <c:v>1.3277428371768041E-2</c:v>
                </c:pt>
                <c:pt idx="52">
                  <c:v>2.2758620689655062E-2</c:v>
                </c:pt>
                <c:pt idx="53">
                  <c:v>2.5623735670937231E-2</c:v>
                </c:pt>
                <c:pt idx="54">
                  <c:v>3.3530571992110403E-2</c:v>
                </c:pt>
                <c:pt idx="55">
                  <c:v>4.3893129770992356E-2</c:v>
                </c:pt>
                <c:pt idx="56">
                  <c:v>2.9859841560024414E-2</c:v>
                </c:pt>
                <c:pt idx="57">
                  <c:v>1.8934911242603603E-2</c:v>
                </c:pt>
                <c:pt idx="58">
                  <c:v>1.0452961672473782E-2</c:v>
                </c:pt>
                <c:pt idx="59">
                  <c:v>1.0344827586206806E-2</c:v>
                </c:pt>
                <c:pt idx="60">
                  <c:v>2.3321956769055685E-2</c:v>
                </c:pt>
                <c:pt idx="61">
                  <c:v>2.8349082823790894E-2</c:v>
                </c:pt>
                <c:pt idx="62">
                  <c:v>8.6486486486485603E-3</c:v>
                </c:pt>
                <c:pt idx="63">
                  <c:v>3.8585209003215493E-2</c:v>
                </c:pt>
                <c:pt idx="64">
                  <c:v>2.9927760577915352E-2</c:v>
                </c:pt>
                <c:pt idx="65">
                  <c:v>5.0100200400802208E-3</c:v>
                </c:pt>
                <c:pt idx="66">
                  <c:v>2.4925224327019047E-2</c:v>
                </c:pt>
                <c:pt idx="67">
                  <c:v>1.9455252918287869E-2</c:v>
                </c:pt>
                <c:pt idx="68">
                  <c:v>1.2404580152671763E-2</c:v>
                </c:pt>
                <c:pt idx="69">
                  <c:v>8.4825636192271681E-3</c:v>
                </c:pt>
                <c:pt idx="70">
                  <c:v>2.710280373831786E-2</c:v>
                </c:pt>
                <c:pt idx="71">
                  <c:v>4.0946314831664665E-3</c:v>
                </c:pt>
                <c:pt idx="72">
                  <c:v>2.7186225645672302E-3</c:v>
                </c:pt>
                <c:pt idx="73">
                  <c:v>9.0375056484415239E-4</c:v>
                </c:pt>
                <c:pt idx="75">
                  <c:v>3.1872509960160222E-3</c:v>
                </c:pt>
                <c:pt idx="76">
                  <c:v>1.5885623510722979E-3</c:v>
                </c:pt>
                <c:pt idx="77">
                  <c:v>3.965107057890549E-3</c:v>
                </c:pt>
                <c:pt idx="78">
                  <c:v>5.5292259083727924E-3</c:v>
                </c:pt>
                <c:pt idx="79">
                  <c:v>7.8554595443836028E-4</c:v>
                </c:pt>
                <c:pt idx="80">
                  <c:v>7.8492935635792183E-3</c:v>
                </c:pt>
                <c:pt idx="81">
                  <c:v>2.3364485981307581E-3</c:v>
                </c:pt>
                <c:pt idx="82">
                  <c:v>1.5540015540016494E-3</c:v>
                </c:pt>
                <c:pt idx="83">
                  <c:v>5.430566330488773E-3</c:v>
                </c:pt>
                <c:pt idx="84">
                  <c:v>7.7160493827155285E-4</c:v>
                </c:pt>
                <c:pt idx="88">
                  <c:v>3.0769230769229772E-3</c:v>
                </c:pt>
                <c:pt idx="89">
                  <c:v>1.5337423312884457E-3</c:v>
                </c:pt>
                <c:pt idx="90">
                  <c:v>6.1255742725880857E-3</c:v>
                </c:pt>
                <c:pt idx="91">
                  <c:v>7.6103500761037779E-4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2-4890-BF57-63DF88B9920F}"/>
            </c:ext>
          </c:extLst>
        </c:ser>
        <c:ser>
          <c:idx val="1"/>
          <c:order val="1"/>
          <c:tx>
            <c:strRef>
              <c:f>Casos!$A$26</c:f>
              <c:strCache>
                <c:ptCount val="1"/>
                <c:pt idx="0">
                  <c:v>Cuenca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Casos!$B$1:$CV$1</c:f>
              <c:numCache>
                <c:formatCode>d\-mmm</c:formatCode>
                <c:ptCount val="9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</c:numCache>
            </c:numRef>
          </c:cat>
          <c:val>
            <c:numRef>
              <c:f>Casos!$B$26:$CV$26</c:f>
              <c:numCache>
                <c:formatCode>General</c:formatCode>
                <c:ptCount val="99"/>
                <c:pt idx="12" formatCode="0.0%">
                  <c:v>0.375</c:v>
                </c:pt>
                <c:pt idx="13" formatCode="0.0%">
                  <c:v>1.1818181818181817</c:v>
                </c:pt>
                <c:pt idx="14" formatCode="0.0%">
                  <c:v>0.25</c:v>
                </c:pt>
                <c:pt idx="15" formatCode="0.0%">
                  <c:v>0.46666666666666656</c:v>
                </c:pt>
                <c:pt idx="16" formatCode="0.0%">
                  <c:v>0.15909090909090917</c:v>
                </c:pt>
                <c:pt idx="17" formatCode="0.0%">
                  <c:v>0.21568627450980382</c:v>
                </c:pt>
                <c:pt idx="18" formatCode="0.0%">
                  <c:v>0.16129032258064524</c:v>
                </c:pt>
                <c:pt idx="19" formatCode="0.0%">
                  <c:v>0.30555555555555558</c:v>
                </c:pt>
                <c:pt idx="20" formatCode="0.0%">
                  <c:v>0.27659574468085113</c:v>
                </c:pt>
                <c:pt idx="24" formatCode="0.0%">
                  <c:v>0.43333333333333335</c:v>
                </c:pt>
                <c:pt idx="25" formatCode="0.0%">
                  <c:v>2.9069767441860517E-2</c:v>
                </c:pt>
                <c:pt idx="26" formatCode="0.0%">
                  <c:v>1.6949152542372836E-2</c:v>
                </c:pt>
                <c:pt idx="27" formatCode="0.0%">
                  <c:v>0.23333333333333339</c:v>
                </c:pt>
                <c:pt idx="28" formatCode="0.0%">
                  <c:v>0.13963963963963955</c:v>
                </c:pt>
                <c:pt idx="29" formatCode="0.0%">
                  <c:v>5.9288537549407216E-2</c:v>
                </c:pt>
                <c:pt idx="30" formatCode="0.0%">
                  <c:v>9.3283582089552342E-2</c:v>
                </c:pt>
                <c:pt idx="31" formatCode="0.0%">
                  <c:v>1.3651877133105783E-2</c:v>
                </c:pt>
                <c:pt idx="32" formatCode="0.0%">
                  <c:v>3.7037037037036979E-2</c:v>
                </c:pt>
                <c:pt idx="33" formatCode="0.0%">
                  <c:v>0.19155844155844148</c:v>
                </c:pt>
                <c:pt idx="34" formatCode="0.0%">
                  <c:v>0.22343324250681196</c:v>
                </c:pt>
                <c:pt idx="35" formatCode="0.0%">
                  <c:v>0.10690423162583529</c:v>
                </c:pt>
                <c:pt idx="36" formatCode="0.0%">
                  <c:v>0.14688128772635811</c:v>
                </c:pt>
                <c:pt idx="37" formatCode="0.0%">
                  <c:v>8.0701754385964941E-2</c:v>
                </c:pt>
                <c:pt idx="38" formatCode="0.0%">
                  <c:v>0.10714285714285721</c:v>
                </c:pt>
                <c:pt idx="39" formatCode="0.0%">
                  <c:v>0.17302052785923761</c:v>
                </c:pt>
                <c:pt idx="40" formatCode="0.0%">
                  <c:v>5.6249999999999911E-2</c:v>
                </c:pt>
                <c:pt idx="41" formatCode="0.0%">
                  <c:v>3.4319526627218933E-2</c:v>
                </c:pt>
                <c:pt idx="42" formatCode="0.0%">
                  <c:v>1.1441647597254079E-2</c:v>
                </c:pt>
                <c:pt idx="43" formatCode="0.0%">
                  <c:v>4.0723981900452566E-2</c:v>
                </c:pt>
                <c:pt idx="44" formatCode="0.0%">
                  <c:v>1.0869565217391353E-2</c:v>
                </c:pt>
                <c:pt idx="45" formatCode="0.0%">
                  <c:v>4.1935483870967794E-2</c:v>
                </c:pt>
                <c:pt idx="46" formatCode="0.0%">
                  <c:v>4.1279669762641857E-2</c:v>
                </c:pt>
                <c:pt idx="47" formatCode="0.0%">
                  <c:v>0.13478691774033691</c:v>
                </c:pt>
                <c:pt idx="48" formatCode="0.0%">
                  <c:v>9.3449781659388664E-2</c:v>
                </c:pt>
                <c:pt idx="49" formatCode="0.0%">
                  <c:v>2.635782747603832E-2</c:v>
                </c:pt>
                <c:pt idx="50" formatCode="0.0%">
                  <c:v>2.3346303501945442E-2</c:v>
                </c:pt>
                <c:pt idx="51" formatCode="0.0%">
                  <c:v>1.9011406844106515E-2</c:v>
                </c:pt>
                <c:pt idx="52" formatCode="0.0%">
                  <c:v>9.7014925373133387E-3</c:v>
                </c:pt>
                <c:pt idx="53" formatCode="0.0%">
                  <c:v>1.1086474501108556E-2</c:v>
                </c:pt>
                <c:pt idx="54" formatCode="0.0%">
                  <c:v>5.1169590643274754E-2</c:v>
                </c:pt>
                <c:pt idx="55" formatCode="0.0%">
                  <c:v>4.8678720445062496E-2</c:v>
                </c:pt>
                <c:pt idx="56" formatCode="0.0%">
                  <c:v>2.851458885941649E-2</c:v>
                </c:pt>
                <c:pt idx="57" formatCode="0.0%">
                  <c:v>3.0303030303030276E-2</c:v>
                </c:pt>
                <c:pt idx="58" formatCode="0.0%">
                  <c:v>5.3817271589486904E-2</c:v>
                </c:pt>
                <c:pt idx="59" formatCode="0.0%">
                  <c:v>3.2660332541567749E-2</c:v>
                </c:pt>
                <c:pt idx="60" formatCode="0.0%">
                  <c:v>2.5876940770557688E-2</c:v>
                </c:pt>
                <c:pt idx="61" formatCode="0.0%">
                  <c:v>7.2869955156950716E-2</c:v>
                </c:pt>
                <c:pt idx="62" formatCode="0.0%">
                  <c:v>7.6802507836990497E-2</c:v>
                </c:pt>
                <c:pt idx="63" formatCode="0.0%">
                  <c:v>2.4745269286754024E-2</c:v>
                </c:pt>
                <c:pt idx="64" formatCode="0.0%">
                  <c:v>4.2613636363636465E-2</c:v>
                </c:pt>
                <c:pt idx="65" formatCode="0.0%">
                  <c:v>2.7247956403269713E-2</c:v>
                </c:pt>
                <c:pt idx="66" formatCode="0.0%">
                  <c:v>8.3112290008841683E-2</c:v>
                </c:pt>
                <c:pt idx="67" formatCode="0.0%">
                  <c:v>7.6734693877551052E-2</c:v>
                </c:pt>
                <c:pt idx="68" formatCode="0.0%">
                  <c:v>3.6012130401819498E-2</c:v>
                </c:pt>
                <c:pt idx="69" formatCode="0.0%">
                  <c:v>3.9517014270032957E-2</c:v>
                </c:pt>
                <c:pt idx="70" formatCode="0.0%">
                  <c:v>2.6399155227032844E-2</c:v>
                </c:pt>
                <c:pt idx="71" formatCode="0.0%">
                  <c:v>2.0233196159122002E-2</c:v>
                </c:pt>
                <c:pt idx="72" formatCode="0.0%">
                  <c:v>3.8991596638655368E-2</c:v>
                </c:pt>
                <c:pt idx="73" formatCode="0.0%">
                  <c:v>3.558718861210064E-3</c:v>
                </c:pt>
                <c:pt idx="75" formatCode="0.0%">
                  <c:v>1.6474464579900872E-3</c:v>
                </c:pt>
                <c:pt idx="76" formatCode="0.0%">
                  <c:v>1.726973684210531E-2</c:v>
                </c:pt>
                <c:pt idx="77" formatCode="0.0%">
                  <c:v>3.2336297493937849E-3</c:v>
                </c:pt>
                <c:pt idx="78" formatCode="0.0%">
                  <c:v>2.4174053182917099E-3</c:v>
                </c:pt>
                <c:pt idx="79" formatCode="0.0%">
                  <c:v>1.607717041800738E-3</c:v>
                </c:pt>
                <c:pt idx="80" formatCode="0.0%">
                  <c:v>4.0128410914928025E-3</c:v>
                </c:pt>
                <c:pt idx="81" formatCode="0.0%">
                  <c:v>3.9968025579535382E-3</c:v>
                </c:pt>
                <c:pt idx="82" formatCode="0.0%">
                  <c:v>7.1656050955413164E-3</c:v>
                </c:pt>
                <c:pt idx="83" formatCode="0.0%">
                  <c:v>3.9525691699604515E-3</c:v>
                </c:pt>
                <c:pt idx="84" formatCode="0.0%">
                  <c:v>2.3622047244094002E-3</c:v>
                </c:pt>
                <c:pt idx="88" formatCode="0.0%">
                  <c:v>7.6863950807082304E-4</c:v>
                </c:pt>
                <c:pt idx="89" formatCode="0.0%">
                  <c:v>1.5360983102918668E-2</c:v>
                </c:pt>
                <c:pt idx="90" formatCode="0.0%">
                  <c:v>7.5642965204236745E-3</c:v>
                </c:pt>
                <c:pt idx="91" formatCode="0.0%">
                  <c:v>4.5045045045044585E-3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12-4890-BF57-63DF88B9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457824"/>
        <c:axId val="421197744"/>
      </c:barChart>
      <c:dateAx>
        <c:axId val="9324578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1197744"/>
        <c:crosses val="autoZero"/>
        <c:auto val="1"/>
        <c:lblOffset val="100"/>
        <c:baseTimeUnit val="days"/>
      </c:dateAx>
      <c:valAx>
        <c:axId val="4211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245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</a:t>
            </a:r>
            <a:r>
              <a:rPr lang="es-ES" baseline="0"/>
              <a:t> totales</a:t>
            </a:r>
            <a:r>
              <a:rPr lang="es-ES"/>
              <a:t> CLM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Casos!$A$9</c:f>
              <c:strCache>
                <c:ptCount val="1"/>
                <c:pt idx="0">
                  <c:v>Total CLM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Casos!$B$1:$CV$1</c:f>
              <c:numCache>
                <c:formatCode>d\-mmm</c:formatCode>
                <c:ptCount val="9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</c:numCache>
            </c:numRef>
          </c:cat>
          <c:val>
            <c:numRef>
              <c:f>Casos!$B$9:$CV$9</c:f>
              <c:numCache>
                <c:formatCode>General</c:formatCode>
                <c:ptCount val="99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21</c:v>
                </c:pt>
                <c:pt idx="8">
                  <c:v>26</c:v>
                </c:pt>
                <c:pt idx="9">
                  <c:v>39</c:v>
                </c:pt>
                <c:pt idx="10">
                  <c:v>71</c:v>
                </c:pt>
                <c:pt idx="11">
                  <c:v>173</c:v>
                </c:pt>
                <c:pt idx="12">
                  <c:v>194</c:v>
                </c:pt>
                <c:pt idx="13">
                  <c:v>289</c:v>
                </c:pt>
                <c:pt idx="14">
                  <c:v>401</c:v>
                </c:pt>
                <c:pt idx="15">
                  <c:v>567</c:v>
                </c:pt>
                <c:pt idx="16">
                  <c:v>662</c:v>
                </c:pt>
                <c:pt idx="17">
                  <c:v>801</c:v>
                </c:pt>
                <c:pt idx="18">
                  <c:v>1044</c:v>
                </c:pt>
                <c:pt idx="19">
                  <c:v>1423</c:v>
                </c:pt>
                <c:pt idx="20">
                  <c:v>1819</c:v>
                </c:pt>
                <c:pt idx="22">
                  <c:v>2078</c:v>
                </c:pt>
                <c:pt idx="23">
                  <c:v>2465</c:v>
                </c:pt>
                <c:pt idx="24">
                  <c:v>2780</c:v>
                </c:pt>
                <c:pt idx="25">
                  <c:v>3383</c:v>
                </c:pt>
                <c:pt idx="26">
                  <c:v>3934</c:v>
                </c:pt>
                <c:pt idx="27">
                  <c:v>4512</c:v>
                </c:pt>
                <c:pt idx="28">
                  <c:v>5246</c:v>
                </c:pt>
                <c:pt idx="29">
                  <c:v>5858</c:v>
                </c:pt>
                <c:pt idx="30">
                  <c:v>6424</c:v>
                </c:pt>
                <c:pt idx="31">
                  <c:v>7047</c:v>
                </c:pt>
                <c:pt idx="32">
                  <c:v>7682</c:v>
                </c:pt>
                <c:pt idx="33">
                  <c:v>8523</c:v>
                </c:pt>
                <c:pt idx="34">
                  <c:v>9324</c:v>
                </c:pt>
                <c:pt idx="35">
                  <c:v>10031</c:v>
                </c:pt>
                <c:pt idx="36">
                  <c:v>10602</c:v>
                </c:pt>
                <c:pt idx="37">
                  <c:v>11077</c:v>
                </c:pt>
                <c:pt idx="38">
                  <c:v>11788</c:v>
                </c:pt>
                <c:pt idx="39">
                  <c:v>12489</c:v>
                </c:pt>
                <c:pt idx="40">
                  <c:v>13063</c:v>
                </c:pt>
                <c:pt idx="41">
                  <c:v>13456</c:v>
                </c:pt>
                <c:pt idx="42">
                  <c:v>13698</c:v>
                </c:pt>
                <c:pt idx="43">
                  <c:v>14054</c:v>
                </c:pt>
                <c:pt idx="44">
                  <c:v>14329</c:v>
                </c:pt>
                <c:pt idx="45">
                  <c:v>14680</c:v>
                </c:pt>
                <c:pt idx="46">
                  <c:v>15151</c:v>
                </c:pt>
                <c:pt idx="47">
                  <c:v>15997</c:v>
                </c:pt>
                <c:pt idx="48">
                  <c:v>16349</c:v>
                </c:pt>
                <c:pt idx="49">
                  <c:v>16625</c:v>
                </c:pt>
                <c:pt idx="50">
                  <c:v>16796</c:v>
                </c:pt>
                <c:pt idx="51">
                  <c:v>17045</c:v>
                </c:pt>
                <c:pt idx="52">
                  <c:v>17321</c:v>
                </c:pt>
                <c:pt idx="53">
                  <c:v>17557</c:v>
                </c:pt>
                <c:pt idx="54">
                  <c:v>18053</c:v>
                </c:pt>
                <c:pt idx="55">
                  <c:v>18525</c:v>
                </c:pt>
                <c:pt idx="56">
                  <c:v>18995</c:v>
                </c:pt>
                <c:pt idx="57">
                  <c:v>19286</c:v>
                </c:pt>
                <c:pt idx="58">
                  <c:v>19518</c:v>
                </c:pt>
                <c:pt idx="59">
                  <c:v>19795</c:v>
                </c:pt>
                <c:pt idx="60">
                  <c:v>20071</c:v>
                </c:pt>
                <c:pt idx="61">
                  <c:v>20516</c:v>
                </c:pt>
                <c:pt idx="62">
                  <c:v>21023</c:v>
                </c:pt>
                <c:pt idx="63">
                  <c:v>21290</c:v>
                </c:pt>
                <c:pt idx="64">
                  <c:v>21511</c:v>
                </c:pt>
                <c:pt idx="65">
                  <c:v>21656</c:v>
                </c:pt>
                <c:pt idx="66">
                  <c:v>22166</c:v>
                </c:pt>
                <c:pt idx="67">
                  <c:v>22567</c:v>
                </c:pt>
                <c:pt idx="68">
                  <c:v>22908</c:v>
                </c:pt>
                <c:pt idx="69">
                  <c:v>23293</c:v>
                </c:pt>
                <c:pt idx="70">
                  <c:v>23662</c:v>
                </c:pt>
                <c:pt idx="71">
                  <c:v>23869</c:v>
                </c:pt>
                <c:pt idx="72">
                  <c:v>24051</c:v>
                </c:pt>
                <c:pt idx="73">
                  <c:v>24185</c:v>
                </c:pt>
                <c:pt idx="74">
                  <c:v>16470</c:v>
                </c:pt>
                <c:pt idx="75">
                  <c:v>16513</c:v>
                </c:pt>
                <c:pt idx="76">
                  <c:v>16587</c:v>
                </c:pt>
                <c:pt idx="77">
                  <c:v>16618</c:v>
                </c:pt>
                <c:pt idx="78">
                  <c:v>16648</c:v>
                </c:pt>
                <c:pt idx="79">
                  <c:v>16677</c:v>
                </c:pt>
                <c:pt idx="80">
                  <c:v>16739</c:v>
                </c:pt>
                <c:pt idx="81">
                  <c:v>16789</c:v>
                </c:pt>
                <c:pt idx="82">
                  <c:v>16830</c:v>
                </c:pt>
                <c:pt idx="83">
                  <c:v>16855</c:v>
                </c:pt>
                <c:pt idx="84">
                  <c:v>16889</c:v>
                </c:pt>
                <c:pt idx="85">
                  <c:v>16909</c:v>
                </c:pt>
                <c:pt idx="86">
                  <c:v>16992</c:v>
                </c:pt>
                <c:pt idx="87">
                  <c:v>16984</c:v>
                </c:pt>
                <c:pt idx="88">
                  <c:v>17068</c:v>
                </c:pt>
                <c:pt idx="89">
                  <c:v>17122</c:v>
                </c:pt>
                <c:pt idx="90">
                  <c:v>17184</c:v>
                </c:pt>
                <c:pt idx="91">
                  <c:v>17234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3-494A-953A-86640F1FF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50160"/>
        <c:axId val="139780640"/>
      </c:lineChart>
      <c:dateAx>
        <c:axId val="150250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780640"/>
        <c:crosses val="autoZero"/>
        <c:auto val="1"/>
        <c:lblOffset val="100"/>
        <c:baseTimeUnit val="days"/>
      </c:dateAx>
      <c:valAx>
        <c:axId val="1397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25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 casos CLM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Casos!$A$18</c:f>
              <c:strCache>
                <c:ptCount val="1"/>
                <c:pt idx="0">
                  <c:v>Nuevos CLM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Casos!$B$1:$CV$1</c:f>
              <c:numCache>
                <c:formatCode>d\-mmm</c:formatCode>
                <c:ptCount val="9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</c:numCache>
            </c:numRef>
          </c:cat>
          <c:val>
            <c:numRef>
              <c:f>Casos!$B$18:$CV$18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13</c:v>
                </c:pt>
                <c:pt idx="10">
                  <c:v>32</c:v>
                </c:pt>
                <c:pt idx="11">
                  <c:v>102</c:v>
                </c:pt>
                <c:pt idx="12">
                  <c:v>21</c:v>
                </c:pt>
                <c:pt idx="13">
                  <c:v>95</c:v>
                </c:pt>
                <c:pt idx="14">
                  <c:v>112</c:v>
                </c:pt>
                <c:pt idx="15">
                  <c:v>166</c:v>
                </c:pt>
                <c:pt idx="16">
                  <c:v>95</c:v>
                </c:pt>
                <c:pt idx="17">
                  <c:v>139</c:v>
                </c:pt>
                <c:pt idx="18">
                  <c:v>243</c:v>
                </c:pt>
                <c:pt idx="19">
                  <c:v>379</c:v>
                </c:pt>
                <c:pt idx="20">
                  <c:v>396</c:v>
                </c:pt>
                <c:pt idx="22">
                  <c:v>259</c:v>
                </c:pt>
                <c:pt idx="23">
                  <c:v>387</c:v>
                </c:pt>
                <c:pt idx="24">
                  <c:v>961</c:v>
                </c:pt>
                <c:pt idx="25">
                  <c:v>603</c:v>
                </c:pt>
                <c:pt idx="26">
                  <c:v>551</c:v>
                </c:pt>
                <c:pt idx="27">
                  <c:v>578</c:v>
                </c:pt>
                <c:pt idx="28">
                  <c:v>734</c:v>
                </c:pt>
                <c:pt idx="29">
                  <c:v>612</c:v>
                </c:pt>
                <c:pt idx="30">
                  <c:v>566</c:v>
                </c:pt>
                <c:pt idx="31">
                  <c:v>623</c:v>
                </c:pt>
                <c:pt idx="32">
                  <c:v>635</c:v>
                </c:pt>
                <c:pt idx="33">
                  <c:v>841</c:v>
                </c:pt>
                <c:pt idx="34">
                  <c:v>801</c:v>
                </c:pt>
                <c:pt idx="35">
                  <c:v>707</c:v>
                </c:pt>
                <c:pt idx="36">
                  <c:v>571</c:v>
                </c:pt>
                <c:pt idx="37">
                  <c:v>475</c:v>
                </c:pt>
                <c:pt idx="38">
                  <c:v>711</c:v>
                </c:pt>
                <c:pt idx="39">
                  <c:v>701</c:v>
                </c:pt>
                <c:pt idx="40">
                  <c:v>574</c:v>
                </c:pt>
                <c:pt idx="41">
                  <c:v>393</c:v>
                </c:pt>
                <c:pt idx="42">
                  <c:v>242</c:v>
                </c:pt>
                <c:pt idx="43">
                  <c:v>356</c:v>
                </c:pt>
                <c:pt idx="44">
                  <c:v>275</c:v>
                </c:pt>
                <c:pt idx="45">
                  <c:v>351</c:v>
                </c:pt>
                <c:pt idx="46">
                  <c:v>471</c:v>
                </c:pt>
                <c:pt idx="47">
                  <c:v>846</c:v>
                </c:pt>
                <c:pt idx="48">
                  <c:v>352</c:v>
                </c:pt>
                <c:pt idx="49">
                  <c:v>276</c:v>
                </c:pt>
                <c:pt idx="50">
                  <c:v>171</c:v>
                </c:pt>
                <c:pt idx="51">
                  <c:v>249</c:v>
                </c:pt>
                <c:pt idx="52">
                  <c:v>276</c:v>
                </c:pt>
                <c:pt idx="53">
                  <c:v>236</c:v>
                </c:pt>
                <c:pt idx="54">
                  <c:v>496</c:v>
                </c:pt>
                <c:pt idx="55">
                  <c:v>472</c:v>
                </c:pt>
                <c:pt idx="56">
                  <c:v>470</c:v>
                </c:pt>
                <c:pt idx="57">
                  <c:v>291</c:v>
                </c:pt>
                <c:pt idx="58">
                  <c:v>232</c:v>
                </c:pt>
                <c:pt idx="59">
                  <c:v>277</c:v>
                </c:pt>
                <c:pt idx="60">
                  <c:v>276</c:v>
                </c:pt>
                <c:pt idx="61">
                  <c:v>445</c:v>
                </c:pt>
                <c:pt idx="62">
                  <c:v>507</c:v>
                </c:pt>
                <c:pt idx="63">
                  <c:v>267</c:v>
                </c:pt>
                <c:pt idx="64">
                  <c:v>221</c:v>
                </c:pt>
                <c:pt idx="65">
                  <c:v>145</c:v>
                </c:pt>
                <c:pt idx="66">
                  <c:v>510</c:v>
                </c:pt>
                <c:pt idx="67">
                  <c:v>401</c:v>
                </c:pt>
                <c:pt idx="68">
                  <c:v>341</c:v>
                </c:pt>
                <c:pt idx="69">
                  <c:v>385</c:v>
                </c:pt>
                <c:pt idx="70">
                  <c:v>369</c:v>
                </c:pt>
                <c:pt idx="71">
                  <c:v>207</c:v>
                </c:pt>
                <c:pt idx="72">
                  <c:v>182</c:v>
                </c:pt>
                <c:pt idx="73">
                  <c:v>134</c:v>
                </c:pt>
                <c:pt idx="74">
                  <c:v>-7715</c:v>
                </c:pt>
                <c:pt idx="75">
                  <c:v>43</c:v>
                </c:pt>
                <c:pt idx="76">
                  <c:v>74</c:v>
                </c:pt>
                <c:pt idx="77">
                  <c:v>31</c:v>
                </c:pt>
                <c:pt idx="78">
                  <c:v>30</c:v>
                </c:pt>
                <c:pt idx="79">
                  <c:v>29</c:v>
                </c:pt>
                <c:pt idx="80">
                  <c:v>62</c:v>
                </c:pt>
                <c:pt idx="81">
                  <c:v>50</c:v>
                </c:pt>
                <c:pt idx="82">
                  <c:v>41</c:v>
                </c:pt>
                <c:pt idx="83">
                  <c:v>25</c:v>
                </c:pt>
                <c:pt idx="84">
                  <c:v>34</c:v>
                </c:pt>
                <c:pt idx="85">
                  <c:v>20</c:v>
                </c:pt>
                <c:pt idx="86">
                  <c:v>83</c:v>
                </c:pt>
                <c:pt idx="87">
                  <c:v>-8</c:v>
                </c:pt>
                <c:pt idx="88">
                  <c:v>84</c:v>
                </c:pt>
                <c:pt idx="89">
                  <c:v>54</c:v>
                </c:pt>
                <c:pt idx="90">
                  <c:v>62</c:v>
                </c:pt>
                <c:pt idx="9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5-4DE2-9AD8-028A2C70F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26288"/>
        <c:axId val="2041515776"/>
      </c:barChart>
      <c:dateAx>
        <c:axId val="1420262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1515776"/>
        <c:crosses val="autoZero"/>
        <c:auto val="1"/>
        <c:lblOffset val="100"/>
        <c:baseTimeUnit val="days"/>
      </c:dateAx>
      <c:valAx>
        <c:axId val="20415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02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CLM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Casos!$A$27</c:f>
              <c:strCache>
                <c:ptCount val="1"/>
                <c:pt idx="0">
                  <c:v>Inc. CLM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Casos!$B$1:$CV$1</c:f>
              <c:numCache>
                <c:formatCode>d\-mmm</c:formatCode>
                <c:ptCount val="9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</c:numCache>
            </c:numRef>
          </c:cat>
          <c:val>
            <c:numRef>
              <c:f>Casos!$B$27:$CV$27</c:f>
              <c:numCache>
                <c:formatCode>0.0%</c:formatCode>
                <c:ptCount val="99"/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8.3333333333333259E-2</c:v>
                </c:pt>
                <c:pt idx="5">
                  <c:v>0.15384615384615374</c:v>
                </c:pt>
                <c:pt idx="6">
                  <c:v>6.6666666666666652E-2</c:v>
                </c:pt>
                <c:pt idx="7">
                  <c:v>0.3125</c:v>
                </c:pt>
                <c:pt idx="8">
                  <c:v>0.23809523809523814</c:v>
                </c:pt>
                <c:pt idx="9">
                  <c:v>0.5</c:v>
                </c:pt>
                <c:pt idx="10">
                  <c:v>0.82051282051282048</c:v>
                </c:pt>
                <c:pt idx="11">
                  <c:v>1.436619718309859</c:v>
                </c:pt>
                <c:pt idx="12">
                  <c:v>0.12138728323699421</c:v>
                </c:pt>
                <c:pt idx="13">
                  <c:v>0.48969072164948457</c:v>
                </c:pt>
                <c:pt idx="14">
                  <c:v>0.38754325259515565</c:v>
                </c:pt>
                <c:pt idx="15">
                  <c:v>0.41396508728179549</c:v>
                </c:pt>
                <c:pt idx="16">
                  <c:v>0.16754850088183426</c:v>
                </c:pt>
                <c:pt idx="17">
                  <c:v>0.20996978851963743</c:v>
                </c:pt>
                <c:pt idx="18">
                  <c:v>0.30337078651685401</c:v>
                </c:pt>
                <c:pt idx="19">
                  <c:v>0.36302681992337171</c:v>
                </c:pt>
                <c:pt idx="20">
                  <c:v>0.27828531271960655</c:v>
                </c:pt>
                <c:pt idx="23">
                  <c:v>0.18623676612127049</c:v>
                </c:pt>
                <c:pt idx="24">
                  <c:v>0.12778904665314395</c:v>
                </c:pt>
                <c:pt idx="25">
                  <c:v>0.21690647482014391</c:v>
                </c:pt>
                <c:pt idx="26">
                  <c:v>0.16287318947679585</c:v>
                </c:pt>
                <c:pt idx="27">
                  <c:v>0.14692425012709709</c:v>
                </c:pt>
                <c:pt idx="28">
                  <c:v>0.16267730496453892</c:v>
                </c:pt>
                <c:pt idx="29">
                  <c:v>0.11666031261913834</c:v>
                </c:pt>
                <c:pt idx="30">
                  <c:v>9.6620006828268989E-2</c:v>
                </c:pt>
                <c:pt idx="31">
                  <c:v>9.6980074719800857E-2</c:v>
                </c:pt>
                <c:pt idx="32">
                  <c:v>9.0109266354477136E-2</c:v>
                </c:pt>
                <c:pt idx="33">
                  <c:v>0.10947669877636024</c:v>
                </c:pt>
                <c:pt idx="34">
                  <c:v>9.3980992608236447E-2</c:v>
                </c:pt>
                <c:pt idx="35">
                  <c:v>7.5825825825825754E-2</c:v>
                </c:pt>
                <c:pt idx="36">
                  <c:v>5.6923537035190819E-2</c:v>
                </c:pt>
                <c:pt idx="37">
                  <c:v>4.4802867383512579E-2</c:v>
                </c:pt>
                <c:pt idx="38">
                  <c:v>6.4187054256567677E-2</c:v>
                </c:pt>
                <c:pt idx="39">
                  <c:v>5.9467254835425809E-2</c:v>
                </c:pt>
                <c:pt idx="40">
                  <c:v>4.5960445191768784E-2</c:v>
                </c:pt>
                <c:pt idx="41">
                  <c:v>3.0084972824006684E-2</c:v>
                </c:pt>
                <c:pt idx="42">
                  <c:v>1.7984542211652688E-2</c:v>
                </c:pt>
                <c:pt idx="43">
                  <c:v>2.5989195502993168E-2</c:v>
                </c:pt>
                <c:pt idx="44">
                  <c:v>1.9567382951472867E-2</c:v>
                </c:pt>
                <c:pt idx="45">
                  <c:v>2.4495777793286377E-2</c:v>
                </c:pt>
                <c:pt idx="46">
                  <c:v>3.2084468664850041E-2</c:v>
                </c:pt>
                <c:pt idx="47">
                  <c:v>5.5837898488548587E-2</c:v>
                </c:pt>
                <c:pt idx="48">
                  <c:v>2.2004125773582572E-2</c:v>
                </c:pt>
                <c:pt idx="49">
                  <c:v>1.6881766468897164E-2</c:v>
                </c:pt>
                <c:pt idx="50">
                  <c:v>1.0285714285714231E-2</c:v>
                </c:pt>
                <c:pt idx="51">
                  <c:v>1.4824958323410353E-2</c:v>
                </c:pt>
                <c:pt idx="52">
                  <c:v>1.6192431798181195E-2</c:v>
                </c:pt>
                <c:pt idx="53">
                  <c:v>1.3625079383407401E-2</c:v>
                </c:pt>
                <c:pt idx="54">
                  <c:v>2.8250840120749521E-2</c:v>
                </c:pt>
                <c:pt idx="55">
                  <c:v>2.6145239018445787E-2</c:v>
                </c:pt>
                <c:pt idx="56">
                  <c:v>2.5371120107962275E-2</c:v>
                </c:pt>
                <c:pt idx="57">
                  <c:v>1.5319821005527867E-2</c:v>
                </c:pt>
                <c:pt idx="58">
                  <c:v>1.2029451415534576E-2</c:v>
                </c:pt>
                <c:pt idx="59">
                  <c:v>1.4192027871708257E-2</c:v>
                </c:pt>
                <c:pt idx="60">
                  <c:v>1.3942914877494328E-2</c:v>
                </c:pt>
                <c:pt idx="61">
                  <c:v>2.2171291913706259E-2</c:v>
                </c:pt>
                <c:pt idx="62">
                  <c:v>2.4712419574965949E-2</c:v>
                </c:pt>
                <c:pt idx="63">
                  <c:v>1.2700375778908812E-2</c:v>
                </c:pt>
                <c:pt idx="64">
                  <c:v>1.0380460310004613E-2</c:v>
                </c:pt>
                <c:pt idx="65">
                  <c:v>6.7407372971968194E-3</c:v>
                </c:pt>
                <c:pt idx="66">
                  <c:v>2.3550055411895032E-2</c:v>
                </c:pt>
                <c:pt idx="67">
                  <c:v>1.8090769647207461E-2</c:v>
                </c:pt>
                <c:pt idx="68">
                  <c:v>1.5110559666769996E-2</c:v>
                </c:pt>
                <c:pt idx="69">
                  <c:v>1.6806355858215438E-2</c:v>
                </c:pt>
                <c:pt idx="70">
                  <c:v>1.5841669170995498E-2</c:v>
                </c:pt>
                <c:pt idx="71">
                  <c:v>8.7482038711859111E-3</c:v>
                </c:pt>
                <c:pt idx="72">
                  <c:v>7.6249528677363454E-3</c:v>
                </c:pt>
                <c:pt idx="73">
                  <c:v>5.5714939087772031E-3</c:v>
                </c:pt>
                <c:pt idx="75">
                  <c:v>2.6108075288402421E-3</c:v>
                </c:pt>
                <c:pt idx="76">
                  <c:v>4.4813177496518808E-3</c:v>
                </c:pt>
                <c:pt idx="77">
                  <c:v>1.8689335021402353E-3</c:v>
                </c:pt>
                <c:pt idx="78">
                  <c:v>1.8052713924658903E-3</c:v>
                </c:pt>
                <c:pt idx="79">
                  <c:v>1.7419509851033244E-3</c:v>
                </c:pt>
                <c:pt idx="80">
                  <c:v>3.7176950290820354E-3</c:v>
                </c:pt>
                <c:pt idx="81">
                  <c:v>2.9870362626203129E-3</c:v>
                </c:pt>
                <c:pt idx="82">
                  <c:v>2.442075168265001E-3</c:v>
                </c:pt>
                <c:pt idx="83">
                  <c:v>1.4854426619133054E-3</c:v>
                </c:pt>
                <c:pt idx="84">
                  <c:v>2.0172055769800412E-3</c:v>
                </c:pt>
                <c:pt idx="85">
                  <c:v>1.184202735508233E-3</c:v>
                </c:pt>
                <c:pt idx="86">
                  <c:v>4.9086285410135932E-3</c:v>
                </c:pt>
                <c:pt idx="87">
                  <c:v>-4.7080979284364055E-4</c:v>
                </c:pt>
                <c:pt idx="88">
                  <c:v>4.9458313707018142E-3</c:v>
                </c:pt>
                <c:pt idx="89">
                  <c:v>7.6506591337099916E-3</c:v>
                </c:pt>
                <c:pt idx="90">
                  <c:v>1.1775788977861579E-2</c:v>
                </c:pt>
                <c:pt idx="91">
                  <c:v>9.7258026716662282E-3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6-43B2-802C-750DDD4F3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309664"/>
        <c:axId val="1449224400"/>
      </c:barChart>
      <c:dateAx>
        <c:axId val="1543096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9224400"/>
        <c:crosses val="autoZero"/>
        <c:auto val="1"/>
        <c:lblOffset val="100"/>
        <c:baseTimeUnit val="days"/>
      </c:dateAx>
      <c:valAx>
        <c:axId val="14492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30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 - Nuevos</a:t>
            </a:r>
            <a:r>
              <a:rPr lang="en-US" baseline="0"/>
              <a:t> c</a:t>
            </a:r>
            <a:r>
              <a:rPr lang="en-US"/>
              <a:t>asos diarios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Casos!$A$14</c:f>
              <c:strCache>
                <c:ptCount val="1"/>
                <c:pt idx="0">
                  <c:v>Albacete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Casos!$AG$1:$BJ$1</c:f>
              <c:numCache>
                <c:formatCode>d\-mmm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Casos!$AG$14:$BJ$14</c:f>
              <c:numCache>
                <c:formatCode>General</c:formatCode>
                <c:ptCount val="30"/>
                <c:pt idx="0">
                  <c:v>226</c:v>
                </c:pt>
                <c:pt idx="1">
                  <c:v>165</c:v>
                </c:pt>
                <c:pt idx="2">
                  <c:v>288</c:v>
                </c:pt>
                <c:pt idx="3">
                  <c:v>162</c:v>
                </c:pt>
                <c:pt idx="4">
                  <c:v>105</c:v>
                </c:pt>
                <c:pt idx="5">
                  <c:v>98</c:v>
                </c:pt>
                <c:pt idx="6">
                  <c:v>81</c:v>
                </c:pt>
                <c:pt idx="7">
                  <c:v>255</c:v>
                </c:pt>
                <c:pt idx="8">
                  <c:v>125</c:v>
                </c:pt>
                <c:pt idx="9">
                  <c:v>131</c:v>
                </c:pt>
                <c:pt idx="10">
                  <c:v>61</c:v>
                </c:pt>
                <c:pt idx="11">
                  <c:v>46</c:v>
                </c:pt>
                <c:pt idx="12">
                  <c:v>56</c:v>
                </c:pt>
                <c:pt idx="13">
                  <c:v>37</c:v>
                </c:pt>
                <c:pt idx="14">
                  <c:v>32</c:v>
                </c:pt>
                <c:pt idx="15">
                  <c:v>25</c:v>
                </c:pt>
                <c:pt idx="16">
                  <c:v>73</c:v>
                </c:pt>
                <c:pt idx="17">
                  <c:v>36</c:v>
                </c:pt>
                <c:pt idx="18">
                  <c:v>23</c:v>
                </c:pt>
                <c:pt idx="19">
                  <c:v>22</c:v>
                </c:pt>
                <c:pt idx="20">
                  <c:v>17</c:v>
                </c:pt>
                <c:pt idx="21">
                  <c:v>44</c:v>
                </c:pt>
                <c:pt idx="22">
                  <c:v>18</c:v>
                </c:pt>
                <c:pt idx="23">
                  <c:v>98</c:v>
                </c:pt>
                <c:pt idx="24">
                  <c:v>59</c:v>
                </c:pt>
                <c:pt idx="25">
                  <c:v>85</c:v>
                </c:pt>
                <c:pt idx="26">
                  <c:v>30</c:v>
                </c:pt>
                <c:pt idx="27">
                  <c:v>37</c:v>
                </c:pt>
                <c:pt idx="28">
                  <c:v>86</c:v>
                </c:pt>
                <c:pt idx="2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2-4E65-A48F-4550D8087F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Hospitalizados!$A$19</c:f>
              <c:strCache>
                <c:ptCount val="1"/>
                <c:pt idx="0">
                  <c:v>Toledo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Hospitalizados!$B$1:$CV$1</c:f>
              <c:numCache>
                <c:formatCode>d\-mmm</c:formatCode>
                <c:ptCount val="9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</c:numCache>
            </c:numRef>
          </c:cat>
          <c:val>
            <c:numRef>
              <c:f>Hospitalizados!$B$19:$CV$19</c:f>
              <c:numCache>
                <c:formatCode>General</c:formatCode>
                <c:ptCount val="99"/>
                <c:pt idx="16">
                  <c:v>88</c:v>
                </c:pt>
                <c:pt idx="17">
                  <c:v>107</c:v>
                </c:pt>
                <c:pt idx="18">
                  <c:v>210</c:v>
                </c:pt>
                <c:pt idx="19">
                  <c:v>191</c:v>
                </c:pt>
                <c:pt idx="20">
                  <c:v>271</c:v>
                </c:pt>
                <c:pt idx="22">
                  <c:v>485</c:v>
                </c:pt>
                <c:pt idx="23">
                  <c:v>571</c:v>
                </c:pt>
                <c:pt idx="24">
                  <c:v>613</c:v>
                </c:pt>
                <c:pt idx="25">
                  <c:v>537</c:v>
                </c:pt>
                <c:pt idx="26">
                  <c:v>649</c:v>
                </c:pt>
                <c:pt idx="27">
                  <c:v>721</c:v>
                </c:pt>
                <c:pt idx="28">
                  <c:v>718</c:v>
                </c:pt>
                <c:pt idx="29">
                  <c:v>709</c:v>
                </c:pt>
                <c:pt idx="30">
                  <c:v>742</c:v>
                </c:pt>
                <c:pt idx="31">
                  <c:v>746</c:v>
                </c:pt>
                <c:pt idx="32">
                  <c:v>731</c:v>
                </c:pt>
                <c:pt idx="33">
                  <c:v>724</c:v>
                </c:pt>
                <c:pt idx="34">
                  <c:v>718</c:v>
                </c:pt>
                <c:pt idx="35">
                  <c:v>682</c:v>
                </c:pt>
                <c:pt idx="36">
                  <c:v>698</c:v>
                </c:pt>
                <c:pt idx="37">
                  <c:v>713</c:v>
                </c:pt>
                <c:pt idx="38">
                  <c:v>661</c:v>
                </c:pt>
                <c:pt idx="39">
                  <c:v>636</c:v>
                </c:pt>
                <c:pt idx="40">
                  <c:v>612</c:v>
                </c:pt>
                <c:pt idx="41">
                  <c:v>580</c:v>
                </c:pt>
                <c:pt idx="42">
                  <c:v>575</c:v>
                </c:pt>
                <c:pt idx="43">
                  <c:v>569</c:v>
                </c:pt>
                <c:pt idx="44">
                  <c:v>565</c:v>
                </c:pt>
                <c:pt idx="45">
                  <c:v>534</c:v>
                </c:pt>
                <c:pt idx="46">
                  <c:v>515</c:v>
                </c:pt>
                <c:pt idx="47">
                  <c:v>466</c:v>
                </c:pt>
                <c:pt idx="48">
                  <c:v>457</c:v>
                </c:pt>
                <c:pt idx="49">
                  <c:v>420</c:v>
                </c:pt>
                <c:pt idx="50">
                  <c:v>417</c:v>
                </c:pt>
                <c:pt idx="51">
                  <c:v>416</c:v>
                </c:pt>
                <c:pt idx="52">
                  <c:v>385</c:v>
                </c:pt>
                <c:pt idx="53">
                  <c:v>361</c:v>
                </c:pt>
                <c:pt idx="54">
                  <c:v>323</c:v>
                </c:pt>
                <c:pt idx="55">
                  <c:v>305</c:v>
                </c:pt>
                <c:pt idx="56">
                  <c:v>290</c:v>
                </c:pt>
                <c:pt idx="57">
                  <c:v>285</c:v>
                </c:pt>
                <c:pt idx="58">
                  <c:v>285</c:v>
                </c:pt>
                <c:pt idx="59">
                  <c:v>275</c:v>
                </c:pt>
                <c:pt idx="60">
                  <c:v>257</c:v>
                </c:pt>
                <c:pt idx="61">
                  <c:v>227</c:v>
                </c:pt>
                <c:pt idx="62">
                  <c:v>205</c:v>
                </c:pt>
                <c:pt idx="63">
                  <c:v>205</c:v>
                </c:pt>
                <c:pt idx="64">
                  <c:v>205</c:v>
                </c:pt>
                <c:pt idx="65">
                  <c:v>203</c:v>
                </c:pt>
                <c:pt idx="66">
                  <c:v>206</c:v>
                </c:pt>
                <c:pt idx="67">
                  <c:v>207</c:v>
                </c:pt>
                <c:pt idx="68">
                  <c:v>196</c:v>
                </c:pt>
                <c:pt idx="69">
                  <c:v>193</c:v>
                </c:pt>
                <c:pt idx="70">
                  <c:v>185</c:v>
                </c:pt>
                <c:pt idx="71">
                  <c:v>189</c:v>
                </c:pt>
                <c:pt idx="72">
                  <c:v>175</c:v>
                </c:pt>
                <c:pt idx="73">
                  <c:v>165</c:v>
                </c:pt>
                <c:pt idx="74">
                  <c:v>167</c:v>
                </c:pt>
                <c:pt idx="75">
                  <c:v>147</c:v>
                </c:pt>
                <c:pt idx="76">
                  <c:v>143</c:v>
                </c:pt>
                <c:pt idx="77">
                  <c:v>114</c:v>
                </c:pt>
                <c:pt idx="78">
                  <c:v>114</c:v>
                </c:pt>
                <c:pt idx="79">
                  <c:v>91</c:v>
                </c:pt>
                <c:pt idx="80">
                  <c:v>76</c:v>
                </c:pt>
                <c:pt idx="81">
                  <c:v>53</c:v>
                </c:pt>
                <c:pt idx="82">
                  <c:v>45</c:v>
                </c:pt>
                <c:pt idx="83">
                  <c:v>38</c:v>
                </c:pt>
                <c:pt idx="84">
                  <c:v>38</c:v>
                </c:pt>
                <c:pt idx="85">
                  <c:v>37</c:v>
                </c:pt>
                <c:pt idx="86">
                  <c:v>38</c:v>
                </c:pt>
                <c:pt idx="87">
                  <c:v>38</c:v>
                </c:pt>
                <c:pt idx="88">
                  <c:v>41</c:v>
                </c:pt>
                <c:pt idx="89">
                  <c:v>38</c:v>
                </c:pt>
                <c:pt idx="90">
                  <c:v>34</c:v>
                </c:pt>
                <c:pt idx="91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7-43BF-89FB-DCA4666FF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399664"/>
        <c:axId val="673867696"/>
      </c:lineChart>
      <c:dateAx>
        <c:axId val="5353996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867696"/>
        <c:crosses val="autoZero"/>
        <c:auto val="1"/>
        <c:lblOffset val="100"/>
        <c:baseTimeUnit val="days"/>
      </c:dateAx>
      <c:valAx>
        <c:axId val="6738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39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 - Nuevos</a:t>
            </a:r>
            <a:r>
              <a:rPr lang="en-US" baseline="0"/>
              <a:t> c</a:t>
            </a:r>
            <a:r>
              <a:rPr lang="en-US"/>
              <a:t>asos diarios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Casos!$A$15</c:f>
              <c:strCache>
                <c:ptCount val="1"/>
                <c:pt idx="0">
                  <c:v>Toledo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Casos!$AG$1:$BJ$1</c:f>
              <c:numCache>
                <c:formatCode>d\-mmm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Casos!$AG$15:$BJ$15</c:f>
              <c:numCache>
                <c:formatCode>General</c:formatCode>
                <c:ptCount val="30"/>
                <c:pt idx="0">
                  <c:v>109</c:v>
                </c:pt>
                <c:pt idx="1">
                  <c:v>80</c:v>
                </c:pt>
                <c:pt idx="2">
                  <c:v>175</c:v>
                </c:pt>
                <c:pt idx="3">
                  <c:v>146</c:v>
                </c:pt>
                <c:pt idx="4">
                  <c:v>175</c:v>
                </c:pt>
                <c:pt idx="5">
                  <c:v>114</c:v>
                </c:pt>
                <c:pt idx="6">
                  <c:v>151</c:v>
                </c:pt>
                <c:pt idx="7">
                  <c:v>163</c:v>
                </c:pt>
                <c:pt idx="8">
                  <c:v>166</c:v>
                </c:pt>
                <c:pt idx="9">
                  <c:v>159</c:v>
                </c:pt>
                <c:pt idx="10">
                  <c:v>62</c:v>
                </c:pt>
                <c:pt idx="11">
                  <c:v>36</c:v>
                </c:pt>
                <c:pt idx="12">
                  <c:v>32</c:v>
                </c:pt>
                <c:pt idx="13">
                  <c:v>46</c:v>
                </c:pt>
                <c:pt idx="14">
                  <c:v>95</c:v>
                </c:pt>
                <c:pt idx="15">
                  <c:v>142</c:v>
                </c:pt>
                <c:pt idx="16">
                  <c:v>416</c:v>
                </c:pt>
                <c:pt idx="17">
                  <c:v>80</c:v>
                </c:pt>
                <c:pt idx="18">
                  <c:v>77</c:v>
                </c:pt>
                <c:pt idx="19">
                  <c:v>30</c:v>
                </c:pt>
                <c:pt idx="20">
                  <c:v>19</c:v>
                </c:pt>
                <c:pt idx="21">
                  <c:v>71</c:v>
                </c:pt>
                <c:pt idx="22">
                  <c:v>66</c:v>
                </c:pt>
                <c:pt idx="23">
                  <c:v>99</c:v>
                </c:pt>
                <c:pt idx="24">
                  <c:v>116</c:v>
                </c:pt>
                <c:pt idx="25">
                  <c:v>89</c:v>
                </c:pt>
                <c:pt idx="26">
                  <c:v>94</c:v>
                </c:pt>
                <c:pt idx="27">
                  <c:v>49</c:v>
                </c:pt>
                <c:pt idx="28">
                  <c:v>29</c:v>
                </c:pt>
                <c:pt idx="2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4-42A2-A2E1-A7C0C90DE77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Casos_old!$D$1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Casos_old!$A$14:$A$40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Casos_old!$D$14:$D$40</c:f>
              <c:numCache>
                <c:formatCode>General</c:formatCode>
                <c:ptCount val="27"/>
                <c:pt idx="0">
                  <c:v>31</c:v>
                </c:pt>
                <c:pt idx="1">
                  <c:v>49</c:v>
                </c:pt>
                <c:pt idx="2">
                  <c:v>98</c:v>
                </c:pt>
                <c:pt idx="3">
                  <c:v>133</c:v>
                </c:pt>
                <c:pt idx="4">
                  <c:v>179</c:v>
                </c:pt>
                <c:pt idx="5">
                  <c:v>208</c:v>
                </c:pt>
                <c:pt idx="6">
                  <c:v>293</c:v>
                </c:pt>
                <c:pt idx="7">
                  <c:v>370</c:v>
                </c:pt>
                <c:pt idx="8">
                  <c:v>501</c:v>
                </c:pt>
                <c:pt idx="12">
                  <c:v>752</c:v>
                </c:pt>
                <c:pt idx="13">
                  <c:v>965</c:v>
                </c:pt>
                <c:pt idx="14">
                  <c:v>1112</c:v>
                </c:pt>
                <c:pt idx="15">
                  <c:v>1192</c:v>
                </c:pt>
                <c:pt idx="16">
                  <c:v>1317</c:v>
                </c:pt>
                <c:pt idx="17">
                  <c:v>1426</c:v>
                </c:pt>
                <c:pt idx="18">
                  <c:v>1484</c:v>
                </c:pt>
                <c:pt idx="19">
                  <c:v>1593</c:v>
                </c:pt>
                <c:pt idx="20">
                  <c:v>1673</c:v>
                </c:pt>
                <c:pt idx="21">
                  <c:v>1848</c:v>
                </c:pt>
                <c:pt idx="22">
                  <c:v>1994</c:v>
                </c:pt>
                <c:pt idx="23">
                  <c:v>2169</c:v>
                </c:pt>
                <c:pt idx="24">
                  <c:v>2283</c:v>
                </c:pt>
                <c:pt idx="25">
                  <c:v>2434</c:v>
                </c:pt>
                <c:pt idx="26">
                  <c:v>2597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E17-488C-8CEC-FFEEB47A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862112"/>
        <c:axId val="2018955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Casos_old!$B$1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Casos_old!$B$14:$B$40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44</c:v>
                      </c:pt>
                      <c:pt idx="1">
                        <c:v>58</c:v>
                      </c:pt>
                      <c:pt idx="2">
                        <c:v>85</c:v>
                      </c:pt>
                      <c:pt idx="3">
                        <c:v>127</c:v>
                      </c:pt>
                      <c:pt idx="4">
                        <c:v>139</c:v>
                      </c:pt>
                      <c:pt idx="5">
                        <c:v>164</c:v>
                      </c:pt>
                      <c:pt idx="6">
                        <c:v>216</c:v>
                      </c:pt>
                      <c:pt idx="7">
                        <c:v>400</c:v>
                      </c:pt>
                      <c:pt idx="8">
                        <c:v>505</c:v>
                      </c:pt>
                      <c:pt idx="12">
                        <c:v>885</c:v>
                      </c:pt>
                      <c:pt idx="13">
                        <c:v>1147</c:v>
                      </c:pt>
                      <c:pt idx="14">
                        <c:v>1422</c:v>
                      </c:pt>
                      <c:pt idx="15">
                        <c:v>1543</c:v>
                      </c:pt>
                      <c:pt idx="16">
                        <c:v>1755</c:v>
                      </c:pt>
                      <c:pt idx="17">
                        <c:v>2041</c:v>
                      </c:pt>
                      <c:pt idx="18">
                        <c:v>2297</c:v>
                      </c:pt>
                      <c:pt idx="19">
                        <c:v>2471</c:v>
                      </c:pt>
                      <c:pt idx="20">
                        <c:v>2807</c:v>
                      </c:pt>
                      <c:pt idx="21">
                        <c:v>3098</c:v>
                      </c:pt>
                      <c:pt idx="22">
                        <c:v>3496</c:v>
                      </c:pt>
                      <c:pt idx="23">
                        <c:v>3854</c:v>
                      </c:pt>
                      <c:pt idx="24">
                        <c:v>4125</c:v>
                      </c:pt>
                      <c:pt idx="25">
                        <c:v>4298</c:v>
                      </c:pt>
                      <c:pt idx="26">
                        <c:v>4449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E17-488C-8CEC-FFEEB47AFDA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Casos_old!$C$14:$C$40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38</c:v>
                      </c:pt>
                      <c:pt idx="1">
                        <c:v>70</c:v>
                      </c:pt>
                      <c:pt idx="2">
                        <c:v>79</c:v>
                      </c:pt>
                      <c:pt idx="3">
                        <c:v>126</c:v>
                      </c:pt>
                      <c:pt idx="4">
                        <c:v>148</c:v>
                      </c:pt>
                      <c:pt idx="5">
                        <c:v>216</c:v>
                      </c:pt>
                      <c:pt idx="6">
                        <c:v>258</c:v>
                      </c:pt>
                      <c:pt idx="7">
                        <c:v>322</c:v>
                      </c:pt>
                      <c:pt idx="8">
                        <c:v>430</c:v>
                      </c:pt>
                      <c:pt idx="12">
                        <c:v>567</c:v>
                      </c:pt>
                      <c:pt idx="13">
                        <c:v>666</c:v>
                      </c:pt>
                      <c:pt idx="14">
                        <c:v>780</c:v>
                      </c:pt>
                      <c:pt idx="15">
                        <c:v>1114</c:v>
                      </c:pt>
                      <c:pt idx="16">
                        <c:v>1386</c:v>
                      </c:pt>
                      <c:pt idx="17">
                        <c:v>1537</c:v>
                      </c:pt>
                      <c:pt idx="18">
                        <c:v>1707</c:v>
                      </c:pt>
                      <c:pt idx="19">
                        <c:v>1933</c:v>
                      </c:pt>
                      <c:pt idx="20">
                        <c:v>2098</c:v>
                      </c:pt>
                      <c:pt idx="21">
                        <c:v>2386</c:v>
                      </c:pt>
                      <c:pt idx="22">
                        <c:v>2548</c:v>
                      </c:pt>
                      <c:pt idx="23">
                        <c:v>2653</c:v>
                      </c:pt>
                      <c:pt idx="24">
                        <c:v>2751</c:v>
                      </c:pt>
                      <c:pt idx="25">
                        <c:v>2832</c:v>
                      </c:pt>
                      <c:pt idx="26">
                        <c:v>3087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E17-488C-8CEC-FFEEB47AFDA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Casos_old!$E$14:$E$40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70</c:v>
                      </c:pt>
                      <c:pt idx="1">
                        <c:v>88</c:v>
                      </c:pt>
                      <c:pt idx="2">
                        <c:v>109</c:v>
                      </c:pt>
                      <c:pt idx="3">
                        <c:v>137</c:v>
                      </c:pt>
                      <c:pt idx="4">
                        <c:v>145</c:v>
                      </c:pt>
                      <c:pt idx="5">
                        <c:v>151</c:v>
                      </c:pt>
                      <c:pt idx="6">
                        <c:v>205</c:v>
                      </c:pt>
                      <c:pt idx="7">
                        <c:v>237</c:v>
                      </c:pt>
                      <c:pt idx="8">
                        <c:v>263</c:v>
                      </c:pt>
                      <c:pt idx="12">
                        <c:v>404</c:v>
                      </c:pt>
                      <c:pt idx="13">
                        <c:v>428</c:v>
                      </c:pt>
                      <c:pt idx="14">
                        <c:v>440</c:v>
                      </c:pt>
                      <c:pt idx="15">
                        <c:v>441</c:v>
                      </c:pt>
                      <c:pt idx="16">
                        <c:v>535</c:v>
                      </c:pt>
                      <c:pt idx="17">
                        <c:v>586</c:v>
                      </c:pt>
                      <c:pt idx="18">
                        <c:v>643</c:v>
                      </c:pt>
                      <c:pt idx="19">
                        <c:v>753</c:v>
                      </c:pt>
                      <c:pt idx="20">
                        <c:v>796</c:v>
                      </c:pt>
                      <c:pt idx="21">
                        <c:v>824</c:v>
                      </c:pt>
                      <c:pt idx="22">
                        <c:v>837</c:v>
                      </c:pt>
                      <c:pt idx="23">
                        <c:v>858</c:v>
                      </c:pt>
                      <c:pt idx="24">
                        <c:v>873</c:v>
                      </c:pt>
                      <c:pt idx="25">
                        <c:v>897</c:v>
                      </c:pt>
                      <c:pt idx="26">
                        <c:v>973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17-488C-8CEC-FFEEB47AFDA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Casos_old!$F$14:$F$40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</c:v>
                      </c:pt>
                      <c:pt idx="1">
                        <c:v>24</c:v>
                      </c:pt>
                      <c:pt idx="2">
                        <c:v>30</c:v>
                      </c:pt>
                      <c:pt idx="3">
                        <c:v>44</c:v>
                      </c:pt>
                      <c:pt idx="4">
                        <c:v>51</c:v>
                      </c:pt>
                      <c:pt idx="5">
                        <c:v>62</c:v>
                      </c:pt>
                      <c:pt idx="6">
                        <c:v>72</c:v>
                      </c:pt>
                      <c:pt idx="7">
                        <c:v>94</c:v>
                      </c:pt>
                      <c:pt idx="8">
                        <c:v>120</c:v>
                      </c:pt>
                      <c:pt idx="12">
                        <c:v>172</c:v>
                      </c:pt>
                      <c:pt idx="13">
                        <c:v>177</c:v>
                      </c:pt>
                      <c:pt idx="14">
                        <c:v>180</c:v>
                      </c:pt>
                      <c:pt idx="15">
                        <c:v>222</c:v>
                      </c:pt>
                      <c:pt idx="16">
                        <c:v>253</c:v>
                      </c:pt>
                      <c:pt idx="17">
                        <c:v>268</c:v>
                      </c:pt>
                      <c:pt idx="18">
                        <c:v>293</c:v>
                      </c:pt>
                      <c:pt idx="19">
                        <c:v>297</c:v>
                      </c:pt>
                      <c:pt idx="20">
                        <c:v>308</c:v>
                      </c:pt>
                      <c:pt idx="21">
                        <c:v>367</c:v>
                      </c:pt>
                      <c:pt idx="22">
                        <c:v>449</c:v>
                      </c:pt>
                      <c:pt idx="23">
                        <c:v>497</c:v>
                      </c:pt>
                      <c:pt idx="24">
                        <c:v>570</c:v>
                      </c:pt>
                      <c:pt idx="25">
                        <c:v>616</c:v>
                      </c:pt>
                      <c:pt idx="26">
                        <c:v>682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E17-488C-8CEC-FFEEB47AFDA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</c15:sqref>
                        </c15:formulaRef>
                      </c:ext>
                    </c:extLst>
                    <c:strCache>
                      <c:ptCount val="1"/>
                      <c:pt idx="0">
                        <c:v>Total CLM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Casos_old!$G$14:$G$40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194</c:v>
                      </c:pt>
                      <c:pt idx="1">
                        <c:v>289</c:v>
                      </c:pt>
                      <c:pt idx="2">
                        <c:v>401</c:v>
                      </c:pt>
                      <c:pt idx="3">
                        <c:v>567</c:v>
                      </c:pt>
                      <c:pt idx="4">
                        <c:v>662</c:v>
                      </c:pt>
                      <c:pt idx="5">
                        <c:v>801</c:v>
                      </c:pt>
                      <c:pt idx="6">
                        <c:v>1044</c:v>
                      </c:pt>
                      <c:pt idx="7">
                        <c:v>1423</c:v>
                      </c:pt>
                      <c:pt idx="8">
                        <c:v>1819</c:v>
                      </c:pt>
                      <c:pt idx="9">
                        <c:v>0</c:v>
                      </c:pt>
                      <c:pt idx="10">
                        <c:v>2078</c:v>
                      </c:pt>
                      <c:pt idx="11">
                        <c:v>2465</c:v>
                      </c:pt>
                      <c:pt idx="12">
                        <c:v>2780</c:v>
                      </c:pt>
                      <c:pt idx="13">
                        <c:v>3383</c:v>
                      </c:pt>
                      <c:pt idx="14">
                        <c:v>3934</c:v>
                      </c:pt>
                      <c:pt idx="15">
                        <c:v>4512</c:v>
                      </c:pt>
                      <c:pt idx="16">
                        <c:v>5246</c:v>
                      </c:pt>
                      <c:pt idx="17">
                        <c:v>5858</c:v>
                      </c:pt>
                      <c:pt idx="18">
                        <c:v>6424</c:v>
                      </c:pt>
                      <c:pt idx="19">
                        <c:v>7047</c:v>
                      </c:pt>
                      <c:pt idx="20">
                        <c:v>7682</c:v>
                      </c:pt>
                      <c:pt idx="21">
                        <c:v>8523</c:v>
                      </c:pt>
                      <c:pt idx="22">
                        <c:v>9324</c:v>
                      </c:pt>
                      <c:pt idx="23">
                        <c:v>10031</c:v>
                      </c:pt>
                      <c:pt idx="24">
                        <c:v>10602</c:v>
                      </c:pt>
                      <c:pt idx="25">
                        <c:v>11077</c:v>
                      </c:pt>
                      <c:pt idx="26">
                        <c:v>11788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E17-488C-8CEC-FFEEB47AFDA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</c15:sqref>
                        </c15:formulaRef>
                      </c:ext>
                    </c:extLst>
                    <c:strCache>
                      <c:ptCount val="1"/>
                      <c:pt idx="0">
                        <c:v>Nuevos casos diarios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Casos_old!$H$14:$H$40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A6B-44FD-9958-E976C00CF96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Casos_old!$I$14:$I$40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14</c:v>
                      </c:pt>
                      <c:pt idx="2">
                        <c:v>27</c:v>
                      </c:pt>
                      <c:pt idx="3">
                        <c:v>42</c:v>
                      </c:pt>
                      <c:pt idx="4">
                        <c:v>12</c:v>
                      </c:pt>
                      <c:pt idx="5">
                        <c:v>25</c:v>
                      </c:pt>
                      <c:pt idx="6">
                        <c:v>52</c:v>
                      </c:pt>
                      <c:pt idx="7">
                        <c:v>184</c:v>
                      </c:pt>
                      <c:pt idx="8">
                        <c:v>105</c:v>
                      </c:pt>
                      <c:pt idx="12">
                        <c:v>380</c:v>
                      </c:pt>
                      <c:pt idx="13">
                        <c:v>262</c:v>
                      </c:pt>
                      <c:pt idx="14">
                        <c:v>275</c:v>
                      </c:pt>
                      <c:pt idx="15">
                        <c:v>121</c:v>
                      </c:pt>
                      <c:pt idx="16">
                        <c:v>212</c:v>
                      </c:pt>
                      <c:pt idx="17">
                        <c:v>286</c:v>
                      </c:pt>
                      <c:pt idx="18">
                        <c:v>256</c:v>
                      </c:pt>
                      <c:pt idx="19">
                        <c:v>174</c:v>
                      </c:pt>
                      <c:pt idx="20">
                        <c:v>336</c:v>
                      </c:pt>
                      <c:pt idx="21">
                        <c:v>291</c:v>
                      </c:pt>
                      <c:pt idx="22">
                        <c:v>398</c:v>
                      </c:pt>
                      <c:pt idx="23">
                        <c:v>358</c:v>
                      </c:pt>
                      <c:pt idx="24">
                        <c:v>271</c:v>
                      </c:pt>
                      <c:pt idx="25">
                        <c:v>173</c:v>
                      </c:pt>
                      <c:pt idx="26">
                        <c:v>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A6B-44FD-9958-E976C00CF96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Casos_old!$J$14:$J$40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32</c:v>
                      </c:pt>
                      <c:pt idx="2">
                        <c:v>9</c:v>
                      </c:pt>
                      <c:pt idx="3">
                        <c:v>47</c:v>
                      </c:pt>
                      <c:pt idx="4">
                        <c:v>22</c:v>
                      </c:pt>
                      <c:pt idx="5">
                        <c:v>68</c:v>
                      </c:pt>
                      <c:pt idx="6">
                        <c:v>42</c:v>
                      </c:pt>
                      <c:pt idx="7">
                        <c:v>64</c:v>
                      </c:pt>
                      <c:pt idx="8">
                        <c:v>108</c:v>
                      </c:pt>
                      <c:pt idx="12">
                        <c:v>137</c:v>
                      </c:pt>
                      <c:pt idx="13">
                        <c:v>99</c:v>
                      </c:pt>
                      <c:pt idx="14">
                        <c:v>114</c:v>
                      </c:pt>
                      <c:pt idx="15">
                        <c:v>334</c:v>
                      </c:pt>
                      <c:pt idx="16">
                        <c:v>272</c:v>
                      </c:pt>
                      <c:pt idx="17">
                        <c:v>151</c:v>
                      </c:pt>
                      <c:pt idx="18">
                        <c:v>170</c:v>
                      </c:pt>
                      <c:pt idx="19">
                        <c:v>226</c:v>
                      </c:pt>
                      <c:pt idx="20">
                        <c:v>165</c:v>
                      </c:pt>
                      <c:pt idx="21">
                        <c:v>288</c:v>
                      </c:pt>
                      <c:pt idx="22">
                        <c:v>162</c:v>
                      </c:pt>
                      <c:pt idx="23">
                        <c:v>105</c:v>
                      </c:pt>
                      <c:pt idx="24">
                        <c:v>98</c:v>
                      </c:pt>
                      <c:pt idx="25">
                        <c:v>81</c:v>
                      </c:pt>
                      <c:pt idx="26">
                        <c:v>255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A6B-44FD-9958-E976C00CF96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Casos_old!$K$1</c15:sqref>
                        </c15:formulaRef>
                      </c:ext>
                    </c:extLst>
                    <c:strCache>
                      <c:ptCount val="1"/>
                      <c:pt idx="0">
                        <c:v>Toledo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Casos_old!$K$14:$K$40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18</c:v>
                      </c:pt>
                      <c:pt idx="2">
                        <c:v>49</c:v>
                      </c:pt>
                      <c:pt idx="3">
                        <c:v>35</c:v>
                      </c:pt>
                      <c:pt idx="4">
                        <c:v>46</c:v>
                      </c:pt>
                      <c:pt idx="5">
                        <c:v>29</c:v>
                      </c:pt>
                      <c:pt idx="6">
                        <c:v>85</c:v>
                      </c:pt>
                      <c:pt idx="7">
                        <c:v>77</c:v>
                      </c:pt>
                      <c:pt idx="8">
                        <c:v>131</c:v>
                      </c:pt>
                      <c:pt idx="12">
                        <c:v>251</c:v>
                      </c:pt>
                      <c:pt idx="13">
                        <c:v>213</c:v>
                      </c:pt>
                      <c:pt idx="14">
                        <c:v>147</c:v>
                      </c:pt>
                      <c:pt idx="15">
                        <c:v>80</c:v>
                      </c:pt>
                      <c:pt idx="16">
                        <c:v>125</c:v>
                      </c:pt>
                      <c:pt idx="17">
                        <c:v>109</c:v>
                      </c:pt>
                      <c:pt idx="18">
                        <c:v>58</c:v>
                      </c:pt>
                      <c:pt idx="19">
                        <c:v>109</c:v>
                      </c:pt>
                      <c:pt idx="20">
                        <c:v>80</c:v>
                      </c:pt>
                      <c:pt idx="21">
                        <c:v>175</c:v>
                      </c:pt>
                      <c:pt idx="22">
                        <c:v>146</c:v>
                      </c:pt>
                      <c:pt idx="23">
                        <c:v>175</c:v>
                      </c:pt>
                      <c:pt idx="24">
                        <c:v>114</c:v>
                      </c:pt>
                      <c:pt idx="25">
                        <c:v>151</c:v>
                      </c:pt>
                      <c:pt idx="26">
                        <c:v>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A6B-44FD-9958-E976C00CF96B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Casos_old!$L$14:$L$40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</c:v>
                      </c:pt>
                      <c:pt idx="1">
                        <c:v>18</c:v>
                      </c:pt>
                      <c:pt idx="2">
                        <c:v>21</c:v>
                      </c:pt>
                      <c:pt idx="3">
                        <c:v>28</c:v>
                      </c:pt>
                      <c:pt idx="4">
                        <c:v>8</c:v>
                      </c:pt>
                      <c:pt idx="5">
                        <c:v>6</c:v>
                      </c:pt>
                      <c:pt idx="6">
                        <c:v>54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12">
                        <c:v>141</c:v>
                      </c:pt>
                      <c:pt idx="13">
                        <c:v>24</c:v>
                      </c:pt>
                      <c:pt idx="14">
                        <c:v>12</c:v>
                      </c:pt>
                      <c:pt idx="15">
                        <c:v>1</c:v>
                      </c:pt>
                      <c:pt idx="16">
                        <c:v>94</c:v>
                      </c:pt>
                      <c:pt idx="17">
                        <c:v>51</c:v>
                      </c:pt>
                      <c:pt idx="18">
                        <c:v>57</c:v>
                      </c:pt>
                      <c:pt idx="19">
                        <c:v>110</c:v>
                      </c:pt>
                      <c:pt idx="20">
                        <c:v>43</c:v>
                      </c:pt>
                      <c:pt idx="21">
                        <c:v>28</c:v>
                      </c:pt>
                      <c:pt idx="22">
                        <c:v>13</c:v>
                      </c:pt>
                      <c:pt idx="23">
                        <c:v>21</c:v>
                      </c:pt>
                      <c:pt idx="24">
                        <c:v>15</c:v>
                      </c:pt>
                      <c:pt idx="25">
                        <c:v>24</c:v>
                      </c:pt>
                      <c:pt idx="26">
                        <c:v>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A6B-44FD-9958-E976C00CF96B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Casos_old!$M$14:$M$40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13</c:v>
                      </c:pt>
                      <c:pt idx="2">
                        <c:v>6</c:v>
                      </c:pt>
                      <c:pt idx="3">
                        <c:v>14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22</c:v>
                      </c:pt>
                      <c:pt idx="8">
                        <c:v>26</c:v>
                      </c:pt>
                      <c:pt idx="12">
                        <c:v>52</c:v>
                      </c:pt>
                      <c:pt idx="13">
                        <c:v>5</c:v>
                      </c:pt>
                      <c:pt idx="14">
                        <c:v>3</c:v>
                      </c:pt>
                      <c:pt idx="15">
                        <c:v>42</c:v>
                      </c:pt>
                      <c:pt idx="16">
                        <c:v>31</c:v>
                      </c:pt>
                      <c:pt idx="17">
                        <c:v>15</c:v>
                      </c:pt>
                      <c:pt idx="18">
                        <c:v>25</c:v>
                      </c:pt>
                      <c:pt idx="19">
                        <c:v>4</c:v>
                      </c:pt>
                      <c:pt idx="20">
                        <c:v>11</c:v>
                      </c:pt>
                      <c:pt idx="21">
                        <c:v>59</c:v>
                      </c:pt>
                      <c:pt idx="22">
                        <c:v>82</c:v>
                      </c:pt>
                      <c:pt idx="23">
                        <c:v>48</c:v>
                      </c:pt>
                      <c:pt idx="24">
                        <c:v>73</c:v>
                      </c:pt>
                      <c:pt idx="25">
                        <c:v>46</c:v>
                      </c:pt>
                      <c:pt idx="26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A6B-44FD-9958-E976C00CF96B}"/>
                  </c:ext>
                </c:extLst>
              </c15:ser>
            </c15:filteredBarSeries>
          </c:ext>
        </c:extLst>
      </c:barChart>
      <c:dateAx>
        <c:axId val="5198621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8955824"/>
        <c:crosses val="autoZero"/>
        <c:auto val="1"/>
        <c:lblOffset val="100"/>
        <c:baseTimeUnit val="days"/>
      </c:dateAx>
      <c:valAx>
        <c:axId val="20189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986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Toledo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Casos_old!$K$1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Casos_old!$A$14:$A$40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Casos_old!$K$14:$K$40</c:f>
              <c:numCache>
                <c:formatCode>General</c:formatCode>
                <c:ptCount val="27"/>
                <c:pt idx="0">
                  <c:v>3</c:v>
                </c:pt>
                <c:pt idx="1">
                  <c:v>18</c:v>
                </c:pt>
                <c:pt idx="2">
                  <c:v>49</c:v>
                </c:pt>
                <c:pt idx="3">
                  <c:v>35</c:v>
                </c:pt>
                <c:pt idx="4">
                  <c:v>46</c:v>
                </c:pt>
                <c:pt idx="5">
                  <c:v>29</c:v>
                </c:pt>
                <c:pt idx="6">
                  <c:v>85</c:v>
                </c:pt>
                <c:pt idx="7">
                  <c:v>77</c:v>
                </c:pt>
                <c:pt idx="8">
                  <c:v>131</c:v>
                </c:pt>
                <c:pt idx="12">
                  <c:v>251</c:v>
                </c:pt>
                <c:pt idx="13">
                  <c:v>213</c:v>
                </c:pt>
                <c:pt idx="14">
                  <c:v>147</c:v>
                </c:pt>
                <c:pt idx="15">
                  <c:v>80</c:v>
                </c:pt>
                <c:pt idx="16">
                  <c:v>125</c:v>
                </c:pt>
                <c:pt idx="17">
                  <c:v>109</c:v>
                </c:pt>
                <c:pt idx="18">
                  <c:v>58</c:v>
                </c:pt>
                <c:pt idx="19">
                  <c:v>109</c:v>
                </c:pt>
                <c:pt idx="20">
                  <c:v>80</c:v>
                </c:pt>
                <c:pt idx="21">
                  <c:v>175</c:v>
                </c:pt>
                <c:pt idx="22">
                  <c:v>146</c:v>
                </c:pt>
                <c:pt idx="23">
                  <c:v>175</c:v>
                </c:pt>
                <c:pt idx="24">
                  <c:v>114</c:v>
                </c:pt>
                <c:pt idx="25">
                  <c:v>151</c:v>
                </c:pt>
                <c:pt idx="2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3D-4FE3-A1B8-F2610D874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591103"/>
        <c:axId val="8505598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Casos_old!$B$1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Casos_old!$B$14:$B$40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44</c:v>
                      </c:pt>
                      <c:pt idx="1">
                        <c:v>58</c:v>
                      </c:pt>
                      <c:pt idx="2">
                        <c:v>85</c:v>
                      </c:pt>
                      <c:pt idx="3">
                        <c:v>127</c:v>
                      </c:pt>
                      <c:pt idx="4">
                        <c:v>139</c:v>
                      </c:pt>
                      <c:pt idx="5">
                        <c:v>164</c:v>
                      </c:pt>
                      <c:pt idx="6">
                        <c:v>216</c:v>
                      </c:pt>
                      <c:pt idx="7">
                        <c:v>400</c:v>
                      </c:pt>
                      <c:pt idx="8">
                        <c:v>505</c:v>
                      </c:pt>
                      <c:pt idx="12">
                        <c:v>885</c:v>
                      </c:pt>
                      <c:pt idx="13">
                        <c:v>1147</c:v>
                      </c:pt>
                      <c:pt idx="14">
                        <c:v>1422</c:v>
                      </c:pt>
                      <c:pt idx="15">
                        <c:v>1543</c:v>
                      </c:pt>
                      <c:pt idx="16">
                        <c:v>1755</c:v>
                      </c:pt>
                      <c:pt idx="17">
                        <c:v>2041</c:v>
                      </c:pt>
                      <c:pt idx="18">
                        <c:v>2297</c:v>
                      </c:pt>
                      <c:pt idx="19">
                        <c:v>2471</c:v>
                      </c:pt>
                      <c:pt idx="20">
                        <c:v>2807</c:v>
                      </c:pt>
                      <c:pt idx="21">
                        <c:v>3098</c:v>
                      </c:pt>
                      <c:pt idx="22">
                        <c:v>3496</c:v>
                      </c:pt>
                      <c:pt idx="23">
                        <c:v>3854</c:v>
                      </c:pt>
                      <c:pt idx="24">
                        <c:v>4125</c:v>
                      </c:pt>
                      <c:pt idx="25">
                        <c:v>4298</c:v>
                      </c:pt>
                      <c:pt idx="26">
                        <c:v>4449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D3D-4FE3-A1B8-F2610D87487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Casos_old!$C$14:$C$40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38</c:v>
                      </c:pt>
                      <c:pt idx="1">
                        <c:v>70</c:v>
                      </c:pt>
                      <c:pt idx="2">
                        <c:v>79</c:v>
                      </c:pt>
                      <c:pt idx="3">
                        <c:v>126</c:v>
                      </c:pt>
                      <c:pt idx="4">
                        <c:v>148</c:v>
                      </c:pt>
                      <c:pt idx="5">
                        <c:v>216</c:v>
                      </c:pt>
                      <c:pt idx="6">
                        <c:v>258</c:v>
                      </c:pt>
                      <c:pt idx="7">
                        <c:v>322</c:v>
                      </c:pt>
                      <c:pt idx="8">
                        <c:v>430</c:v>
                      </c:pt>
                      <c:pt idx="12">
                        <c:v>567</c:v>
                      </c:pt>
                      <c:pt idx="13">
                        <c:v>666</c:v>
                      </c:pt>
                      <c:pt idx="14">
                        <c:v>780</c:v>
                      </c:pt>
                      <c:pt idx="15">
                        <c:v>1114</c:v>
                      </c:pt>
                      <c:pt idx="16">
                        <c:v>1386</c:v>
                      </c:pt>
                      <c:pt idx="17">
                        <c:v>1537</c:v>
                      </c:pt>
                      <c:pt idx="18">
                        <c:v>1707</c:v>
                      </c:pt>
                      <c:pt idx="19">
                        <c:v>1933</c:v>
                      </c:pt>
                      <c:pt idx="20">
                        <c:v>2098</c:v>
                      </c:pt>
                      <c:pt idx="21">
                        <c:v>2386</c:v>
                      </c:pt>
                      <c:pt idx="22">
                        <c:v>2548</c:v>
                      </c:pt>
                      <c:pt idx="23">
                        <c:v>2653</c:v>
                      </c:pt>
                      <c:pt idx="24">
                        <c:v>2751</c:v>
                      </c:pt>
                      <c:pt idx="25">
                        <c:v>2832</c:v>
                      </c:pt>
                      <c:pt idx="26">
                        <c:v>3087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D3D-4FE3-A1B8-F2610D87487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Casos_old!$D$1</c15:sqref>
                        </c15:formulaRef>
                      </c:ext>
                    </c:extLst>
                    <c:strCache>
                      <c:ptCount val="1"/>
                      <c:pt idx="0">
                        <c:v>Toledo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Casos_old!$D$14:$D$40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31</c:v>
                      </c:pt>
                      <c:pt idx="1">
                        <c:v>49</c:v>
                      </c:pt>
                      <c:pt idx="2">
                        <c:v>98</c:v>
                      </c:pt>
                      <c:pt idx="3">
                        <c:v>133</c:v>
                      </c:pt>
                      <c:pt idx="4">
                        <c:v>179</c:v>
                      </c:pt>
                      <c:pt idx="5">
                        <c:v>208</c:v>
                      </c:pt>
                      <c:pt idx="6">
                        <c:v>293</c:v>
                      </c:pt>
                      <c:pt idx="7">
                        <c:v>370</c:v>
                      </c:pt>
                      <c:pt idx="8">
                        <c:v>501</c:v>
                      </c:pt>
                      <c:pt idx="12">
                        <c:v>752</c:v>
                      </c:pt>
                      <c:pt idx="13">
                        <c:v>965</c:v>
                      </c:pt>
                      <c:pt idx="14">
                        <c:v>1112</c:v>
                      </c:pt>
                      <c:pt idx="15">
                        <c:v>1192</c:v>
                      </c:pt>
                      <c:pt idx="16">
                        <c:v>1317</c:v>
                      </c:pt>
                      <c:pt idx="17">
                        <c:v>1426</c:v>
                      </c:pt>
                      <c:pt idx="18">
                        <c:v>1484</c:v>
                      </c:pt>
                      <c:pt idx="19">
                        <c:v>1593</c:v>
                      </c:pt>
                      <c:pt idx="20">
                        <c:v>1673</c:v>
                      </c:pt>
                      <c:pt idx="21">
                        <c:v>1848</c:v>
                      </c:pt>
                      <c:pt idx="22">
                        <c:v>1994</c:v>
                      </c:pt>
                      <c:pt idx="23">
                        <c:v>2169</c:v>
                      </c:pt>
                      <c:pt idx="24">
                        <c:v>2283</c:v>
                      </c:pt>
                      <c:pt idx="25">
                        <c:v>2434</c:v>
                      </c:pt>
                      <c:pt idx="26">
                        <c:v>2597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D3D-4FE3-A1B8-F2610D87487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Casos_old!$E$14:$E$40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70</c:v>
                      </c:pt>
                      <c:pt idx="1">
                        <c:v>88</c:v>
                      </c:pt>
                      <c:pt idx="2">
                        <c:v>109</c:v>
                      </c:pt>
                      <c:pt idx="3">
                        <c:v>137</c:v>
                      </c:pt>
                      <c:pt idx="4">
                        <c:v>145</c:v>
                      </c:pt>
                      <c:pt idx="5">
                        <c:v>151</c:v>
                      </c:pt>
                      <c:pt idx="6">
                        <c:v>205</c:v>
                      </c:pt>
                      <c:pt idx="7">
                        <c:v>237</c:v>
                      </c:pt>
                      <c:pt idx="8">
                        <c:v>263</c:v>
                      </c:pt>
                      <c:pt idx="12">
                        <c:v>404</c:v>
                      </c:pt>
                      <c:pt idx="13">
                        <c:v>428</c:v>
                      </c:pt>
                      <c:pt idx="14">
                        <c:v>440</c:v>
                      </c:pt>
                      <c:pt idx="15">
                        <c:v>441</c:v>
                      </c:pt>
                      <c:pt idx="16">
                        <c:v>535</c:v>
                      </c:pt>
                      <c:pt idx="17">
                        <c:v>586</c:v>
                      </c:pt>
                      <c:pt idx="18">
                        <c:v>643</c:v>
                      </c:pt>
                      <c:pt idx="19">
                        <c:v>753</c:v>
                      </c:pt>
                      <c:pt idx="20">
                        <c:v>796</c:v>
                      </c:pt>
                      <c:pt idx="21">
                        <c:v>824</c:v>
                      </c:pt>
                      <c:pt idx="22">
                        <c:v>837</c:v>
                      </c:pt>
                      <c:pt idx="23">
                        <c:v>858</c:v>
                      </c:pt>
                      <c:pt idx="24">
                        <c:v>873</c:v>
                      </c:pt>
                      <c:pt idx="25">
                        <c:v>897</c:v>
                      </c:pt>
                      <c:pt idx="26">
                        <c:v>973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D3D-4FE3-A1B8-F2610D87487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Casos_old!$F$14:$F$40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</c:v>
                      </c:pt>
                      <c:pt idx="1">
                        <c:v>24</c:v>
                      </c:pt>
                      <c:pt idx="2">
                        <c:v>30</c:v>
                      </c:pt>
                      <c:pt idx="3">
                        <c:v>44</c:v>
                      </c:pt>
                      <c:pt idx="4">
                        <c:v>51</c:v>
                      </c:pt>
                      <c:pt idx="5">
                        <c:v>62</c:v>
                      </c:pt>
                      <c:pt idx="6">
                        <c:v>72</c:v>
                      </c:pt>
                      <c:pt idx="7">
                        <c:v>94</c:v>
                      </c:pt>
                      <c:pt idx="8">
                        <c:v>120</c:v>
                      </c:pt>
                      <c:pt idx="12">
                        <c:v>172</c:v>
                      </c:pt>
                      <c:pt idx="13">
                        <c:v>177</c:v>
                      </c:pt>
                      <c:pt idx="14">
                        <c:v>180</c:v>
                      </c:pt>
                      <c:pt idx="15">
                        <c:v>222</c:v>
                      </c:pt>
                      <c:pt idx="16">
                        <c:v>253</c:v>
                      </c:pt>
                      <c:pt idx="17">
                        <c:v>268</c:v>
                      </c:pt>
                      <c:pt idx="18">
                        <c:v>293</c:v>
                      </c:pt>
                      <c:pt idx="19">
                        <c:v>297</c:v>
                      </c:pt>
                      <c:pt idx="20">
                        <c:v>308</c:v>
                      </c:pt>
                      <c:pt idx="21">
                        <c:v>367</c:v>
                      </c:pt>
                      <c:pt idx="22">
                        <c:v>449</c:v>
                      </c:pt>
                      <c:pt idx="23">
                        <c:v>497</c:v>
                      </c:pt>
                      <c:pt idx="24">
                        <c:v>570</c:v>
                      </c:pt>
                      <c:pt idx="25">
                        <c:v>616</c:v>
                      </c:pt>
                      <c:pt idx="26">
                        <c:v>682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D3D-4FE3-A1B8-F2610D87487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</c15:sqref>
                        </c15:formulaRef>
                      </c:ext>
                    </c:extLst>
                    <c:strCache>
                      <c:ptCount val="1"/>
                      <c:pt idx="0">
                        <c:v>Total CLM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Casos_old!$G$14:$G$40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194</c:v>
                      </c:pt>
                      <c:pt idx="1">
                        <c:v>289</c:v>
                      </c:pt>
                      <c:pt idx="2">
                        <c:v>401</c:v>
                      </c:pt>
                      <c:pt idx="3">
                        <c:v>567</c:v>
                      </c:pt>
                      <c:pt idx="4">
                        <c:v>662</c:v>
                      </c:pt>
                      <c:pt idx="5">
                        <c:v>801</c:v>
                      </c:pt>
                      <c:pt idx="6">
                        <c:v>1044</c:v>
                      </c:pt>
                      <c:pt idx="7">
                        <c:v>1423</c:v>
                      </c:pt>
                      <c:pt idx="8">
                        <c:v>1819</c:v>
                      </c:pt>
                      <c:pt idx="9">
                        <c:v>0</c:v>
                      </c:pt>
                      <c:pt idx="10">
                        <c:v>2078</c:v>
                      </c:pt>
                      <c:pt idx="11">
                        <c:v>2465</c:v>
                      </c:pt>
                      <c:pt idx="12">
                        <c:v>2780</c:v>
                      </c:pt>
                      <c:pt idx="13">
                        <c:v>3383</c:v>
                      </c:pt>
                      <c:pt idx="14">
                        <c:v>3934</c:v>
                      </c:pt>
                      <c:pt idx="15">
                        <c:v>4512</c:v>
                      </c:pt>
                      <c:pt idx="16">
                        <c:v>5246</c:v>
                      </c:pt>
                      <c:pt idx="17">
                        <c:v>5858</c:v>
                      </c:pt>
                      <c:pt idx="18">
                        <c:v>6424</c:v>
                      </c:pt>
                      <c:pt idx="19">
                        <c:v>7047</c:v>
                      </c:pt>
                      <c:pt idx="20">
                        <c:v>7682</c:v>
                      </c:pt>
                      <c:pt idx="21">
                        <c:v>8523</c:v>
                      </c:pt>
                      <c:pt idx="22">
                        <c:v>9324</c:v>
                      </c:pt>
                      <c:pt idx="23">
                        <c:v>10031</c:v>
                      </c:pt>
                      <c:pt idx="24">
                        <c:v>10602</c:v>
                      </c:pt>
                      <c:pt idx="25">
                        <c:v>11077</c:v>
                      </c:pt>
                      <c:pt idx="26">
                        <c:v>11788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D3D-4FE3-A1B8-F2610D87487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</c15:sqref>
                        </c15:formulaRef>
                      </c:ext>
                    </c:extLst>
                    <c:strCache>
                      <c:ptCount val="1"/>
                      <c:pt idx="0">
                        <c:v>Nuevos casos diarios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Casos_old!$H$14:$H$40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D3D-4FE3-A1B8-F2610D87487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Casos_old!$I$14:$I$40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14</c:v>
                      </c:pt>
                      <c:pt idx="2">
                        <c:v>27</c:v>
                      </c:pt>
                      <c:pt idx="3">
                        <c:v>42</c:v>
                      </c:pt>
                      <c:pt idx="4">
                        <c:v>12</c:v>
                      </c:pt>
                      <c:pt idx="5">
                        <c:v>25</c:v>
                      </c:pt>
                      <c:pt idx="6">
                        <c:v>52</c:v>
                      </c:pt>
                      <c:pt idx="7">
                        <c:v>184</c:v>
                      </c:pt>
                      <c:pt idx="8">
                        <c:v>105</c:v>
                      </c:pt>
                      <c:pt idx="12">
                        <c:v>380</c:v>
                      </c:pt>
                      <c:pt idx="13">
                        <c:v>262</c:v>
                      </c:pt>
                      <c:pt idx="14">
                        <c:v>275</c:v>
                      </c:pt>
                      <c:pt idx="15">
                        <c:v>121</c:v>
                      </c:pt>
                      <c:pt idx="16">
                        <c:v>212</c:v>
                      </c:pt>
                      <c:pt idx="17">
                        <c:v>286</c:v>
                      </c:pt>
                      <c:pt idx="18">
                        <c:v>256</c:v>
                      </c:pt>
                      <c:pt idx="19">
                        <c:v>174</c:v>
                      </c:pt>
                      <c:pt idx="20">
                        <c:v>336</c:v>
                      </c:pt>
                      <c:pt idx="21">
                        <c:v>291</c:v>
                      </c:pt>
                      <c:pt idx="22">
                        <c:v>398</c:v>
                      </c:pt>
                      <c:pt idx="23">
                        <c:v>358</c:v>
                      </c:pt>
                      <c:pt idx="24">
                        <c:v>271</c:v>
                      </c:pt>
                      <c:pt idx="25">
                        <c:v>173</c:v>
                      </c:pt>
                      <c:pt idx="26">
                        <c:v>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D3D-4FE3-A1B8-F2610D87487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Casos_old!$J$14:$J$40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32</c:v>
                      </c:pt>
                      <c:pt idx="2">
                        <c:v>9</c:v>
                      </c:pt>
                      <c:pt idx="3">
                        <c:v>47</c:v>
                      </c:pt>
                      <c:pt idx="4">
                        <c:v>22</c:v>
                      </c:pt>
                      <c:pt idx="5">
                        <c:v>68</c:v>
                      </c:pt>
                      <c:pt idx="6">
                        <c:v>42</c:v>
                      </c:pt>
                      <c:pt idx="7">
                        <c:v>64</c:v>
                      </c:pt>
                      <c:pt idx="8">
                        <c:v>108</c:v>
                      </c:pt>
                      <c:pt idx="12">
                        <c:v>137</c:v>
                      </c:pt>
                      <c:pt idx="13">
                        <c:v>99</c:v>
                      </c:pt>
                      <c:pt idx="14">
                        <c:v>114</c:v>
                      </c:pt>
                      <c:pt idx="15">
                        <c:v>334</c:v>
                      </c:pt>
                      <c:pt idx="16">
                        <c:v>272</c:v>
                      </c:pt>
                      <c:pt idx="17">
                        <c:v>151</c:v>
                      </c:pt>
                      <c:pt idx="18">
                        <c:v>170</c:v>
                      </c:pt>
                      <c:pt idx="19">
                        <c:v>226</c:v>
                      </c:pt>
                      <c:pt idx="20">
                        <c:v>165</c:v>
                      </c:pt>
                      <c:pt idx="21">
                        <c:v>288</c:v>
                      </c:pt>
                      <c:pt idx="22">
                        <c:v>162</c:v>
                      </c:pt>
                      <c:pt idx="23">
                        <c:v>105</c:v>
                      </c:pt>
                      <c:pt idx="24">
                        <c:v>98</c:v>
                      </c:pt>
                      <c:pt idx="25">
                        <c:v>81</c:v>
                      </c:pt>
                      <c:pt idx="26">
                        <c:v>255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D3D-4FE3-A1B8-F2610D874879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Casos_old!$L$14:$L$40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</c:v>
                      </c:pt>
                      <c:pt idx="1">
                        <c:v>18</c:v>
                      </c:pt>
                      <c:pt idx="2">
                        <c:v>21</c:v>
                      </c:pt>
                      <c:pt idx="3">
                        <c:v>28</c:v>
                      </c:pt>
                      <c:pt idx="4">
                        <c:v>8</c:v>
                      </c:pt>
                      <c:pt idx="5">
                        <c:v>6</c:v>
                      </c:pt>
                      <c:pt idx="6">
                        <c:v>54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12">
                        <c:v>141</c:v>
                      </c:pt>
                      <c:pt idx="13">
                        <c:v>24</c:v>
                      </c:pt>
                      <c:pt idx="14">
                        <c:v>12</c:v>
                      </c:pt>
                      <c:pt idx="15">
                        <c:v>1</c:v>
                      </c:pt>
                      <c:pt idx="16">
                        <c:v>94</c:v>
                      </c:pt>
                      <c:pt idx="17">
                        <c:v>51</c:v>
                      </c:pt>
                      <c:pt idx="18">
                        <c:v>57</c:v>
                      </c:pt>
                      <c:pt idx="19">
                        <c:v>110</c:v>
                      </c:pt>
                      <c:pt idx="20">
                        <c:v>43</c:v>
                      </c:pt>
                      <c:pt idx="21">
                        <c:v>28</c:v>
                      </c:pt>
                      <c:pt idx="22">
                        <c:v>13</c:v>
                      </c:pt>
                      <c:pt idx="23">
                        <c:v>21</c:v>
                      </c:pt>
                      <c:pt idx="24">
                        <c:v>15</c:v>
                      </c:pt>
                      <c:pt idx="25">
                        <c:v>24</c:v>
                      </c:pt>
                      <c:pt idx="26">
                        <c:v>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D3D-4FE3-A1B8-F2610D874879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Casos_old!$M$14:$M$40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13</c:v>
                      </c:pt>
                      <c:pt idx="2">
                        <c:v>6</c:v>
                      </c:pt>
                      <c:pt idx="3">
                        <c:v>14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22</c:v>
                      </c:pt>
                      <c:pt idx="8">
                        <c:v>26</c:v>
                      </c:pt>
                      <c:pt idx="12">
                        <c:v>52</c:v>
                      </c:pt>
                      <c:pt idx="13">
                        <c:v>5</c:v>
                      </c:pt>
                      <c:pt idx="14">
                        <c:v>3</c:v>
                      </c:pt>
                      <c:pt idx="15">
                        <c:v>42</c:v>
                      </c:pt>
                      <c:pt idx="16">
                        <c:v>31</c:v>
                      </c:pt>
                      <c:pt idx="17">
                        <c:v>15</c:v>
                      </c:pt>
                      <c:pt idx="18">
                        <c:v>25</c:v>
                      </c:pt>
                      <c:pt idx="19">
                        <c:v>4</c:v>
                      </c:pt>
                      <c:pt idx="20">
                        <c:v>11</c:v>
                      </c:pt>
                      <c:pt idx="21">
                        <c:v>59</c:v>
                      </c:pt>
                      <c:pt idx="22">
                        <c:v>82</c:v>
                      </c:pt>
                      <c:pt idx="23">
                        <c:v>48</c:v>
                      </c:pt>
                      <c:pt idx="24">
                        <c:v>73</c:v>
                      </c:pt>
                      <c:pt idx="25">
                        <c:v>46</c:v>
                      </c:pt>
                      <c:pt idx="26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D3D-4FE3-A1B8-F2610D874879}"/>
                  </c:ext>
                </c:extLst>
              </c15:ser>
            </c15:filteredBarSeries>
          </c:ext>
        </c:extLst>
      </c:barChart>
      <c:dateAx>
        <c:axId val="148159110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0559839"/>
        <c:crosses val="autoZero"/>
        <c:auto val="1"/>
        <c:lblOffset val="100"/>
        <c:baseTimeUnit val="days"/>
      </c:dateAx>
      <c:valAx>
        <c:axId val="85055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159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Toledo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'%inc'!$D$1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'%inc'!$A$2:$A$28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'%inc'!$D$2:$D$28</c:f>
              <c:numCache>
                <c:formatCode>General</c:formatCode>
                <c:ptCount val="27"/>
                <c:pt idx="1">
                  <c:v>58.064516129032249</c:v>
                </c:pt>
                <c:pt idx="2">
                  <c:v>100</c:v>
                </c:pt>
                <c:pt idx="3">
                  <c:v>35.714285714285722</c:v>
                </c:pt>
                <c:pt idx="4">
                  <c:v>34.58646616541354</c:v>
                </c:pt>
                <c:pt idx="5">
                  <c:v>16.201117318435763</c:v>
                </c:pt>
                <c:pt idx="6">
                  <c:v>40.865384615384627</c:v>
                </c:pt>
                <c:pt idx="7">
                  <c:v>26.279863481228659</c:v>
                </c:pt>
                <c:pt idx="8">
                  <c:v>35.405405405405396</c:v>
                </c:pt>
                <c:pt idx="12">
                  <c:v>50.099800399201591</c:v>
                </c:pt>
                <c:pt idx="13">
                  <c:v>28.324468085106382</c:v>
                </c:pt>
                <c:pt idx="14">
                  <c:v>15.233160621761655</c:v>
                </c:pt>
                <c:pt idx="15">
                  <c:v>7.1942446043165464</c:v>
                </c:pt>
                <c:pt idx="16">
                  <c:v>10.486577181208045</c:v>
                </c:pt>
                <c:pt idx="17">
                  <c:v>8.2763857251328723</c:v>
                </c:pt>
                <c:pt idx="18">
                  <c:v>4.0673211781206087</c:v>
                </c:pt>
                <c:pt idx="19">
                  <c:v>7.3450134770889575</c:v>
                </c:pt>
                <c:pt idx="20">
                  <c:v>5.0219711236660469</c:v>
                </c:pt>
                <c:pt idx="21">
                  <c:v>10.460251046025103</c:v>
                </c:pt>
                <c:pt idx="22">
                  <c:v>7.9004329004328966</c:v>
                </c:pt>
                <c:pt idx="23">
                  <c:v>8.7763289869608805</c:v>
                </c:pt>
                <c:pt idx="24">
                  <c:v>5.2558782849239316</c:v>
                </c:pt>
                <c:pt idx="25">
                  <c:v>6.6141042487954493</c:v>
                </c:pt>
                <c:pt idx="26">
                  <c:v>6.6967953985209494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F9-4EFD-A68F-E36C2717C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9118863"/>
        <c:axId val="16081921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'%inc'!$B$1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'%inc'!$B$2:$B$28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31.818181818181813</c:v>
                      </c:pt>
                      <c:pt idx="2">
                        <c:v>46.551724137931025</c:v>
                      </c:pt>
                      <c:pt idx="3">
                        <c:v>49.411764705882355</c:v>
                      </c:pt>
                      <c:pt idx="4">
                        <c:v>9.4488188976377998</c:v>
                      </c:pt>
                      <c:pt idx="5">
                        <c:v>17.985611510791365</c:v>
                      </c:pt>
                      <c:pt idx="6">
                        <c:v>31.707317073170739</c:v>
                      </c:pt>
                      <c:pt idx="7">
                        <c:v>85.18518518518519</c:v>
                      </c:pt>
                      <c:pt idx="8">
                        <c:v>26.249999999999996</c:v>
                      </c:pt>
                      <c:pt idx="12">
                        <c:v>75.247524752475243</c:v>
                      </c:pt>
                      <c:pt idx="13">
                        <c:v>29.604519774011308</c:v>
                      </c:pt>
                      <c:pt idx="14">
                        <c:v>23.975588491717524</c:v>
                      </c:pt>
                      <c:pt idx="15">
                        <c:v>8.5091420534458617</c:v>
                      </c:pt>
                      <c:pt idx="16">
                        <c:v>13.739468567725211</c:v>
                      </c:pt>
                      <c:pt idx="17">
                        <c:v>16.296296296296298</c:v>
                      </c:pt>
                      <c:pt idx="18">
                        <c:v>12.542871141597267</c:v>
                      </c:pt>
                      <c:pt idx="19">
                        <c:v>7.5750979538528496</c:v>
                      </c:pt>
                      <c:pt idx="20">
                        <c:v>13.597733711048154</c:v>
                      </c:pt>
                      <c:pt idx="21">
                        <c:v>10.366939793373708</c:v>
                      </c:pt>
                      <c:pt idx="22">
                        <c:v>12.846998063266613</c:v>
                      </c:pt>
                      <c:pt idx="23">
                        <c:v>10.240274599542332</c:v>
                      </c:pt>
                      <c:pt idx="24">
                        <c:v>7.0316554229371997</c:v>
                      </c:pt>
                      <c:pt idx="25">
                        <c:v>4.1939393939393943</c:v>
                      </c:pt>
                      <c:pt idx="26">
                        <c:v>3.5132619823173616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0F9-4EFD-A68F-E36C2717CFD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'%inc'!$C$1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'%inc'!$C$2:$C$28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84.210526315789465</c:v>
                      </c:pt>
                      <c:pt idx="2">
                        <c:v>12.857142857142856</c:v>
                      </c:pt>
                      <c:pt idx="3">
                        <c:v>59.493670886075954</c:v>
                      </c:pt>
                      <c:pt idx="4">
                        <c:v>17.460317460317466</c:v>
                      </c:pt>
                      <c:pt idx="5">
                        <c:v>45.945945945945944</c:v>
                      </c:pt>
                      <c:pt idx="6">
                        <c:v>19.444444444444443</c:v>
                      </c:pt>
                      <c:pt idx="7">
                        <c:v>24.806201550387598</c:v>
                      </c:pt>
                      <c:pt idx="8">
                        <c:v>33.54037267080745</c:v>
                      </c:pt>
                      <c:pt idx="12">
                        <c:v>31.86046511627907</c:v>
                      </c:pt>
                      <c:pt idx="13">
                        <c:v>17.460317460317466</c:v>
                      </c:pt>
                      <c:pt idx="14">
                        <c:v>17.117117117117118</c:v>
                      </c:pt>
                      <c:pt idx="15">
                        <c:v>42.820512820512825</c:v>
                      </c:pt>
                      <c:pt idx="16">
                        <c:v>24.416517055655305</c:v>
                      </c:pt>
                      <c:pt idx="17">
                        <c:v>10.894660894660891</c:v>
                      </c:pt>
                      <c:pt idx="18">
                        <c:v>11.060507482108006</c:v>
                      </c:pt>
                      <c:pt idx="19">
                        <c:v>13.23960164030462</c:v>
                      </c:pt>
                      <c:pt idx="20">
                        <c:v>8.5359544749094685</c:v>
                      </c:pt>
                      <c:pt idx="21">
                        <c:v>13.727359389895133</c:v>
                      </c:pt>
                      <c:pt idx="22">
                        <c:v>6.7896060352053755</c:v>
                      </c:pt>
                      <c:pt idx="23">
                        <c:v>4.1208791208791284</c:v>
                      </c:pt>
                      <c:pt idx="24">
                        <c:v>3.6939313984168942</c:v>
                      </c:pt>
                      <c:pt idx="25">
                        <c:v>2.9443838604144013</c:v>
                      </c:pt>
                      <c:pt idx="26">
                        <c:v>9.004237288135597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0F9-4EFD-A68F-E36C2717CFD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'%inc'!$E$1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'%inc'!$E$2:$E$28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25.714285714285712</c:v>
                      </c:pt>
                      <c:pt idx="2">
                        <c:v>23.863636363636353</c:v>
                      </c:pt>
                      <c:pt idx="3">
                        <c:v>25.688073394495415</c:v>
                      </c:pt>
                      <c:pt idx="4">
                        <c:v>5.8394160583941535</c:v>
                      </c:pt>
                      <c:pt idx="5">
                        <c:v>4.1379310344827669</c:v>
                      </c:pt>
                      <c:pt idx="6">
                        <c:v>35.761589403973517</c:v>
                      </c:pt>
                      <c:pt idx="7">
                        <c:v>15.609756097560968</c:v>
                      </c:pt>
                      <c:pt idx="8">
                        <c:v>10.970464135021096</c:v>
                      </c:pt>
                      <c:pt idx="12">
                        <c:v>53.612167300380229</c:v>
                      </c:pt>
                      <c:pt idx="13">
                        <c:v>5.9405940594059459</c:v>
                      </c:pt>
                      <c:pt idx="14">
                        <c:v>2.8037383177569986</c:v>
                      </c:pt>
                      <c:pt idx="15">
                        <c:v>0.22727272727272041</c:v>
                      </c:pt>
                      <c:pt idx="16">
                        <c:v>21.315192743764165</c:v>
                      </c:pt>
                      <c:pt idx="17">
                        <c:v>9.5327102803738342</c:v>
                      </c:pt>
                      <c:pt idx="18">
                        <c:v>9.7269624573378834</c:v>
                      </c:pt>
                      <c:pt idx="19">
                        <c:v>17.107309486780721</c:v>
                      </c:pt>
                      <c:pt idx="20">
                        <c:v>5.7104913678618807</c:v>
                      </c:pt>
                      <c:pt idx="21">
                        <c:v>3.5175879396984966</c:v>
                      </c:pt>
                      <c:pt idx="22">
                        <c:v>1.5776699029126151</c:v>
                      </c:pt>
                      <c:pt idx="23">
                        <c:v>2.5089605734766929</c:v>
                      </c:pt>
                      <c:pt idx="24">
                        <c:v>1.7482517482517501</c:v>
                      </c:pt>
                      <c:pt idx="25">
                        <c:v>2.7491408934707806</c:v>
                      </c:pt>
                      <c:pt idx="26">
                        <c:v>8.4726867335563014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0F9-4EFD-A68F-E36C2717CFD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'%inc'!$F$1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'%inc'!$F$2:$F$28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118.18181818181816</c:v>
                      </c:pt>
                      <c:pt idx="2">
                        <c:v>25</c:v>
                      </c:pt>
                      <c:pt idx="3">
                        <c:v>46.666666666666657</c:v>
                      </c:pt>
                      <c:pt idx="4">
                        <c:v>15.909090909090917</c:v>
                      </c:pt>
                      <c:pt idx="5">
                        <c:v>21.568627450980383</c:v>
                      </c:pt>
                      <c:pt idx="6">
                        <c:v>16.129032258064523</c:v>
                      </c:pt>
                      <c:pt idx="7">
                        <c:v>30.555555555555557</c:v>
                      </c:pt>
                      <c:pt idx="8">
                        <c:v>27.659574468085111</c:v>
                      </c:pt>
                      <c:pt idx="12">
                        <c:v>43.333333333333336</c:v>
                      </c:pt>
                      <c:pt idx="13">
                        <c:v>2.9069767441860517</c:v>
                      </c:pt>
                      <c:pt idx="14">
                        <c:v>1.6949152542372836</c:v>
                      </c:pt>
                      <c:pt idx="15">
                        <c:v>23.333333333333339</c:v>
                      </c:pt>
                      <c:pt idx="16">
                        <c:v>13.963963963963955</c:v>
                      </c:pt>
                      <c:pt idx="17">
                        <c:v>5.9288537549407216</c:v>
                      </c:pt>
                      <c:pt idx="18">
                        <c:v>9.3283582089552333</c:v>
                      </c:pt>
                      <c:pt idx="19">
                        <c:v>1.3651877133105783</c:v>
                      </c:pt>
                      <c:pt idx="20">
                        <c:v>3.7037037037036979</c:v>
                      </c:pt>
                      <c:pt idx="21">
                        <c:v>19.15584415584415</c:v>
                      </c:pt>
                      <c:pt idx="22">
                        <c:v>22.343324250681196</c:v>
                      </c:pt>
                      <c:pt idx="23">
                        <c:v>10.690423162583528</c:v>
                      </c:pt>
                      <c:pt idx="24">
                        <c:v>14.68812877263581</c:v>
                      </c:pt>
                      <c:pt idx="25">
                        <c:v>8.0701754385964932</c:v>
                      </c:pt>
                      <c:pt idx="26">
                        <c:v>10.714285714285721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0F9-4EFD-A68F-E36C2717CFD5}"/>
                  </c:ext>
                </c:extLst>
              </c15:ser>
            </c15:filteredBarSeries>
          </c:ext>
        </c:extLst>
      </c:barChart>
      <c:dateAx>
        <c:axId val="92911886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8192159"/>
        <c:crosses val="autoZero"/>
        <c:auto val="1"/>
        <c:lblOffset val="100"/>
        <c:baseTimeUnit val="days"/>
      </c:dateAx>
      <c:valAx>
        <c:axId val="160819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911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CLM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'%inc'!$G$1</c:f>
              <c:strCache>
                <c:ptCount val="1"/>
                <c:pt idx="0">
                  <c:v>Total CLM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'%inc'!$A$2:$A$28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'%inc'!$G$2:$G$28</c:f>
              <c:numCache>
                <c:formatCode>General</c:formatCode>
                <c:ptCount val="27"/>
                <c:pt idx="1">
                  <c:v>48.969072164948457</c:v>
                </c:pt>
                <c:pt idx="2">
                  <c:v>38.754325259515568</c:v>
                </c:pt>
                <c:pt idx="3">
                  <c:v>41.396508728179548</c:v>
                </c:pt>
                <c:pt idx="4">
                  <c:v>16.754850088183424</c:v>
                </c:pt>
                <c:pt idx="5">
                  <c:v>20.996978851963743</c:v>
                </c:pt>
                <c:pt idx="6">
                  <c:v>30.337078651685403</c:v>
                </c:pt>
                <c:pt idx="7">
                  <c:v>36.30268199233717</c:v>
                </c:pt>
                <c:pt idx="8">
                  <c:v>27.828531271960657</c:v>
                </c:pt>
                <c:pt idx="12">
                  <c:v>52.831225948323258</c:v>
                </c:pt>
                <c:pt idx="13">
                  <c:v>21.690647482014391</c:v>
                </c:pt>
                <c:pt idx="14">
                  <c:v>16.287318947679587</c:v>
                </c:pt>
                <c:pt idx="15">
                  <c:v>14.692425012709709</c:v>
                </c:pt>
                <c:pt idx="16">
                  <c:v>16.267730496453893</c:v>
                </c:pt>
                <c:pt idx="17">
                  <c:v>11.666031261913833</c:v>
                </c:pt>
                <c:pt idx="18">
                  <c:v>9.6620006828268998</c:v>
                </c:pt>
                <c:pt idx="19">
                  <c:v>9.6980074719800857</c:v>
                </c:pt>
                <c:pt idx="20">
                  <c:v>9.0109266354477136</c:v>
                </c:pt>
                <c:pt idx="21">
                  <c:v>10.947669877636024</c:v>
                </c:pt>
                <c:pt idx="22">
                  <c:v>9.3980992608236456</c:v>
                </c:pt>
                <c:pt idx="23">
                  <c:v>7.5825825825825754</c:v>
                </c:pt>
                <c:pt idx="24">
                  <c:v>5.6923537035190819</c:v>
                </c:pt>
                <c:pt idx="25">
                  <c:v>4.4802867383512579</c:v>
                </c:pt>
                <c:pt idx="26">
                  <c:v>6.4187054256567677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8-4563-9C99-3AECBB493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7473695"/>
        <c:axId val="1606833631"/>
      </c:barChart>
      <c:dateAx>
        <c:axId val="154747369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6833631"/>
        <c:crosses val="autoZero"/>
        <c:auto val="1"/>
        <c:lblOffset val="100"/>
        <c:baseTimeUnit val="days"/>
      </c:dateAx>
      <c:valAx>
        <c:axId val="16068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747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Hospitalizados_old!$R$1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Hospitalizados_old!$B$18:$B$40</c:f>
              <c:numCache>
                <c:formatCode>d\-mmm</c:formatCode>
                <c:ptCount val="23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</c:numCache>
            </c:numRef>
          </c:cat>
          <c:val>
            <c:numRef>
              <c:f>Hospitalizados_old!$R$18:$R$40</c:f>
              <c:numCache>
                <c:formatCode>General</c:formatCode>
                <c:ptCount val="23"/>
                <c:pt idx="0">
                  <c:v>88</c:v>
                </c:pt>
                <c:pt idx="1">
                  <c:v>107</c:v>
                </c:pt>
                <c:pt idx="2">
                  <c:v>210</c:v>
                </c:pt>
                <c:pt idx="3">
                  <c:v>191</c:v>
                </c:pt>
                <c:pt idx="4">
                  <c:v>271</c:v>
                </c:pt>
                <c:pt idx="6">
                  <c:v>485</c:v>
                </c:pt>
                <c:pt idx="7">
                  <c:v>571</c:v>
                </c:pt>
                <c:pt idx="8">
                  <c:v>613</c:v>
                </c:pt>
                <c:pt idx="9">
                  <c:v>537</c:v>
                </c:pt>
                <c:pt idx="10">
                  <c:v>649</c:v>
                </c:pt>
                <c:pt idx="11">
                  <c:v>721</c:v>
                </c:pt>
                <c:pt idx="12">
                  <c:v>718</c:v>
                </c:pt>
                <c:pt idx="13">
                  <c:v>709</c:v>
                </c:pt>
                <c:pt idx="14">
                  <c:v>742</c:v>
                </c:pt>
                <c:pt idx="15">
                  <c:v>746</c:v>
                </c:pt>
                <c:pt idx="16">
                  <c:v>731</c:v>
                </c:pt>
                <c:pt idx="17">
                  <c:v>724</c:v>
                </c:pt>
                <c:pt idx="18">
                  <c:v>718</c:v>
                </c:pt>
                <c:pt idx="19">
                  <c:v>682</c:v>
                </c:pt>
                <c:pt idx="20">
                  <c:v>698</c:v>
                </c:pt>
                <c:pt idx="21">
                  <c:v>713</c:v>
                </c:pt>
                <c:pt idx="22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7-48D0-93B1-0AF40D674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663248"/>
        <c:axId val="1922712848"/>
      </c:barChart>
      <c:dateAx>
        <c:axId val="52666324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2712848"/>
        <c:crosses val="autoZero"/>
        <c:auto val="1"/>
        <c:lblOffset val="100"/>
        <c:baseTimeUnit val="days"/>
      </c:dateAx>
      <c:valAx>
        <c:axId val="19227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6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Guadalajara-Cuenca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Hospitalizados!$A$21</c:f>
              <c:strCache>
                <c:ptCount val="1"/>
                <c:pt idx="0">
                  <c:v>Guadalajara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Hospitalizados!$B$1:$CV$1</c:f>
              <c:numCache>
                <c:formatCode>d\-mmm</c:formatCode>
                <c:ptCount val="9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</c:numCache>
            </c:numRef>
          </c:cat>
          <c:val>
            <c:numRef>
              <c:f>Hospitalizados!$B$21:$CV$21</c:f>
              <c:numCache>
                <c:formatCode>General</c:formatCode>
                <c:ptCount val="99"/>
                <c:pt idx="16">
                  <c:v>49</c:v>
                </c:pt>
                <c:pt idx="17">
                  <c:v>55</c:v>
                </c:pt>
                <c:pt idx="18">
                  <c:v>102</c:v>
                </c:pt>
                <c:pt idx="19">
                  <c:v>125</c:v>
                </c:pt>
                <c:pt idx="20">
                  <c:v>137</c:v>
                </c:pt>
                <c:pt idx="22">
                  <c:v>159</c:v>
                </c:pt>
                <c:pt idx="23">
                  <c:v>179</c:v>
                </c:pt>
                <c:pt idx="24">
                  <c:v>149</c:v>
                </c:pt>
                <c:pt idx="25">
                  <c:v>133</c:v>
                </c:pt>
                <c:pt idx="26">
                  <c:v>320</c:v>
                </c:pt>
                <c:pt idx="27">
                  <c:v>341</c:v>
                </c:pt>
                <c:pt idx="28">
                  <c:v>326</c:v>
                </c:pt>
                <c:pt idx="29">
                  <c:v>315</c:v>
                </c:pt>
                <c:pt idx="30">
                  <c:v>312</c:v>
                </c:pt>
                <c:pt idx="31">
                  <c:v>310</c:v>
                </c:pt>
                <c:pt idx="32">
                  <c:v>295</c:v>
                </c:pt>
                <c:pt idx="33">
                  <c:v>283</c:v>
                </c:pt>
                <c:pt idx="34">
                  <c:v>279</c:v>
                </c:pt>
                <c:pt idx="35">
                  <c:v>260</c:v>
                </c:pt>
                <c:pt idx="36">
                  <c:v>253</c:v>
                </c:pt>
                <c:pt idx="37">
                  <c:v>270</c:v>
                </c:pt>
                <c:pt idx="38">
                  <c:v>248</c:v>
                </c:pt>
                <c:pt idx="39">
                  <c:v>246</c:v>
                </c:pt>
                <c:pt idx="40">
                  <c:v>248</c:v>
                </c:pt>
                <c:pt idx="41">
                  <c:v>200</c:v>
                </c:pt>
                <c:pt idx="42">
                  <c:v>177</c:v>
                </c:pt>
                <c:pt idx="43">
                  <c:v>185</c:v>
                </c:pt>
                <c:pt idx="44">
                  <c:v>184</c:v>
                </c:pt>
                <c:pt idx="45">
                  <c:v>178</c:v>
                </c:pt>
                <c:pt idx="46">
                  <c:v>189</c:v>
                </c:pt>
                <c:pt idx="47">
                  <c:v>142</c:v>
                </c:pt>
                <c:pt idx="48">
                  <c:v>166</c:v>
                </c:pt>
                <c:pt idx="49">
                  <c:v>134</c:v>
                </c:pt>
                <c:pt idx="50">
                  <c:v>134</c:v>
                </c:pt>
                <c:pt idx="51">
                  <c:v>130</c:v>
                </c:pt>
                <c:pt idx="52">
                  <c:v>130</c:v>
                </c:pt>
                <c:pt idx="53">
                  <c:v>121</c:v>
                </c:pt>
                <c:pt idx="54">
                  <c:v>121</c:v>
                </c:pt>
                <c:pt idx="55">
                  <c:v>111</c:v>
                </c:pt>
                <c:pt idx="56">
                  <c:v>109</c:v>
                </c:pt>
                <c:pt idx="57">
                  <c:v>107</c:v>
                </c:pt>
                <c:pt idx="58">
                  <c:v>112</c:v>
                </c:pt>
                <c:pt idx="59">
                  <c:v>104</c:v>
                </c:pt>
                <c:pt idx="60">
                  <c:v>99</c:v>
                </c:pt>
                <c:pt idx="61">
                  <c:v>79</c:v>
                </c:pt>
                <c:pt idx="62">
                  <c:v>74</c:v>
                </c:pt>
                <c:pt idx="63">
                  <c:v>68</c:v>
                </c:pt>
                <c:pt idx="64">
                  <c:v>70</c:v>
                </c:pt>
                <c:pt idx="65">
                  <c:v>70</c:v>
                </c:pt>
                <c:pt idx="66">
                  <c:v>69</c:v>
                </c:pt>
                <c:pt idx="67">
                  <c:v>63</c:v>
                </c:pt>
                <c:pt idx="68">
                  <c:v>56</c:v>
                </c:pt>
                <c:pt idx="69">
                  <c:v>48</c:v>
                </c:pt>
                <c:pt idx="70">
                  <c:v>39</c:v>
                </c:pt>
                <c:pt idx="71">
                  <c:v>39</c:v>
                </c:pt>
                <c:pt idx="72">
                  <c:v>38</c:v>
                </c:pt>
                <c:pt idx="73">
                  <c:v>39</c:v>
                </c:pt>
                <c:pt idx="74">
                  <c:v>41</c:v>
                </c:pt>
                <c:pt idx="75">
                  <c:v>38</c:v>
                </c:pt>
                <c:pt idx="76">
                  <c:v>34</c:v>
                </c:pt>
                <c:pt idx="77">
                  <c:v>36</c:v>
                </c:pt>
                <c:pt idx="78">
                  <c:v>37</c:v>
                </c:pt>
                <c:pt idx="79">
                  <c:v>35</c:v>
                </c:pt>
                <c:pt idx="80">
                  <c:v>29</c:v>
                </c:pt>
                <c:pt idx="81">
                  <c:v>26</c:v>
                </c:pt>
                <c:pt idx="82">
                  <c:v>23</c:v>
                </c:pt>
                <c:pt idx="83">
                  <c:v>19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15</c:v>
                </c:pt>
                <c:pt idx="90">
                  <c:v>14</c:v>
                </c:pt>
                <c:pt idx="9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6-45A4-99A9-732F5BCC9145}"/>
            </c:ext>
          </c:extLst>
        </c:ser>
        <c:ser>
          <c:idx val="1"/>
          <c:order val="1"/>
          <c:tx>
            <c:strRef>
              <c:f>Hospitalizados!$A$23</c:f>
              <c:strCache>
                <c:ptCount val="1"/>
                <c:pt idx="0">
                  <c:v>Cuenca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Hospitalizados!$B$1:$CV$1</c:f>
              <c:numCache>
                <c:formatCode>d\-mmm</c:formatCode>
                <c:ptCount val="9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</c:numCache>
            </c:numRef>
          </c:cat>
          <c:val>
            <c:numRef>
              <c:f>Hospitalizados!$B$23:$CV$23</c:f>
              <c:numCache>
                <c:formatCode>General</c:formatCode>
                <c:ptCount val="99"/>
                <c:pt idx="16">
                  <c:v>23</c:v>
                </c:pt>
                <c:pt idx="17">
                  <c:v>23</c:v>
                </c:pt>
                <c:pt idx="18">
                  <c:v>30</c:v>
                </c:pt>
                <c:pt idx="19">
                  <c:v>47</c:v>
                </c:pt>
                <c:pt idx="20">
                  <c:v>67</c:v>
                </c:pt>
                <c:pt idx="22">
                  <c:v>118</c:v>
                </c:pt>
                <c:pt idx="23">
                  <c:v>124</c:v>
                </c:pt>
                <c:pt idx="24">
                  <c:v>146</c:v>
                </c:pt>
                <c:pt idx="25">
                  <c:v>146</c:v>
                </c:pt>
                <c:pt idx="26">
                  <c:v>181</c:v>
                </c:pt>
                <c:pt idx="27">
                  <c:v>191</c:v>
                </c:pt>
                <c:pt idx="28">
                  <c:v>184</c:v>
                </c:pt>
                <c:pt idx="29">
                  <c:v>181</c:v>
                </c:pt>
                <c:pt idx="30">
                  <c:v>189</c:v>
                </c:pt>
                <c:pt idx="31">
                  <c:v>186</c:v>
                </c:pt>
                <c:pt idx="32">
                  <c:v>181</c:v>
                </c:pt>
                <c:pt idx="33">
                  <c:v>177</c:v>
                </c:pt>
                <c:pt idx="34">
                  <c:v>158</c:v>
                </c:pt>
                <c:pt idx="35">
                  <c:v>155</c:v>
                </c:pt>
                <c:pt idx="36">
                  <c:v>156</c:v>
                </c:pt>
                <c:pt idx="37">
                  <c:v>153</c:v>
                </c:pt>
                <c:pt idx="38">
                  <c:v>141</c:v>
                </c:pt>
                <c:pt idx="39">
                  <c:v>136</c:v>
                </c:pt>
                <c:pt idx="40">
                  <c:v>134</c:v>
                </c:pt>
                <c:pt idx="41">
                  <c:v>120</c:v>
                </c:pt>
                <c:pt idx="42">
                  <c:v>118</c:v>
                </c:pt>
                <c:pt idx="43">
                  <c:v>107</c:v>
                </c:pt>
                <c:pt idx="44">
                  <c:v>107</c:v>
                </c:pt>
                <c:pt idx="45">
                  <c:v>103</c:v>
                </c:pt>
                <c:pt idx="46">
                  <c:v>95</c:v>
                </c:pt>
                <c:pt idx="47">
                  <c:v>82</c:v>
                </c:pt>
                <c:pt idx="48">
                  <c:v>82</c:v>
                </c:pt>
                <c:pt idx="49">
                  <c:v>88</c:v>
                </c:pt>
                <c:pt idx="50">
                  <c:v>75</c:v>
                </c:pt>
                <c:pt idx="51">
                  <c:v>80</c:v>
                </c:pt>
                <c:pt idx="52">
                  <c:v>70</c:v>
                </c:pt>
                <c:pt idx="53">
                  <c:v>61</c:v>
                </c:pt>
                <c:pt idx="54">
                  <c:v>51</c:v>
                </c:pt>
                <c:pt idx="55">
                  <c:v>46</c:v>
                </c:pt>
                <c:pt idx="56">
                  <c:v>43</c:v>
                </c:pt>
                <c:pt idx="57">
                  <c:v>48</c:v>
                </c:pt>
                <c:pt idx="58">
                  <c:v>44</c:v>
                </c:pt>
                <c:pt idx="59">
                  <c:v>41</c:v>
                </c:pt>
                <c:pt idx="60">
                  <c:v>34</c:v>
                </c:pt>
                <c:pt idx="61">
                  <c:v>29</c:v>
                </c:pt>
                <c:pt idx="62">
                  <c:v>28</c:v>
                </c:pt>
                <c:pt idx="63">
                  <c:v>25</c:v>
                </c:pt>
                <c:pt idx="64">
                  <c:v>28</c:v>
                </c:pt>
                <c:pt idx="65">
                  <c:v>28</c:v>
                </c:pt>
                <c:pt idx="66">
                  <c:v>27</c:v>
                </c:pt>
                <c:pt idx="67">
                  <c:v>20</c:v>
                </c:pt>
                <c:pt idx="68">
                  <c:v>15</c:v>
                </c:pt>
                <c:pt idx="69">
                  <c:v>15</c:v>
                </c:pt>
                <c:pt idx="70">
                  <c:v>12</c:v>
                </c:pt>
                <c:pt idx="71">
                  <c:v>12</c:v>
                </c:pt>
                <c:pt idx="72">
                  <c:v>14</c:v>
                </c:pt>
                <c:pt idx="73">
                  <c:v>14</c:v>
                </c:pt>
                <c:pt idx="74">
                  <c:v>15</c:v>
                </c:pt>
                <c:pt idx="75">
                  <c:v>8</c:v>
                </c:pt>
                <c:pt idx="76">
                  <c:v>11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4</c:v>
                </c:pt>
                <c:pt idx="81">
                  <c:v>4</c:v>
                </c:pt>
                <c:pt idx="82">
                  <c:v>2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8</c:v>
                </c:pt>
                <c:pt idx="87">
                  <c:v>6</c:v>
                </c:pt>
                <c:pt idx="88">
                  <c:v>8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7D-4127-AEEB-0D253F51D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024720"/>
        <c:axId val="415394368"/>
      </c:lineChart>
      <c:dateAx>
        <c:axId val="17860247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5394368"/>
        <c:crosses val="autoZero"/>
        <c:auto val="1"/>
        <c:lblOffset val="100"/>
        <c:baseTimeUnit val="days"/>
      </c:dateAx>
      <c:valAx>
        <c:axId val="4153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602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Hospitalizados!$A$10</c:f>
              <c:strCache>
                <c:ptCount val="1"/>
                <c:pt idx="0">
                  <c:v>Ciudad Real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F2-4E30-9C89-4C674248385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F2-4E30-9C89-4C674248385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F2-4E30-9C89-4C674248385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AF2-4E30-9C89-4C674248385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AF2-4E30-9C89-4C674248385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AAF2-4E30-9C89-4C67424838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Hospitalizados!$A$4:$A$9</c:f>
              <c:strCache>
                <c:ptCount val="6"/>
                <c:pt idx="0">
                  <c:v>H. Tomelloso</c:v>
                </c:pt>
                <c:pt idx="1">
                  <c:v>H. Manzanares</c:v>
                </c:pt>
                <c:pt idx="2">
                  <c:v>H. U. CR</c:v>
                </c:pt>
                <c:pt idx="3">
                  <c:v>H. Mancha Centro</c:v>
                </c:pt>
                <c:pt idx="4">
                  <c:v>H. Puertollano</c:v>
                </c:pt>
                <c:pt idx="5">
                  <c:v>H. Valdepeñas</c:v>
                </c:pt>
              </c:strCache>
            </c:strRef>
          </c:cat>
          <c:val>
            <c:numRef>
              <c:f>Hospitalizados!$F$65:$K$65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18</c:v>
                </c:pt>
                <c:pt idx="3">
                  <c:v>8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FD-47C9-A6DC-E7765A44D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Hospitalizados!$A$15</c:f>
              <c:strCache>
                <c:ptCount val="1"/>
                <c:pt idx="0">
                  <c:v>Albacete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49-46A4-A943-5EE6016A906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49-46A4-A943-5EE6016A906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49-46A4-A943-5EE6016A906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E49-46A4-A943-5EE6016A9060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49-46A4-A943-5EE6016A9060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49-46A4-A943-5EE6016A9060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E49-46A4-A943-5EE6016A9060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E49-46A4-A943-5EE6016A90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Hospitalizados!$A$11:$A$14</c:f>
              <c:strCache>
                <c:ptCount val="4"/>
                <c:pt idx="0">
                  <c:v>C. H. Albacete</c:v>
                </c:pt>
                <c:pt idx="1">
                  <c:v>Almansa</c:v>
                </c:pt>
                <c:pt idx="2">
                  <c:v>H. Villarrobledo</c:v>
                </c:pt>
                <c:pt idx="3">
                  <c:v>H. Hellín</c:v>
                </c:pt>
              </c:strCache>
            </c:strRef>
          </c:cat>
          <c:val>
            <c:numRef>
              <c:f>Hospitalizados!$Q$65:$T$65</c:f>
              <c:numCache>
                <c:formatCode>General</c:formatCode>
                <c:ptCount val="4"/>
                <c:pt idx="0">
                  <c:v>39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49-46A4-A943-5EE6016A9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Hospitalizados!$A$19</c:f>
              <c:strCache>
                <c:ptCount val="1"/>
                <c:pt idx="0">
                  <c:v>Toledo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61-46F6-9B89-42EDA1F5467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61-46F6-9B89-42EDA1F5467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161-46F6-9B89-42EDA1F546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Hospitalizados!$A$16:$A$18</c:f>
              <c:strCache>
                <c:ptCount val="3"/>
                <c:pt idx="0">
                  <c:v>H.Toledo</c:v>
                </c:pt>
                <c:pt idx="1">
                  <c:v>H.N. Parapléjicos</c:v>
                </c:pt>
                <c:pt idx="2">
                  <c:v>H. Talavera</c:v>
                </c:pt>
              </c:strCache>
            </c:strRef>
          </c:cat>
          <c:val>
            <c:numRef>
              <c:f>Hospitalizados!$AA$65:$AC$65</c:f>
              <c:numCache>
                <c:formatCode>General</c:formatCode>
                <c:ptCount val="3"/>
                <c:pt idx="0">
                  <c:v>26</c:v>
                </c:pt>
                <c:pt idx="1">
                  <c:v>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61-46F6-9B89-42EDA1F54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v>Guadalajara y Cuenca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B0-4761-8A6A-D9AED8D9FE7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B0-4761-8A6A-D9AED8D9FE7C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B0-4761-8A6A-D9AED8D9FE7C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B0-4761-8A6A-D9AED8D9FE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(Hospitalizados!$A$20,Hospitalizados!$A$22)</c:f>
              <c:strCache>
                <c:ptCount val="2"/>
                <c:pt idx="0">
                  <c:v>H. Guadalajara</c:v>
                </c:pt>
                <c:pt idx="1">
                  <c:v>H. Cuenca</c:v>
                </c:pt>
              </c:strCache>
            </c:strRef>
          </c:cat>
          <c:val>
            <c:numRef>
              <c:f>Hospitalizados!$AL$65:$AM$65</c:f>
              <c:numCache>
                <c:formatCode>General</c:formatCode>
                <c:ptCount val="2"/>
                <c:pt idx="0">
                  <c:v>14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B0-4761-8A6A-D9AED8D9F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Hospitalizados!$A$24</c:f>
              <c:strCache>
                <c:ptCount val="1"/>
                <c:pt idx="0">
                  <c:v>Total CLM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Hospitalizados!$B$1:$CV$1</c:f>
              <c:numCache>
                <c:formatCode>d\-mmm</c:formatCode>
                <c:ptCount val="9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</c:numCache>
            </c:numRef>
          </c:cat>
          <c:val>
            <c:numRef>
              <c:f>Hospitalizados!$B$24:$CV$24</c:f>
              <c:numCache>
                <c:formatCode>General</c:formatCode>
                <c:ptCount val="99"/>
                <c:pt idx="16">
                  <c:v>299</c:v>
                </c:pt>
                <c:pt idx="17">
                  <c:v>350</c:v>
                </c:pt>
                <c:pt idx="18">
                  <c:v>554</c:v>
                </c:pt>
                <c:pt idx="19">
                  <c:v>637</c:v>
                </c:pt>
                <c:pt idx="20">
                  <c:v>842</c:v>
                </c:pt>
                <c:pt idx="22">
                  <c:v>1574</c:v>
                </c:pt>
                <c:pt idx="23">
                  <c:v>1826</c:v>
                </c:pt>
                <c:pt idx="24">
                  <c:v>1952</c:v>
                </c:pt>
                <c:pt idx="25">
                  <c:v>2067</c:v>
                </c:pt>
                <c:pt idx="26">
                  <c:v>2707</c:v>
                </c:pt>
                <c:pt idx="27">
                  <c:v>2977</c:v>
                </c:pt>
                <c:pt idx="28">
                  <c:v>3018</c:v>
                </c:pt>
                <c:pt idx="29">
                  <c:v>3134</c:v>
                </c:pt>
                <c:pt idx="30">
                  <c:v>3198</c:v>
                </c:pt>
                <c:pt idx="31">
                  <c:v>3230</c:v>
                </c:pt>
                <c:pt idx="32">
                  <c:v>3184</c:v>
                </c:pt>
                <c:pt idx="33">
                  <c:v>3165</c:v>
                </c:pt>
                <c:pt idx="34">
                  <c:v>3133</c:v>
                </c:pt>
                <c:pt idx="35">
                  <c:v>2950</c:v>
                </c:pt>
                <c:pt idx="36">
                  <c:v>2901</c:v>
                </c:pt>
                <c:pt idx="37">
                  <c:v>2909</c:v>
                </c:pt>
                <c:pt idx="38">
                  <c:v>2724</c:v>
                </c:pt>
                <c:pt idx="39">
                  <c:v>2571</c:v>
                </c:pt>
                <c:pt idx="40">
                  <c:v>2393</c:v>
                </c:pt>
                <c:pt idx="41">
                  <c:v>2198</c:v>
                </c:pt>
                <c:pt idx="42">
                  <c:v>2067</c:v>
                </c:pt>
                <c:pt idx="43">
                  <c:v>2047</c:v>
                </c:pt>
                <c:pt idx="44">
                  <c:v>1973</c:v>
                </c:pt>
                <c:pt idx="45">
                  <c:v>1867</c:v>
                </c:pt>
                <c:pt idx="46">
                  <c:v>1799</c:v>
                </c:pt>
                <c:pt idx="47">
                  <c:v>1636</c:v>
                </c:pt>
                <c:pt idx="48">
                  <c:v>1625</c:v>
                </c:pt>
                <c:pt idx="49">
                  <c:v>1458</c:v>
                </c:pt>
                <c:pt idx="50">
                  <c:v>1430</c:v>
                </c:pt>
                <c:pt idx="51">
                  <c:v>1422</c:v>
                </c:pt>
                <c:pt idx="52">
                  <c:v>1336</c:v>
                </c:pt>
                <c:pt idx="53">
                  <c:v>1261</c:v>
                </c:pt>
                <c:pt idx="54">
                  <c:v>1172</c:v>
                </c:pt>
                <c:pt idx="55">
                  <c:v>1101</c:v>
                </c:pt>
                <c:pt idx="56">
                  <c:v>1026</c:v>
                </c:pt>
                <c:pt idx="57">
                  <c:v>989</c:v>
                </c:pt>
                <c:pt idx="58">
                  <c:v>995</c:v>
                </c:pt>
                <c:pt idx="59">
                  <c:v>950</c:v>
                </c:pt>
                <c:pt idx="60">
                  <c:v>878</c:v>
                </c:pt>
                <c:pt idx="61">
                  <c:v>791</c:v>
                </c:pt>
                <c:pt idx="62">
                  <c:v>713</c:v>
                </c:pt>
                <c:pt idx="63">
                  <c:v>713</c:v>
                </c:pt>
                <c:pt idx="64">
                  <c:v>694</c:v>
                </c:pt>
                <c:pt idx="65">
                  <c:v>688</c:v>
                </c:pt>
                <c:pt idx="66">
                  <c:v>679</c:v>
                </c:pt>
                <c:pt idx="67">
                  <c:v>671</c:v>
                </c:pt>
                <c:pt idx="68">
                  <c:v>619</c:v>
                </c:pt>
                <c:pt idx="69">
                  <c:v>588</c:v>
                </c:pt>
                <c:pt idx="70">
                  <c:v>513</c:v>
                </c:pt>
                <c:pt idx="71">
                  <c:v>523</c:v>
                </c:pt>
                <c:pt idx="72">
                  <c:v>505</c:v>
                </c:pt>
                <c:pt idx="73">
                  <c:v>460</c:v>
                </c:pt>
                <c:pt idx="74">
                  <c:v>444</c:v>
                </c:pt>
                <c:pt idx="75">
                  <c:v>394</c:v>
                </c:pt>
                <c:pt idx="76">
                  <c:v>368</c:v>
                </c:pt>
                <c:pt idx="77">
                  <c:v>327</c:v>
                </c:pt>
                <c:pt idx="78">
                  <c:v>323</c:v>
                </c:pt>
                <c:pt idx="79">
                  <c:v>303</c:v>
                </c:pt>
                <c:pt idx="80">
                  <c:v>265</c:v>
                </c:pt>
                <c:pt idx="81">
                  <c:v>226</c:v>
                </c:pt>
                <c:pt idx="82">
                  <c:v>206</c:v>
                </c:pt>
                <c:pt idx="83">
                  <c:v>180</c:v>
                </c:pt>
                <c:pt idx="84">
                  <c:v>181</c:v>
                </c:pt>
                <c:pt idx="85">
                  <c:v>187</c:v>
                </c:pt>
                <c:pt idx="86">
                  <c:v>177</c:v>
                </c:pt>
                <c:pt idx="87">
                  <c:v>165</c:v>
                </c:pt>
                <c:pt idx="88">
                  <c:v>165</c:v>
                </c:pt>
                <c:pt idx="89">
                  <c:v>153</c:v>
                </c:pt>
                <c:pt idx="90">
                  <c:v>142</c:v>
                </c:pt>
                <c:pt idx="91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4B7F-BA8C-6171C8966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399664"/>
        <c:axId val="673867696"/>
      </c:lineChart>
      <c:dateAx>
        <c:axId val="5353996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867696"/>
        <c:crosses val="autoZero"/>
        <c:auto val="1"/>
        <c:lblOffset val="100"/>
        <c:baseTimeUnit val="days"/>
      </c:dateAx>
      <c:valAx>
        <c:axId val="6738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39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17" Type="http://schemas.openxmlformats.org/officeDocument/2006/relationships/chart" Target="../charts/chart30.xml"/><Relationship Id="rId2" Type="http://schemas.openxmlformats.org/officeDocument/2006/relationships/chart" Target="../charts/chart15.xml"/><Relationship Id="rId16" Type="http://schemas.openxmlformats.org/officeDocument/2006/relationships/chart" Target="../charts/chart29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5" Type="http://schemas.openxmlformats.org/officeDocument/2006/relationships/chart" Target="../charts/chart2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266706</xdr:colOff>
      <xdr:row>33</xdr:row>
      <xdr:rowOff>22860</xdr:rowOff>
    </xdr:from>
    <xdr:to>
      <xdr:col>13</xdr:col>
      <xdr:colOff>114306</xdr:colOff>
      <xdr:row>48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4EE002-3A39-4F77-ACDA-BFF9C3BB2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118110</xdr:colOff>
      <xdr:row>33</xdr:row>
      <xdr:rowOff>22860</xdr:rowOff>
    </xdr:from>
    <xdr:to>
      <xdr:col>22</xdr:col>
      <xdr:colOff>438150</xdr:colOff>
      <xdr:row>48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9C65727-16AF-4546-9C16-2BCB52FD0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445770</xdr:colOff>
      <xdr:row>33</xdr:row>
      <xdr:rowOff>30480</xdr:rowOff>
    </xdr:from>
    <xdr:to>
      <xdr:col>32</xdr:col>
      <xdr:colOff>293370</xdr:colOff>
      <xdr:row>48</xdr:row>
      <xdr:rowOff>30480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83024E3-DC3F-4263-B0EA-9DD4BA81C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308610</xdr:colOff>
      <xdr:row>33</xdr:row>
      <xdr:rowOff>38100</xdr:rowOff>
    </xdr:from>
    <xdr:to>
      <xdr:col>41</xdr:col>
      <xdr:colOff>613410</xdr:colOff>
      <xdr:row>48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AF82CC8-1558-4901-BF6E-40FFB90F3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266700</xdr:colOff>
      <xdr:row>48</xdr:row>
      <xdr:rowOff>38100</xdr:rowOff>
    </xdr:from>
    <xdr:to>
      <xdr:col>13</xdr:col>
      <xdr:colOff>114300</xdr:colOff>
      <xdr:row>63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3EFDDF5-92ED-4ADB-835C-341940ACB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106680</xdr:colOff>
      <xdr:row>48</xdr:row>
      <xdr:rowOff>68580</xdr:rowOff>
    </xdr:from>
    <xdr:to>
      <xdr:col>22</xdr:col>
      <xdr:colOff>426720</xdr:colOff>
      <xdr:row>63</xdr:row>
      <xdr:rowOff>68580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8A8621C-E6C7-47C4-95C4-3C2B28D0A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457200</xdr:colOff>
      <xdr:row>48</xdr:row>
      <xdr:rowOff>60960</xdr:rowOff>
    </xdr:from>
    <xdr:to>
      <xdr:col>32</xdr:col>
      <xdr:colOff>304800</xdr:colOff>
      <xdr:row>63</xdr:row>
      <xdr:rowOff>60960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258DECC-FD62-49B6-A06A-760D2C209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327660</xdr:colOff>
      <xdr:row>48</xdr:row>
      <xdr:rowOff>68580</xdr:rowOff>
    </xdr:from>
    <xdr:to>
      <xdr:col>43</xdr:col>
      <xdr:colOff>121920</xdr:colOff>
      <xdr:row>63</xdr:row>
      <xdr:rowOff>68580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5396FB9-7164-4608-A982-8873D0FE6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15240</xdr:colOff>
      <xdr:row>33</xdr:row>
      <xdr:rowOff>7620</xdr:rowOff>
    </xdr:from>
    <xdr:to>
      <xdr:col>50</xdr:col>
      <xdr:colOff>754380</xdr:colOff>
      <xdr:row>48</xdr:row>
      <xdr:rowOff>7620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306E419-D045-4468-A8F5-7E85DF5F5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45720</xdr:colOff>
      <xdr:row>48</xdr:row>
      <xdr:rowOff>30480</xdr:rowOff>
    </xdr:from>
    <xdr:to>
      <xdr:col>50</xdr:col>
      <xdr:colOff>784860</xdr:colOff>
      <xdr:row>63</xdr:row>
      <xdr:rowOff>30480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F6089FF-D5AE-452F-B91C-918106F3B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101</xdr:col>
      <xdr:colOff>190500</xdr:colOff>
      <xdr:row>0</xdr:row>
      <xdr:rowOff>22860</xdr:rowOff>
    </xdr:from>
    <xdr:to>
      <xdr:col>107</xdr:col>
      <xdr:colOff>609600</xdr:colOff>
      <xdr:row>13</xdr:row>
      <xdr:rowOff>76200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CC9DE4A-D7AF-4BBE-9EDF-A8219A158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101</xdr:col>
      <xdr:colOff>190500</xdr:colOff>
      <xdr:row>13</xdr:row>
      <xdr:rowOff>83820</xdr:rowOff>
    </xdr:from>
    <xdr:to>
      <xdr:col>107</xdr:col>
      <xdr:colOff>601980</xdr:colOff>
      <xdr:row>28</xdr:row>
      <xdr:rowOff>53340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E753F811-A6F5-41B5-821E-458CDDF10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101</xdr:col>
      <xdr:colOff>182880</xdr:colOff>
      <xdr:row>28</xdr:row>
      <xdr:rowOff>68580</xdr:rowOff>
    </xdr:from>
    <xdr:to>
      <xdr:col>107</xdr:col>
      <xdr:colOff>594360</xdr:colOff>
      <xdr:row>43</xdr:row>
      <xdr:rowOff>68580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794A8450-EC63-4186-8A00-CB61D5268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6</xdr:col>
      <xdr:colOff>365760</xdr:colOff>
      <xdr:row>15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25DDA1-AF3A-44DF-AA24-0C36F53CC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373380</xdr:colOff>
      <xdr:row>0</xdr:row>
      <xdr:rowOff>0</xdr:rowOff>
    </xdr:from>
    <xdr:to>
      <xdr:col>12</xdr:col>
      <xdr:colOff>190500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E86144-7E89-4458-B4F9-E898C57BB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205740</xdr:colOff>
      <xdr:row>0</xdr:row>
      <xdr:rowOff>15240</xdr:rowOff>
    </xdr:from>
    <xdr:to>
      <xdr:col>18</xdr:col>
      <xdr:colOff>22860</xdr:colOff>
      <xdr:row>15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9213E2-1C04-4CF0-BA82-C06115B8A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53340</xdr:colOff>
      <xdr:row>0</xdr:row>
      <xdr:rowOff>38100</xdr:rowOff>
    </xdr:from>
    <xdr:to>
      <xdr:col>23</xdr:col>
      <xdr:colOff>662940</xdr:colOff>
      <xdr:row>15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178F919-AF01-47AE-A6AA-9FF7ADB18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6</xdr:col>
      <xdr:colOff>365760</xdr:colOff>
      <xdr:row>30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E451A26-9723-4DF7-8979-D28C8E38A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381000</xdr:colOff>
      <xdr:row>15</xdr:row>
      <xdr:rowOff>22860</xdr:rowOff>
    </xdr:from>
    <xdr:to>
      <xdr:col>12</xdr:col>
      <xdr:colOff>198120</xdr:colOff>
      <xdr:row>30</xdr:row>
      <xdr:rowOff>22860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485CE06-81B5-4891-886E-728DE5E27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213360</xdr:colOff>
      <xdr:row>15</xdr:row>
      <xdr:rowOff>22860</xdr:rowOff>
    </xdr:from>
    <xdr:to>
      <xdr:col>18</xdr:col>
      <xdr:colOff>30480</xdr:colOff>
      <xdr:row>30</xdr:row>
      <xdr:rowOff>22860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E27E5E0-E653-4627-817D-8FB3AF10B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45720</xdr:colOff>
      <xdr:row>15</xdr:row>
      <xdr:rowOff>7620</xdr:rowOff>
    </xdr:from>
    <xdr:to>
      <xdr:col>23</xdr:col>
      <xdr:colOff>655320</xdr:colOff>
      <xdr:row>30</xdr:row>
      <xdr:rowOff>7620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A090D40-F9B3-4D98-8680-B518A3E7F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556266</xdr:colOff>
      <xdr:row>30</xdr:row>
      <xdr:rowOff>15240</xdr:rowOff>
    </xdr:from>
    <xdr:to>
      <xdr:col>6</xdr:col>
      <xdr:colOff>373386</xdr:colOff>
      <xdr:row>45</xdr:row>
      <xdr:rowOff>15240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7810FC4-C1A2-467A-AA60-7A29C6492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388620</xdr:colOff>
      <xdr:row>30</xdr:row>
      <xdr:rowOff>38100</xdr:rowOff>
    </xdr:from>
    <xdr:to>
      <xdr:col>12</xdr:col>
      <xdr:colOff>205740</xdr:colOff>
      <xdr:row>45</xdr:row>
      <xdr:rowOff>38100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D03881C-6F93-4CC4-8D3E-7D0443BC4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213360</xdr:colOff>
      <xdr:row>30</xdr:row>
      <xdr:rowOff>45720</xdr:rowOff>
    </xdr:from>
    <xdr:to>
      <xdr:col>18</xdr:col>
      <xdr:colOff>30480</xdr:colOff>
      <xdr:row>45</xdr:row>
      <xdr:rowOff>45720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4105F57-C8AE-4A2C-8801-77F480F91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38100</xdr:colOff>
      <xdr:row>30</xdr:row>
      <xdr:rowOff>15240</xdr:rowOff>
    </xdr:from>
    <xdr:to>
      <xdr:col>23</xdr:col>
      <xdr:colOff>647700</xdr:colOff>
      <xdr:row>45</xdr:row>
      <xdr:rowOff>15240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43620B7-33B5-4170-AF27-96F8E82DE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678180</xdr:colOff>
      <xdr:row>0</xdr:row>
      <xdr:rowOff>45720</xdr:rowOff>
    </xdr:from>
    <xdr:to>
      <xdr:col>31</xdr:col>
      <xdr:colOff>487680</xdr:colOff>
      <xdr:row>15</xdr:row>
      <xdr:rowOff>45720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17F28F7-3EB2-4454-AF52-922EFDAFB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670560</xdr:colOff>
      <xdr:row>15</xdr:row>
      <xdr:rowOff>38100</xdr:rowOff>
    </xdr:from>
    <xdr:to>
      <xdr:col>31</xdr:col>
      <xdr:colOff>488205</xdr:colOff>
      <xdr:row>30</xdr:row>
      <xdr:rowOff>38100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067DEDE-A4BE-4ED7-8BD5-FE5F7A7F6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655320</xdr:colOff>
      <xdr:row>30</xdr:row>
      <xdr:rowOff>38100</xdr:rowOff>
    </xdr:from>
    <xdr:to>
      <xdr:col>31</xdr:col>
      <xdr:colOff>472965</xdr:colOff>
      <xdr:row>45</xdr:row>
      <xdr:rowOff>38100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F7DB7DA-2F80-4628-98C3-11FF87F0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541020</xdr:colOff>
      <xdr:row>15</xdr:row>
      <xdr:rowOff>68580</xdr:rowOff>
    </xdr:from>
    <xdr:to>
      <xdr:col>39</xdr:col>
      <xdr:colOff>15240</xdr:colOff>
      <xdr:row>30</xdr:row>
      <xdr:rowOff>15240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DDFBD05D-4B55-42DA-99CA-EE0A682B3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541020</xdr:colOff>
      <xdr:row>0</xdr:row>
      <xdr:rowOff>91440</xdr:rowOff>
    </xdr:from>
    <xdr:to>
      <xdr:col>39</xdr:col>
      <xdr:colOff>15240</xdr:colOff>
      <xdr:row>15</xdr:row>
      <xdr:rowOff>38100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8825A3A6-DB2C-402B-B368-60BE81406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</xdr:colOff>
      <xdr:row>0</xdr:row>
      <xdr:rowOff>15240</xdr:rowOff>
    </xdr:from>
    <xdr:to>
      <xdr:col>19</xdr:col>
      <xdr:colOff>624840</xdr:colOff>
      <xdr:row>16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C9424E-C948-428F-AB22-A45243604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</xdr:colOff>
      <xdr:row>16</xdr:row>
      <xdr:rowOff>0</xdr:rowOff>
    </xdr:from>
    <xdr:to>
      <xdr:col>19</xdr:col>
      <xdr:colOff>624840</xdr:colOff>
      <xdr:row>31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B907F3A-F9FB-4E02-93A4-C31EFD165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0</xdr:row>
      <xdr:rowOff>0</xdr:rowOff>
    </xdr:from>
    <xdr:to>
      <xdr:col>12</xdr:col>
      <xdr:colOff>632460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6E366A-9239-4504-950C-24C7F6945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</xdr:colOff>
      <xdr:row>14</xdr:row>
      <xdr:rowOff>114300</xdr:rowOff>
    </xdr:from>
    <xdr:to>
      <xdr:col>12</xdr:col>
      <xdr:colOff>632460</xdr:colOff>
      <xdr:row>29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3739031-E156-490B-8430-E8FE6F95F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99060</xdr:colOff>
      <xdr:row>19</xdr:row>
      <xdr:rowOff>179070</xdr:rowOff>
    </xdr:from>
    <xdr:to>
      <xdr:col>35</xdr:col>
      <xdr:colOff>708660</xdr:colOff>
      <xdr:row>34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EF2D6B-FCFC-4728-8A2C-25C0788C3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astillalamancha.es/actualidad/notasdeprensa/177-hospitalizados-menos-y-204-altas-epidemiol%C3%B3gicas-en-las-%C3%BAltimas-24-horas-alivian-la-presi%C3%B3n" TargetMode="External"/><Relationship Id="rId21" Type="http://schemas.openxmlformats.org/officeDocument/2006/relationships/hyperlink" Target="https://www.castillalamancha.es/actualidad/notasdeprensa/castilla-la-mancha-confirma-2078-casos-positivos-por-infecci%C3%B3n-de-covid-19" TargetMode="External"/><Relationship Id="rId42" Type="http://schemas.openxmlformats.org/officeDocument/2006/relationships/hyperlink" Target="https://www.castillalamancha.es/actualidad/notasdeprensa/411-altas-m%C3%A1s-elevan-cerca-de-3000-las-personas-que-han-recibido-el-alta-epidemiol%C3%B3gica-en-castilla" TargetMode="External"/><Relationship Id="rId47" Type="http://schemas.openxmlformats.org/officeDocument/2006/relationships/hyperlink" Target="https://www.castillalamancha.es/actualidad/notasdeprensa/castilla-la-mancha-contin%C3%BAa-siendo-una-de-las-comunidades-aut%C3%B3nomas-que-m%C3%A1s-test-diagn%C3%B3sticos" TargetMode="External"/><Relationship Id="rId63" Type="http://schemas.openxmlformats.org/officeDocument/2006/relationships/hyperlink" Target="https://www.castillalamancha.es/actualidad/notasdeprensa/la-semana-de-lucha-contra-la-pandemia-de-coronavirus-concluye-con-953-hospitalizados-menos-y-576" TargetMode="External"/><Relationship Id="rId68" Type="http://schemas.openxmlformats.org/officeDocument/2006/relationships/hyperlink" Target="https://www.castillalamancha.es/actualidad/notasdeprensa/16237-casos-de-coronavirus-han-sido-confirmados-trav%C3%A9s-de-pcr-en-castilla-la-mancha" TargetMode="External"/><Relationship Id="rId84" Type="http://schemas.openxmlformats.org/officeDocument/2006/relationships/hyperlink" Target="https://www.castillalamancha.es/actualidad/notasdeprensa/castilla-la-mancha-ya-ha-realizado-87850-pcr-para-la-detecci%C3%B3n-de-16889-casos" TargetMode="External"/><Relationship Id="rId89" Type="http://schemas.openxmlformats.org/officeDocument/2006/relationships/hyperlink" Target="https://www.castillalamancha.es/actualidad/notasdeprensa/tres-de-las-provincias-de-castilla-la-mancha-no-registraron-fallecidos-por-covid-19-en-el-d%C3%ADa-de" TargetMode="External"/><Relationship Id="rId16" Type="http://schemas.openxmlformats.org/officeDocument/2006/relationships/hyperlink" Target="https://www.castillalamancha.es/actualidad/notasdeprensa/castilla-la-mancha-registra-662-casos-confirmados-por-coronavirus" TargetMode="External"/><Relationship Id="rId11" Type="http://schemas.openxmlformats.org/officeDocument/2006/relationships/hyperlink" Target="https://www.castillalamancha.es/actualidad/notasdeprensa/castilla-la-mancha-alcanza-los-39-casos-positivos-por-coronavirus-covid-19" TargetMode="External"/><Relationship Id="rId32" Type="http://schemas.openxmlformats.org/officeDocument/2006/relationships/hyperlink" Target="https://www.castillalamancha.es/actualidad/notasdeprensa/101-altas-m%C3%A1s-en-las-%C3%BAltimas-veinticuatro-horas-elevan-cerca-de-quinientas-las-personas-que-se" TargetMode="External"/><Relationship Id="rId37" Type="http://schemas.openxmlformats.org/officeDocument/2006/relationships/hyperlink" Target="https://www.castillalamancha.es/actualidad/notasdeprensa/castilla-la-mancha-confirma-4512-casos-positivos-por-infecci%C3%B3n-de-coronavirus-covid-19" TargetMode="External"/><Relationship Id="rId53" Type="http://schemas.openxmlformats.org/officeDocument/2006/relationships/hyperlink" Target="https://www.castillalamancha.es/actualidad/notasdeprensa/contin%C3%BAan-descendiendo-el-n%C3%BAmero-de-hospitalizados-y-los-pacientes-que-necesitan-respirador-la-vez" TargetMode="External"/><Relationship Id="rId58" Type="http://schemas.openxmlformats.org/officeDocument/2006/relationships/hyperlink" Target="https://www.castillalamancha.es/actualidad/notasdeprensa/castilla-la-mancha-se-encuentra-por-debajo-de-la-media-nacional-respecto-al-n%C3%BAmero-reproductivo" TargetMode="External"/><Relationship Id="rId74" Type="http://schemas.openxmlformats.org/officeDocument/2006/relationships/hyperlink" Target="https://www.castillalamancha.es/actualidad/notasdeprensa/17-nuevos-casos-confirmados-444-hospitalizados-y-17-fallecidos-aproximan-castilla-la-mancha-cifras" TargetMode="External"/><Relationship Id="rId79" Type="http://schemas.openxmlformats.org/officeDocument/2006/relationships/hyperlink" Target="https://www.castillalamancha.es/actualidad/notasdeprensa/castilla-la-mancha-supera-las-6400-altas-epidemiol%C3%B3gicas-y-el-n%C3%BAmero-de-hospitalizados-en-planta" TargetMode="External"/><Relationship Id="rId5" Type="http://schemas.openxmlformats.org/officeDocument/2006/relationships/hyperlink" Target="https://www.castillalamancha.es/actualidad/notasdeprensa/castilla-la-mancha-confirma-un-nuevo-caso-positivo-de-infecci%C3%B3n-por-coronavirus" TargetMode="External"/><Relationship Id="rId90" Type="http://schemas.openxmlformats.org/officeDocument/2006/relationships/hyperlink" Target="https://www.castillalamancha.es/actualidad/notasdeprensa/tres-provincias-de-castilla-la-mancha-no-registraron-fallecidos-por-coronavirus-en-el-d%C3%ADa-de-ayer" TargetMode="External"/><Relationship Id="rId14" Type="http://schemas.openxmlformats.org/officeDocument/2006/relationships/hyperlink" Target="https://www.castillalamancha.es/actualidad/notasdeprensa/se-elevan-401-los-casos-confirmados-por-coronavirus-en-castilla-la-mancha-con-12-de-ellos-ya-curados" TargetMode="External"/><Relationship Id="rId22" Type="http://schemas.openxmlformats.org/officeDocument/2006/relationships/hyperlink" Target="https://www.castillalamancha.es/actualidad/notasdeprensa/castilla-la-mancha-confirma-2465-casos-positivos-por-infecci%C3%B3n-de-coronavirus-covid-19" TargetMode="External"/><Relationship Id="rId27" Type="http://schemas.openxmlformats.org/officeDocument/2006/relationships/hyperlink" Target="https://www.castillalamancha.es/actualidad/notasdeprensa/el-n%C3%BAmero-de-altas-epidemiol%C3%B3gicas-dobla-al-n%C3%BAmero-de-fallecimientos-en-las-%C3%BAltimas-24-horas" TargetMode="External"/><Relationship Id="rId30" Type="http://schemas.openxmlformats.org/officeDocument/2006/relationships/hyperlink" Target="https://www.castillalamancha.es/actualidad/notasdeprensa/657-personas-ya-han-obtenido-el-alta-epidemiol%C3%B3gica-por-infecci%C3%B3n-de-coronavirus-en-castilla-la" TargetMode="External"/><Relationship Id="rId35" Type="http://schemas.openxmlformats.org/officeDocument/2006/relationships/hyperlink" Target="https://www.castillalamancha.es/actualidad/notasdeprensa/ya-son-252-los-pacientes-dados-de-alta-por-infecci%C3%B3n-de-coronavirus-en-castilla-la-mancha" TargetMode="External"/><Relationship Id="rId43" Type="http://schemas.openxmlformats.org/officeDocument/2006/relationships/hyperlink" Target="https://www.castillalamancha.es/actualidad/notasdeprensa/contin%C3%BAan-aumentando-el-n%C3%BAmero-de-altas-epidemiol%C3%B3gicas-y-disminuyendo-el-n%C3%BAmero-de-hospitalizados-y" TargetMode="External"/><Relationship Id="rId48" Type="http://schemas.openxmlformats.org/officeDocument/2006/relationships/hyperlink" Target="https://www.castillalamancha.es/actualidad/notasdeprensa/castilla-la-mancha-cuenta-con-1038-altas-epidemiol%C3%B3gicas-m%C3%A1s-desde-el-pasado-s%C3%A1bado" TargetMode="External"/><Relationship Id="rId56" Type="http://schemas.openxmlformats.org/officeDocument/2006/relationships/hyperlink" Target="https://www.castillalamancha.es/actualidad/notasdeprensa/m%C3%A1s-de-3800-altas-epidemiol%C3%B3gicas-y-la-mitad-de-hospitalizados-que-el-pasado-1-de-abril-radiograf%C3%ADa" TargetMode="External"/><Relationship Id="rId64" Type="http://schemas.openxmlformats.org/officeDocument/2006/relationships/hyperlink" Target="https://www.castillalamancha.es/actualidad/notasdeprensa/las-altas-epidemiol%C3%B3gicas-rozan-las-5800-mientras-los-hospitalizados-bajan-de-700-en-la-lucha-contra" TargetMode="External"/><Relationship Id="rId69" Type="http://schemas.openxmlformats.org/officeDocument/2006/relationships/hyperlink" Target="https://www.castillalamancha.es/actualidad/notasdeprensa/castilla-la-mancha-supera-las-6000-altas-epidemiol%C3%B3gicas-y-el-n%C3%BAmero-de-hospitalizados-desciende-de" TargetMode="External"/><Relationship Id="rId77" Type="http://schemas.openxmlformats.org/officeDocument/2006/relationships/hyperlink" Target="https://www.castillalamancha.es/actualidad/notasdeprensa/castilla-la-mancha-al-completo-entrar%C3%A1-en-fase-1-con-6378-altas-epidemiol%C3%B3gicas-327-personas" TargetMode="External"/><Relationship Id="rId8" Type="http://schemas.openxmlformats.org/officeDocument/2006/relationships/hyperlink" Target="https://www.castillalamancha.es/actualidad/notasdeprensa/castilla-la-mancha-anuncia-cinco-nuevos-casos-positivos-por-infecci%C3%B3n-de-coronavirus-covid-19" TargetMode="External"/><Relationship Id="rId51" Type="http://schemas.openxmlformats.org/officeDocument/2006/relationships/hyperlink" Target="https://www.castillalamancha.es/actualidad/notasdeprensa/castilla-la-mancha-supera-las-5300-altas-epidemiol%C3%B3gicas-desde-el-inicio-de-la-pandemia" TargetMode="External"/><Relationship Id="rId72" Type="http://schemas.openxmlformats.org/officeDocument/2006/relationships/hyperlink" Target="https://www.castillalamancha.es/actualidad/notasdeprensa/castilla-la-mancha-supera-las-6200-altas-epidemiol%C3%B3gicas-y-el-n%C3%BAmero-de-hospitalizados-por-covid-19" TargetMode="External"/><Relationship Id="rId80" Type="http://schemas.openxmlformats.org/officeDocument/2006/relationships/hyperlink" Target="https://www.castillalamancha.es/actualidad/notasdeprensa/castilla-la-mancha-baja-de-los-300-pacientes-covid-ingresados-en-planta-y-aumenta-las-altas" TargetMode="External"/><Relationship Id="rId85" Type="http://schemas.openxmlformats.org/officeDocument/2006/relationships/hyperlink" Target="https://www.castillalamancha.es/actualidad/notasdeprensa/el-hospital-de-manzanares-en-la-provincia-de-ciudad-real-tercer-hospital-de-la-comunidad-sin" TargetMode="External"/><Relationship Id="rId3" Type="http://schemas.openxmlformats.org/officeDocument/2006/relationships/hyperlink" Target="https://www.castillalamancha.es/actualidad/notasdeprensa/la-anal%C3%ADtica-confirma-el-primer-caso-positivo-por-coronavirus-en-castilla-la-mancha" TargetMode="External"/><Relationship Id="rId12" Type="http://schemas.openxmlformats.org/officeDocument/2006/relationships/hyperlink" Target="https://www.castillalamancha.es/actualidad/notasdeprensa/castilla-la-mancha-confirma-194-casos-positivos-por-infecci%C3%B3n-de-coronavirus-covid-19" TargetMode="External"/><Relationship Id="rId17" Type="http://schemas.openxmlformats.org/officeDocument/2006/relationships/hyperlink" Target="https://www.castillalamancha.es/actualidad/notasdeprensa/castilla-la-mancha-eleva-801-los-casos-confirmados-por-coronavirus-en-la-comunidad" TargetMode="External"/><Relationship Id="rId25" Type="http://schemas.openxmlformats.org/officeDocument/2006/relationships/hyperlink" Target="https://www.castillalamancha.es/actualidad/notasdeprensa/castilla-la-mancha-confirma-3383-casos-positivos-por-infecci%C3%B3n-de-covid-19" TargetMode="External"/><Relationship Id="rId33" Type="http://schemas.openxmlformats.org/officeDocument/2006/relationships/hyperlink" Target="https://www.castillalamancha.es/actualidad/notasdeprensa/cerca-de-400-pacientes-se-consideran-curados-de-la-infecci%C3%B3n-por-coronavirus-en-castilla-la-mancha" TargetMode="External"/><Relationship Id="rId38" Type="http://schemas.openxmlformats.org/officeDocument/2006/relationships/hyperlink" Target="https://www.castillalamancha.es/actualidad/notasdeprensa/contin%C3%BAa-descendiendo-el-n%C3%BAmero-de-hospitalizados-y-pacientes-cr%C3%ADticos-la-vez-que-aumentan-las-altas-1" TargetMode="External"/><Relationship Id="rId46" Type="http://schemas.openxmlformats.org/officeDocument/2006/relationships/hyperlink" Target="https://www.castillalamancha.es/actualidad/notasdeprensa/un-d%C3%ADa-m%C3%A1s-castilla-la-mancha-tiene-m%C3%A1s-altas-epidemiol%C3%B3gicas-que-nuevos-casos-confirmados-por" TargetMode="External"/><Relationship Id="rId59" Type="http://schemas.openxmlformats.org/officeDocument/2006/relationships/hyperlink" Target="https://www.castillalamancha.es/actualidad/notasdeprensa/160-altas-epidemiol%C3%B3gicas-m%C3%A1s-y-131-hospitalizados-menos-en-las-%C3%BAltimas-24-horas-alivian-la" TargetMode="External"/><Relationship Id="rId67" Type="http://schemas.openxmlformats.org/officeDocument/2006/relationships/hyperlink" Target="https://www.castillalamancha.es/actualidad/notasdeprensa/castilla-la-mancha-ya-ha-confirmado-16184-casos-trav%C3%A9s-de-las-pruebas-pcr-durante-la-pandemia-del" TargetMode="External"/><Relationship Id="rId20" Type="http://schemas.openxmlformats.org/officeDocument/2006/relationships/hyperlink" Target="https://www.castillalamancha.es/actualidad/notasdeprensa/castilla-la-mancha-confirma-1819-casos-positivos-por-infecci%C3%B3n-de-coronavirus-covid-19" TargetMode="External"/><Relationship Id="rId41" Type="http://schemas.openxmlformats.org/officeDocument/2006/relationships/hyperlink" Target="https://www.castillalamancha.es/actualidad/notasdeprensa/castilla-la-mancha-cumple-con-el-nuevo-protocolo-del-ministerio-de-sanidad-y-a%C3%B1ade-como-caso" TargetMode="External"/><Relationship Id="rId54" Type="http://schemas.openxmlformats.org/officeDocument/2006/relationships/hyperlink" Target="https://www.castillalamancha.es/actualidad/notasdeprensa/castilla-la-mancha-experimenta-una-gran-subida-alcanzando-las-3378-altas-epidemiol%C3%B3gicas-mientras" TargetMode="External"/><Relationship Id="rId62" Type="http://schemas.openxmlformats.org/officeDocument/2006/relationships/hyperlink" Target="https://www.castillalamancha.es/actualidad/notasdeprensa/contin%C3%BAa-descendiendo-el-n%C3%BAmero-de-hospitalizados-y-pacientes-cr%C3%ADticos-mientras-las-altas" TargetMode="External"/><Relationship Id="rId70" Type="http://schemas.openxmlformats.org/officeDocument/2006/relationships/hyperlink" Target="https://www.castillalamancha.es/actualidad/notasdeprensa/contin%C3%BAan-disminuyendo-las-personas-hospitalizadas-en-castilla-la-mancha-y-ya-hay-un-hospital-sin" TargetMode="External"/><Relationship Id="rId75" Type="http://schemas.openxmlformats.org/officeDocument/2006/relationships/hyperlink" Target="https://www.castillalamancha.es/actualidad/notasdeprensa/50-hospitalizados-menos-y-50-altas-epidemiol%C3%B3gicas-m%C3%A1s-en-las-%C3%BAltimas-veinticuatro-horas-en-castilla" TargetMode="External"/><Relationship Id="rId83" Type="http://schemas.openxmlformats.org/officeDocument/2006/relationships/hyperlink" Target="https://www.castillalamancha.es/actualidad/notasdeprensa/tres-de-las-cinco-provincias-de-castilla-la-mancha-no-registraron-ning%C3%BAn-fallecimiento-por-covid-19" TargetMode="External"/><Relationship Id="rId88" Type="http://schemas.openxmlformats.org/officeDocument/2006/relationships/hyperlink" Target="https://www.castillalamancha.es/actualidad/notasdeprensa/castilla-la-mancha-alcanza-las-6570-altas-epidemiol%C3%B3gicas-y-el-n%C3%BAmero-de-hospitalizados-en-planta" TargetMode="External"/><Relationship Id="rId91" Type="http://schemas.openxmlformats.org/officeDocument/2006/relationships/hyperlink" Target="https://www.castillalamancha.es/actualidad/notasdeprensa/ya-son-cinco-los-hospitales-de-castilla-la-mancha-que-no-tienen-pacientes-covid-en-cama-convencional" TargetMode="External"/><Relationship Id="rId1" Type="http://schemas.openxmlformats.org/officeDocument/2006/relationships/hyperlink" Target="https://www.castillalamancha.es/actualidad/notasdeprensa/se-confirman-cuatro-casos-positivos-m%C3%A1s-por-coronavirus-en-castilla-la-mancha" TargetMode="External"/><Relationship Id="rId6" Type="http://schemas.openxmlformats.org/officeDocument/2006/relationships/hyperlink" Target="https://www.castillalamancha.es/actualidad/notasdeprensa/el-gobierno-de-castilla-la-mancha-eleva-15-el-n%C3%BAmero-de-casos-positivos-por-coronavirus-en-la-regi%C3%B3n" TargetMode="External"/><Relationship Id="rId15" Type="http://schemas.openxmlformats.org/officeDocument/2006/relationships/hyperlink" Target="https://www.castillalamancha.es/actualidad/notasdeprensa/castilla-la-mancha-confirma-567-casos-confirmados-por-coronavirus-y-eleva-17-los-fallecimientos-en" TargetMode="External"/><Relationship Id="rId23" Type="http://schemas.openxmlformats.org/officeDocument/2006/relationships/hyperlink" Target="https://www.castillalamancha.es/actualidad/notasdeprensa/castilla-la-mancha-confirma-2780-casos-positivos-por-infecci%C3%B3n-de-coronavirus-covid-19" TargetMode="External"/><Relationship Id="rId28" Type="http://schemas.openxmlformats.org/officeDocument/2006/relationships/hyperlink" Target="https://www.castillalamancha.es/actualidad/notasdeprensa/el-n%C3%BAmero-de-altas-epidemiol%C3%B3gicas-en-castilla-la-mancha-asciende-1259-personas" TargetMode="External"/><Relationship Id="rId36" Type="http://schemas.openxmlformats.org/officeDocument/2006/relationships/hyperlink" Target="https://www.castillalamancha.es/actualidad/notasdeprensa/236-personas-obtienen-el-alta-y-por-tanto-se-consideran-curados-de-la-infecci%C3%B3n-por-coronavirus-en" TargetMode="External"/><Relationship Id="rId49" Type="http://schemas.openxmlformats.org/officeDocument/2006/relationships/hyperlink" Target="https://www.castillalamancha.es/actualidad/notasdeprensa/el-n%C3%BAmero-de-altas-epidemiol%C3%B3gicas-dobla-al-n%C3%BAmero-de-fallecimientos-en-castilla-la-mancha" TargetMode="External"/><Relationship Id="rId57" Type="http://schemas.openxmlformats.org/officeDocument/2006/relationships/hyperlink" Target="https://www.castillalamancha.es/actualidad/notasdeprensa/1598-altas-epidemiol%C3%B3gicas-m%C3%A1s-y-609-hospitalizados-menos-balance-asistencial-de-la-semana-en" TargetMode="External"/><Relationship Id="rId10" Type="http://schemas.openxmlformats.org/officeDocument/2006/relationships/hyperlink" Target="https://www.castillalamancha.es/actualidad/notasdeprensa/castilla-la-mancha-eleva-el-n%C3%BAmero-de-casos-positivos-por-infecci%C3%B3n-de-coronavirus-71" TargetMode="External"/><Relationship Id="rId31" Type="http://schemas.openxmlformats.org/officeDocument/2006/relationships/hyperlink" Target="https://www.castillalamancha.es/actualidad/notasdeprensa/castilla-la-mancha-ya-tiene-registradas-579-altas-epidemiol%C3%B3gicas-por-infecci%C3%B3n-de-coronavirus" TargetMode="External"/><Relationship Id="rId44" Type="http://schemas.openxmlformats.org/officeDocument/2006/relationships/hyperlink" Target="https://www.castillalamancha.es/actualidad/notasdeprensa/primer-d%C3%ADa-que-en-castilla-la-mancha-las-nuevas-altas-epidemiol%C3%B3gicas-superan-los-nuevos-casos" TargetMode="External"/><Relationship Id="rId52" Type="http://schemas.openxmlformats.org/officeDocument/2006/relationships/hyperlink" Target="https://www.castillalamancha.es/actualidad/notasdeprensa/contin%C3%BAa-la-tendencia-de-m%C3%A1s-altas-epidemiol%C3%B3gicas-y-menos-hospitalizados-en-castilla-la-mancha-en" TargetMode="External"/><Relationship Id="rId60" Type="http://schemas.openxmlformats.org/officeDocument/2006/relationships/hyperlink" Target="https://www.castillalamancha.es/actualidad/notasdeprensa/castilla-la-mancha-supera-las-5500-altas-epidemiol%C3%B3gicas-y-baja-de-los-900-hospitalizados-en-la" TargetMode="External"/><Relationship Id="rId65" Type="http://schemas.openxmlformats.org/officeDocument/2006/relationships/hyperlink" Target="https://www.castillalamancha.es/actualidad/notasdeprensa/las-altas-epidemiol%C3%B3gicas-superan-las-5820-y-el-n%C3%BAmero-de-hospitalizados-est%C3%A1-por-debajo-de-690-en" TargetMode="External"/><Relationship Id="rId73" Type="http://schemas.openxmlformats.org/officeDocument/2006/relationships/hyperlink" Target="https://www.castillalamancha.es/actualidad/notasdeprensa/contin%C3%BAa-disminuyendo-el-n%C3%BAmero-de-hospitalizados-por-covid-19-y-de-personas-que-necesitan" TargetMode="External"/><Relationship Id="rId78" Type="http://schemas.openxmlformats.org/officeDocument/2006/relationships/hyperlink" Target="https://www.castillalamancha.es/actualidad/notasdeprensa/castilla-la-mancha-ya-ha-realizado-m%C3%A1s-de-175000-pruebas-diagn%C3%B3sticas-entre-pcr-y-test-r%C3%A1pidos-en-la" TargetMode="External"/><Relationship Id="rId81" Type="http://schemas.openxmlformats.org/officeDocument/2006/relationships/hyperlink" Target="https://www.castillalamancha.es/actualidad/notasdeprensa/castilla-la-mancha-contin%C3%BAa-disminuyendo-el-n%C3%BAmero-de-hospitalizados-covid-tanto-en-planta-como-en" TargetMode="External"/><Relationship Id="rId86" Type="http://schemas.openxmlformats.org/officeDocument/2006/relationships/hyperlink" Target="https://www.castillalamancha.es/actualidad/notasdeprensa/contin%C3%BAa-disminuyendo-el-n%C3%BAmero-de-hospitalizados-por-covid-19-en-castilla-la-mancha" TargetMode="External"/><Relationship Id="rId4" Type="http://schemas.openxmlformats.org/officeDocument/2006/relationships/hyperlink" Target="https://www.castillalamancha.es/actualidad/notasdeprensa/se-elevan-12-los-casos-positivos-por-coronavirus-en-castilla-la-mancha" TargetMode="External"/><Relationship Id="rId9" Type="http://schemas.openxmlformats.org/officeDocument/2006/relationships/hyperlink" Target="https://www.castillalamancha.es/actualidad/notasdeprensa/los-casos-confirmados-por-coronavirus-en-castilla-la-mancha-ascienden-26-mientras-que-los-dos" TargetMode="External"/><Relationship Id="rId13" Type="http://schemas.openxmlformats.org/officeDocument/2006/relationships/hyperlink" Target="https://www.castillalamancha.es/actualidad/notasdeprensa/castilla-la-mancha-eleva-el-n%C3%BAmero-de-casos-confirmados-por-infecci%C3%B3n-de-coronavirus-289-casos" TargetMode="External"/><Relationship Id="rId18" Type="http://schemas.openxmlformats.org/officeDocument/2006/relationships/hyperlink" Target="https://www.castillalamancha.es/actualidad/notasdeprensa/castilla-la-mancha-supera-el-millar-de-casos-confirmados-por-infecci%C3%B3n-de-coronavirus-covid-19" TargetMode="External"/><Relationship Id="rId39" Type="http://schemas.openxmlformats.org/officeDocument/2006/relationships/hyperlink" Target="https://www.castillalamancha.es/actualidad/notasdeprensa/castilla-la-mancha-supera-las-2200-altas-epidemiol%C3%B3gicas-mientras-contin%C3%BAa-el-descenso-de-las" TargetMode="External"/><Relationship Id="rId34" Type="http://schemas.openxmlformats.org/officeDocument/2006/relationships/hyperlink" Target="https://www.castillalamancha.es/actualidad/notasdeprensa/el-n%C3%BAmero-de-casos-curados-en-castilla-la-mancha-asciende-cerca-de-300-personas" TargetMode="External"/><Relationship Id="rId50" Type="http://schemas.openxmlformats.org/officeDocument/2006/relationships/hyperlink" Target="https://www.castillalamancha.es/actualidad/notasdeprensa/castilla-la-mancha-supera-las-5200-altas-epidemiol%C3%B3gicas-la-vez-que-el-n%C3%BAmero-de-hospitalizados-baja" TargetMode="External"/><Relationship Id="rId55" Type="http://schemas.openxmlformats.org/officeDocument/2006/relationships/hyperlink" Target="https://www.castillalamancha.es/actualidad/notasdeprensa/un-total-de-222-altas-epidemiol%C3%B3gicas-m%C3%A1s-y-163-hospitalizados-menos-afianzan-el-cambio-de-tendencia" TargetMode="External"/><Relationship Id="rId76" Type="http://schemas.openxmlformats.org/officeDocument/2006/relationships/hyperlink" Target="https://www.castillalamancha.es/actualidad/notasdeprensa/castilla-la-mancha-supera-las-6320-altas-epidemiol%C3%B3gicas-mientras-el-n%C3%BAmero-de-hospitalizados-en" TargetMode="External"/><Relationship Id="rId7" Type="http://schemas.openxmlformats.org/officeDocument/2006/relationships/hyperlink" Target="https://www.castillalamancha.es/actualidad/notasdeprensa/castilla-la-mancha-notifica-un-caso-positivo-m%C3%A1s-coronavirus-covid-19" TargetMode="External"/><Relationship Id="rId71" Type="http://schemas.openxmlformats.org/officeDocument/2006/relationships/hyperlink" Target="https://www.castillalamancha.es/actualidad/notasdeprensa/castilla-la-mancha-supera-las-6170-altas-epidemiol%C3%B3gicas-desde-el-inicio-de-la-pandemia" TargetMode="External"/><Relationship Id="rId2" Type="http://schemas.openxmlformats.org/officeDocument/2006/relationships/hyperlink" Target="https://www.castillalamancha.es/actualidad/notasdeprensa/el-gobierno-de-castilla-la-mancha-confirma-dos-nuevos-casos-por-coronavirus" TargetMode="External"/><Relationship Id="rId29" Type="http://schemas.openxmlformats.org/officeDocument/2006/relationships/hyperlink" Target="https://www.castillalamancha.es/actualidad/notasdeprensa/el-n%C3%BAmero-de-altas-epidemiol%C3%B3gicas-por-covid-19-supera-las-1100-en-castilla-la-mancha" TargetMode="External"/><Relationship Id="rId24" Type="http://schemas.openxmlformats.org/officeDocument/2006/relationships/hyperlink" Target="https://www.castillalamancha.es/actualidad/notasdeprensa/castilla-la-mancha-registr%C3%B3-en-el-d%C3%ADa-de-ayer-m%C3%A1s-altas-hospitalarias-que-fallecimientos-por" TargetMode="External"/><Relationship Id="rId40" Type="http://schemas.openxmlformats.org/officeDocument/2006/relationships/hyperlink" Target="https://www.castillalamancha.es/actualidad/notasdeprensa/160-altas-epidemiol%C3%B3gicas-m%C3%A1s-y-131-hospitalizados-menos-en-las-%C3%BAltimas-24-horas-alivian-la" TargetMode="External"/><Relationship Id="rId45" Type="http://schemas.openxmlformats.org/officeDocument/2006/relationships/hyperlink" Target="https://www.castillalamancha.es/actualidad/notasdeprensa/tercer-d%C3%ADa-seguido-con-menos-de-1500-pacientes-hospitalizados-por-covid-19-en-la-red-de-hospitales" TargetMode="External"/><Relationship Id="rId66" Type="http://schemas.openxmlformats.org/officeDocument/2006/relationships/hyperlink" Target="https://www.castillalamancha.es/actualidad/notasdeprensa/el-n%C3%BAmero-de-personas-hospitalizadas-por-covid-19-en-castilla-la-mancha-se-sit%C3%BAa-niveles-del-20-de" TargetMode="External"/><Relationship Id="rId87" Type="http://schemas.openxmlformats.org/officeDocument/2006/relationships/hyperlink" Target="https://www.castillalamancha.es/actualidad/notasdeprensa/castilla-la-mancha-supera-las-6600-altas-epidemiol%C3%B3gicas-durante-la-pandemia-contra-el-covid" TargetMode="External"/><Relationship Id="rId61" Type="http://schemas.openxmlformats.org/officeDocument/2006/relationships/hyperlink" Target="https://www.castillalamancha.es/actualidad/notasdeprensa/castilla-la-mancha-comienza-mayo-con-2459-hospitalizados-menos-y-5222-altas-epidemiol%C3%B3gicas-m%C3%A1s-que" TargetMode="External"/><Relationship Id="rId82" Type="http://schemas.openxmlformats.org/officeDocument/2006/relationships/hyperlink" Target="https://www.castillalamancha.es/actualidad/notasdeprensa/por-segundo-d%C3%ADa-consecutivo-las-provincias-de-cuenca-y-guadalajara-no-registran-fallecimientos-por" TargetMode="External"/><Relationship Id="rId19" Type="http://schemas.openxmlformats.org/officeDocument/2006/relationships/hyperlink" Target="https://www.castillalamancha.es/actualidad/notasdeprensa/castilla-la-mancha-confirma-1423-casos-positivos-por-infecci%C3%B3n-de-coronavirus-covid-19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stillalamancha.es/actualidad/notasdeprensa/castilla-la-mancha-confirma-3383-casos-positivos-por-infecci%C3%B3n-de-covid-19" TargetMode="External"/><Relationship Id="rId18" Type="http://schemas.openxmlformats.org/officeDocument/2006/relationships/hyperlink" Target="https://www.castillalamancha.es/actualidad/notasdeprensa/castilla-la-mancha-confirma-1819-casos-positivos-por-infecci%C3%B3n-de-coronavirus-covid-19" TargetMode="External"/><Relationship Id="rId26" Type="http://schemas.openxmlformats.org/officeDocument/2006/relationships/hyperlink" Target="https://www.castillalamancha.es/actualidad/notasdeprensa/castilla-la-mancha-confirma-194-casos-positivos-por-infecci%C3%B3n-de-coronavirus-covid-19" TargetMode="External"/><Relationship Id="rId39" Type="http://schemas.openxmlformats.org/officeDocument/2006/relationships/drawing" Target="../drawings/drawing6.xml"/><Relationship Id="rId21" Type="http://schemas.openxmlformats.org/officeDocument/2006/relationships/hyperlink" Target="https://www.castillalamancha.es/actualidad/notasdeprensa/castilla-la-mancha-eleva-801-los-casos-confirmados-por-coronavirus-en-la-comunidad" TargetMode="External"/><Relationship Id="rId34" Type="http://schemas.openxmlformats.org/officeDocument/2006/relationships/hyperlink" Target="https://www.castillalamancha.es/actualidad/notasdeprensa/se-elevan-12-los-casos-positivos-por-coronavirus-en-castilla-la-mancha" TargetMode="External"/><Relationship Id="rId7" Type="http://schemas.openxmlformats.org/officeDocument/2006/relationships/hyperlink" Target="https://www.castillalamancha.es/actualidad/notasdeprensa/castilla-la-mancha-ya-tiene-registradas-579-altas-epidemiol%C3%B3gicas-por-infecci%C3%B3n-de-coronavirus" TargetMode="External"/><Relationship Id="rId12" Type="http://schemas.openxmlformats.org/officeDocument/2006/relationships/hyperlink" Target="https://www.castillalamancha.es/actualidad/notasdeprensa/177-hospitalizados-menos-y-204-altas-epidemiol%C3%B3gicas-en-las-%C3%BAltimas-24-horas-alivian-la-presi%C3%B3n" TargetMode="External"/><Relationship Id="rId17" Type="http://schemas.openxmlformats.org/officeDocument/2006/relationships/hyperlink" Target="https://www.castillalamancha.es/actualidad/notasdeprensa/castilla-la-mancha-confirma-2078-casos-positivos-por-infecci%C3%B3n-de-covid-19" TargetMode="External"/><Relationship Id="rId25" Type="http://schemas.openxmlformats.org/officeDocument/2006/relationships/hyperlink" Target="https://www.castillalamancha.es/actualidad/notasdeprensa/castilla-la-mancha-eleva-el-n%C3%BAmero-de-casos-confirmados-por-infecci%C3%B3n-de-coronavirus-289-casos" TargetMode="External"/><Relationship Id="rId33" Type="http://schemas.openxmlformats.org/officeDocument/2006/relationships/hyperlink" Target="https://www.castillalamancha.es/actualidad/notasdeprensa/castilla-la-mancha-confirma-un-nuevo-caso-positivo-de-infecci%C3%B3n-por-coronavirus" TargetMode="External"/><Relationship Id="rId38" Type="http://schemas.openxmlformats.org/officeDocument/2006/relationships/hyperlink" Target="https://www.eldiario.es/clm/Cronografia-coronavirus-Castilla-La-Mancha-evolucion_0_1011399833.html" TargetMode="External"/><Relationship Id="rId2" Type="http://schemas.openxmlformats.org/officeDocument/2006/relationships/hyperlink" Target="https://www.castillalamancha.es/actualidad/notasdeprensa/236-personas-obtienen-el-alta-y-por-tanto-se-consideran-curados-de-la-infecci%C3%B3n-por-coronavirus-en" TargetMode="External"/><Relationship Id="rId16" Type="http://schemas.openxmlformats.org/officeDocument/2006/relationships/hyperlink" Target="https://www.castillalamancha.es/actualidad/notasdeprensa/castilla-la-mancha-confirma-2465-casos-positivos-por-infecci%C3%B3n-de-coronavirus-covid-19" TargetMode="External"/><Relationship Id="rId20" Type="http://schemas.openxmlformats.org/officeDocument/2006/relationships/hyperlink" Target="https://www.castillalamancha.es/actualidad/notasdeprensa/castilla-la-mancha-supera-el-millar-de-casos-confirmados-por-infecci%C3%B3n-de-coronavirus-covid-19" TargetMode="External"/><Relationship Id="rId29" Type="http://schemas.openxmlformats.org/officeDocument/2006/relationships/hyperlink" Target="https://www.castillalamancha.es/actualidad/notasdeprensa/los-casos-confirmados-por-coronavirus-en-castilla-la-mancha-ascienden-26-mientras-que-los-dos" TargetMode="External"/><Relationship Id="rId1" Type="http://schemas.openxmlformats.org/officeDocument/2006/relationships/hyperlink" Target="https://www.castillalamancha.es/actualidad/notasdeprensa/castilla-la-mancha-confirma-4512-casos-positivos-por-infecci%C3%B3n-de-coronavirus-covid-19" TargetMode="External"/><Relationship Id="rId6" Type="http://schemas.openxmlformats.org/officeDocument/2006/relationships/hyperlink" Target="https://www.castillalamancha.es/actualidad/notasdeprensa/101-altas-m%C3%A1s-en-las-%C3%BAltimas-veinticuatro-horas-elevan-cerca-de-quinientas-las-personas-que-se" TargetMode="External"/><Relationship Id="rId11" Type="http://schemas.openxmlformats.org/officeDocument/2006/relationships/hyperlink" Target="https://www.castillalamancha.es/actualidad/notasdeprensa/el-n%C3%BAmero-de-altas-epidemiol%C3%B3gicas-dobla-al-n%C3%BAmero-de-fallecimientos-en-las-%C3%BAltimas-24-horas" TargetMode="External"/><Relationship Id="rId24" Type="http://schemas.openxmlformats.org/officeDocument/2006/relationships/hyperlink" Target="https://www.castillalamancha.es/actualidad/notasdeprensa/se-elevan-401-los-casos-confirmados-por-coronavirus-en-castilla-la-mancha-con-12-de-ellos-ya-curados" TargetMode="External"/><Relationship Id="rId32" Type="http://schemas.openxmlformats.org/officeDocument/2006/relationships/hyperlink" Target="https://www.castillalamancha.es/actualidad/notasdeprensa/el-gobierno-de-castilla-la-mancha-eleva-15-el-n%C3%BAmero-de-casos-positivos-por-coronavirus-en-la-regi%C3%B3n" TargetMode="External"/><Relationship Id="rId37" Type="http://schemas.openxmlformats.org/officeDocument/2006/relationships/hyperlink" Target="https://www.castillalamancha.es/actualidad/notasdeprensa/se-confirman-cuatro-casos-positivos-m%C3%A1s-por-coronavirus-en-castilla-la-mancha" TargetMode="External"/><Relationship Id="rId5" Type="http://schemas.openxmlformats.org/officeDocument/2006/relationships/hyperlink" Target="https://www.castillalamancha.es/actualidad/notasdeprensa/cerca-de-400-pacientes-se-consideran-curados-de-la-infecci%C3%B3n-por-coronavirus-en-castilla-la-mancha" TargetMode="External"/><Relationship Id="rId15" Type="http://schemas.openxmlformats.org/officeDocument/2006/relationships/hyperlink" Target="https://www.castillalamancha.es/actualidad/notasdeprensa/castilla-la-mancha-confirma-2780-casos-positivos-por-infecci%C3%B3n-de-coronavirus-covid-19" TargetMode="External"/><Relationship Id="rId23" Type="http://schemas.openxmlformats.org/officeDocument/2006/relationships/hyperlink" Target="https://www.castillalamancha.es/actualidad/notasdeprensa/castilla-la-mancha-confirma-567-casos-confirmados-por-coronavirus-y-eleva-17-los-fallecimientos-en" TargetMode="External"/><Relationship Id="rId28" Type="http://schemas.openxmlformats.org/officeDocument/2006/relationships/hyperlink" Target="https://www.castillalamancha.es/actualidad/notasdeprensa/castilla-la-mancha-eleva-el-n%C3%BAmero-de-casos-positivos-por-infecci%C3%B3n-de-coronavirus-71" TargetMode="External"/><Relationship Id="rId36" Type="http://schemas.openxmlformats.org/officeDocument/2006/relationships/hyperlink" Target="https://www.castillalamancha.es/actualidad/notasdeprensa/el-gobierno-de-castilla-la-mancha-confirma-dos-nuevos-casos-por-coronavirus" TargetMode="External"/><Relationship Id="rId10" Type="http://schemas.openxmlformats.org/officeDocument/2006/relationships/hyperlink" Target="https://www.castillalamancha.es/actualidad/notasdeprensa/el-n%C3%BAmero-de-altas-epidemiol%C3%B3gicas-en-castilla-la-mancha-asciende-1259-personas" TargetMode="External"/><Relationship Id="rId19" Type="http://schemas.openxmlformats.org/officeDocument/2006/relationships/hyperlink" Target="https://www.castillalamancha.es/actualidad/notasdeprensa/castilla-la-mancha-confirma-1423-casos-positivos-por-infecci%C3%B3n-de-coronavirus-covid-19" TargetMode="External"/><Relationship Id="rId31" Type="http://schemas.openxmlformats.org/officeDocument/2006/relationships/hyperlink" Target="https://www.castillalamancha.es/actualidad/notasdeprensa/castilla-la-mancha-notifica-un-caso-positivo-m%C3%A1s-coronavirus-covid-19" TargetMode="External"/><Relationship Id="rId4" Type="http://schemas.openxmlformats.org/officeDocument/2006/relationships/hyperlink" Target="https://www.castillalamancha.es/actualidad/notasdeprensa/el-n%C3%BAmero-de-casos-curados-en-castilla-la-mancha-asciende-cerca-de-300-personas" TargetMode="External"/><Relationship Id="rId9" Type="http://schemas.openxmlformats.org/officeDocument/2006/relationships/hyperlink" Target="https://www.castillalamancha.es/actualidad/notasdeprensa/el-n%C3%BAmero-de-altas-epidemiol%C3%B3gicas-por-covid-19-supera-las-1100-en-castilla-la-mancha" TargetMode="External"/><Relationship Id="rId14" Type="http://schemas.openxmlformats.org/officeDocument/2006/relationships/hyperlink" Target="https://www.castillalamancha.es/actualidad/notasdeprensa/castilla-la-mancha-registr%C3%B3-en-el-d%C3%ADa-de-ayer-m%C3%A1s-altas-hospitalarias-que-fallecimientos-por" TargetMode="External"/><Relationship Id="rId22" Type="http://schemas.openxmlformats.org/officeDocument/2006/relationships/hyperlink" Target="https://www.castillalamancha.es/actualidad/notasdeprensa/castilla-la-mancha-registra-662-casos-confirmados-por-coronavirus" TargetMode="External"/><Relationship Id="rId27" Type="http://schemas.openxmlformats.org/officeDocument/2006/relationships/hyperlink" Target="https://www.castillalamancha.es/actualidad/notasdeprensa/castilla-la-mancha-alcanza-los-39-casos-positivos-por-coronavirus-covid-19" TargetMode="External"/><Relationship Id="rId30" Type="http://schemas.openxmlformats.org/officeDocument/2006/relationships/hyperlink" Target="https://www.castillalamancha.es/actualidad/notasdeprensa/castilla-la-mancha-anuncia-cinco-nuevos-casos-positivos-por-infecci%C3%B3n-de-coronavirus-covid-19" TargetMode="External"/><Relationship Id="rId35" Type="http://schemas.openxmlformats.org/officeDocument/2006/relationships/hyperlink" Target="https://www.castillalamancha.es/actualidad/notasdeprensa/la-anal%C3%ADtica-confirma-el-primer-caso-positivo-por-coronavirus-en-castilla-la-mancha" TargetMode="External"/><Relationship Id="rId8" Type="http://schemas.openxmlformats.org/officeDocument/2006/relationships/hyperlink" Target="https://www.castillalamancha.es/actualidad/notasdeprensa/657-personas-ya-han-obtenido-el-alta-epidemiol%C3%B3gica-por-infecci%C3%B3n-de-coronavirus-en-castilla-la" TargetMode="External"/><Relationship Id="rId3" Type="http://schemas.openxmlformats.org/officeDocument/2006/relationships/hyperlink" Target="https://www.castillalamancha.es/actualidad/notasdeprensa/ya-son-252-los-pacientes-dados-de-alta-por-infecci%C3%B3n-de-coronavirus-en-castilla-la-mancha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EB288-1810-4596-B3E2-3263624FD6BA}">
  <sheetPr codeName="Hoja15"/>
  <dimension ref="A1:BW13"/>
  <sheetViews>
    <sheetView workbookViewId="0">
      <selection sqref="A1:XFD1048576"/>
    </sheetView>
  </sheetViews>
  <sheetFormatPr baseColWidth="10" defaultRowHeight="15" x14ac:dyDescent="0.25"/>
  <sheetData>
    <row r="1" spans="1:75" x14ac:dyDescent="0.25">
      <c r="A1" t="s">
        <v>0</v>
      </c>
      <c r="B1" s="60">
        <v>43891</v>
      </c>
      <c r="C1" s="60">
        <v>43892</v>
      </c>
      <c r="D1" s="60">
        <v>43893</v>
      </c>
      <c r="E1" s="60">
        <v>43894</v>
      </c>
      <c r="F1" s="60">
        <v>43895</v>
      </c>
      <c r="G1" s="60">
        <v>43896</v>
      </c>
      <c r="H1" s="60">
        <v>43897</v>
      </c>
      <c r="I1" s="60">
        <v>43898</v>
      </c>
      <c r="J1" s="60">
        <v>43899</v>
      </c>
      <c r="K1" s="60">
        <v>43900</v>
      </c>
      <c r="L1" s="60">
        <v>43901</v>
      </c>
      <c r="M1" s="60">
        <v>43902</v>
      </c>
      <c r="N1" s="60">
        <v>43903</v>
      </c>
      <c r="O1" s="60">
        <v>43904</v>
      </c>
      <c r="P1" s="60">
        <v>43905</v>
      </c>
      <c r="Q1" s="60">
        <v>43906</v>
      </c>
      <c r="R1" s="60">
        <v>43907</v>
      </c>
      <c r="S1" s="60">
        <v>43908</v>
      </c>
      <c r="T1" s="60">
        <v>43909</v>
      </c>
      <c r="U1" s="60">
        <v>43910</v>
      </c>
      <c r="V1" s="60">
        <v>43911</v>
      </c>
      <c r="W1" s="60">
        <v>43912</v>
      </c>
      <c r="X1" s="60">
        <v>43913</v>
      </c>
      <c r="Y1" s="60">
        <v>43914</v>
      </c>
      <c r="Z1" s="60">
        <v>43915</v>
      </c>
      <c r="AA1" s="60">
        <v>43916</v>
      </c>
      <c r="AB1" s="60">
        <v>43917</v>
      </c>
      <c r="AC1" s="60">
        <v>43918</v>
      </c>
      <c r="AD1" s="60">
        <v>43919</v>
      </c>
      <c r="AE1" s="60">
        <v>43920</v>
      </c>
      <c r="AF1" s="60">
        <v>43921</v>
      </c>
      <c r="AG1" s="60">
        <v>43922</v>
      </c>
      <c r="AH1" s="60">
        <v>43923</v>
      </c>
      <c r="AI1" s="60">
        <v>43924</v>
      </c>
      <c r="AJ1" s="60">
        <v>43925</v>
      </c>
      <c r="AK1" s="60">
        <v>43926</v>
      </c>
      <c r="AL1" s="60">
        <v>43927</v>
      </c>
      <c r="AM1" s="60">
        <v>43928</v>
      </c>
      <c r="AN1" s="60">
        <v>43929</v>
      </c>
      <c r="AO1" s="60">
        <v>43930</v>
      </c>
      <c r="AP1" s="60">
        <v>43931</v>
      </c>
      <c r="AQ1" s="60">
        <v>43932</v>
      </c>
      <c r="AR1" s="60">
        <v>43933</v>
      </c>
      <c r="AS1" s="60">
        <v>43934</v>
      </c>
      <c r="AT1" s="60">
        <v>43935</v>
      </c>
      <c r="AU1" s="60">
        <v>43936</v>
      </c>
      <c r="AV1" s="60">
        <v>43937</v>
      </c>
      <c r="AW1" s="60">
        <v>43938</v>
      </c>
      <c r="AX1" s="60">
        <v>43939</v>
      </c>
      <c r="AY1" s="60">
        <v>43940</v>
      </c>
      <c r="AZ1" s="60">
        <v>43941</v>
      </c>
      <c r="BA1" s="60">
        <v>43942</v>
      </c>
      <c r="BB1" s="60">
        <v>43943</v>
      </c>
      <c r="BC1" s="60">
        <v>43944</v>
      </c>
      <c r="BD1" s="60">
        <v>43945</v>
      </c>
      <c r="BE1" s="60">
        <v>43946</v>
      </c>
      <c r="BF1" s="60">
        <v>43947</v>
      </c>
      <c r="BG1" s="60">
        <v>43948</v>
      </c>
      <c r="BH1" s="60">
        <v>43949</v>
      </c>
      <c r="BI1" s="60">
        <v>43950</v>
      </c>
      <c r="BJ1" s="60">
        <v>43951</v>
      </c>
      <c r="BK1" s="60">
        <v>43952</v>
      </c>
      <c r="BL1" s="60">
        <v>43953</v>
      </c>
      <c r="BM1" s="60">
        <v>43954</v>
      </c>
      <c r="BN1" s="60">
        <v>43955</v>
      </c>
      <c r="BO1" s="60">
        <v>43956</v>
      </c>
      <c r="BP1" s="60">
        <v>43957</v>
      </c>
      <c r="BQ1" s="60">
        <v>43958</v>
      </c>
      <c r="BR1" s="60">
        <v>43959</v>
      </c>
      <c r="BS1" s="60">
        <v>43960</v>
      </c>
      <c r="BT1" s="60">
        <v>43961</v>
      </c>
      <c r="BU1" s="60">
        <v>43962</v>
      </c>
      <c r="BV1" s="60">
        <v>43963</v>
      </c>
      <c r="BW1" s="60">
        <v>43964</v>
      </c>
    </row>
    <row r="2" spans="1:75" x14ac:dyDescent="0.25">
      <c r="A2" t="s">
        <v>3</v>
      </c>
      <c r="BD2">
        <v>4536</v>
      </c>
      <c r="BE2">
        <v>4681</v>
      </c>
      <c r="BF2">
        <v>4628</v>
      </c>
      <c r="BG2">
        <v>4648</v>
      </c>
      <c r="BH2">
        <v>4672</v>
      </c>
      <c r="BI2">
        <v>4744</v>
      </c>
      <c r="BJ2">
        <v>4764</v>
      </c>
      <c r="BK2">
        <v>4794</v>
      </c>
      <c r="BL2">
        <v>4845</v>
      </c>
      <c r="BM2">
        <v>4878</v>
      </c>
      <c r="BN2">
        <v>4904</v>
      </c>
      <c r="BO2">
        <v>4930</v>
      </c>
      <c r="BP2">
        <v>5045</v>
      </c>
      <c r="BQ2">
        <v>5115</v>
      </c>
      <c r="BR2">
        <v>5171</v>
      </c>
      <c r="BS2">
        <v>5237</v>
      </c>
      <c r="BT2">
        <v>5300</v>
      </c>
      <c r="BU2">
        <v>5353</v>
      </c>
      <c r="BV2">
        <v>5379</v>
      </c>
      <c r="BW2">
        <v>5399</v>
      </c>
    </row>
    <row r="3" spans="1:75" x14ac:dyDescent="0.25">
      <c r="A3" t="s">
        <v>2</v>
      </c>
      <c r="BD3">
        <v>2367</v>
      </c>
      <c r="BE3">
        <v>2404</v>
      </c>
      <c r="BF3">
        <v>2467</v>
      </c>
      <c r="BG3">
        <v>2486</v>
      </c>
      <c r="BH3">
        <v>2511</v>
      </c>
      <c r="BI3">
        <v>2573</v>
      </c>
      <c r="BJ3">
        <v>2623</v>
      </c>
      <c r="BK3">
        <v>2680</v>
      </c>
      <c r="BL3">
        <v>2777</v>
      </c>
      <c r="BM3">
        <v>2789</v>
      </c>
      <c r="BN3">
        <v>2803</v>
      </c>
      <c r="BO3">
        <v>2831</v>
      </c>
      <c r="BP3">
        <v>2917</v>
      </c>
      <c r="BQ3">
        <v>2956</v>
      </c>
      <c r="BR3">
        <v>3015</v>
      </c>
      <c r="BS3">
        <v>3100</v>
      </c>
      <c r="BT3">
        <v>3131</v>
      </c>
      <c r="BU3">
        <v>3133</v>
      </c>
      <c r="BV3">
        <v>3131</v>
      </c>
      <c r="BW3">
        <v>3173</v>
      </c>
    </row>
    <row r="4" spans="1:75" x14ac:dyDescent="0.25">
      <c r="A4" t="s">
        <v>4</v>
      </c>
      <c r="BD4">
        <v>2212</v>
      </c>
      <c r="BE4">
        <v>2249</v>
      </c>
      <c r="BF4">
        <v>2309</v>
      </c>
      <c r="BG4">
        <v>2390</v>
      </c>
      <c r="BH4">
        <v>2427</v>
      </c>
      <c r="BI4">
        <v>2408</v>
      </c>
      <c r="BJ4">
        <v>2433</v>
      </c>
      <c r="BK4">
        <v>2498</v>
      </c>
      <c r="BL4">
        <v>2601</v>
      </c>
      <c r="BM4">
        <v>2612</v>
      </c>
      <c r="BN4">
        <v>2607</v>
      </c>
      <c r="BO4">
        <v>2580</v>
      </c>
      <c r="BP4">
        <v>2593</v>
      </c>
      <c r="BQ4">
        <v>2606</v>
      </c>
      <c r="BR4">
        <v>2628</v>
      </c>
      <c r="BS4">
        <v>2649</v>
      </c>
      <c r="BT4">
        <v>2708</v>
      </c>
      <c r="BU4">
        <v>2734</v>
      </c>
      <c r="BV4">
        <v>2742</v>
      </c>
      <c r="BW4">
        <v>2758</v>
      </c>
    </row>
    <row r="5" spans="1:75" x14ac:dyDescent="0.25">
      <c r="A5" t="s">
        <v>1</v>
      </c>
      <c r="BD5">
        <v>1063</v>
      </c>
      <c r="BE5">
        <v>1126</v>
      </c>
      <c r="BF5">
        <v>1170</v>
      </c>
      <c r="BG5">
        <v>1191</v>
      </c>
      <c r="BH5">
        <v>1206</v>
      </c>
      <c r="BI5">
        <v>1222</v>
      </c>
      <c r="BJ5">
        <v>1247</v>
      </c>
      <c r="BK5">
        <v>1288</v>
      </c>
      <c r="BL5">
        <v>1295</v>
      </c>
      <c r="BM5">
        <v>1365</v>
      </c>
      <c r="BN5">
        <v>1423</v>
      </c>
      <c r="BO5">
        <v>1431</v>
      </c>
      <c r="BP5">
        <v>1475</v>
      </c>
      <c r="BQ5">
        <v>1510</v>
      </c>
      <c r="BR5">
        <v>1531</v>
      </c>
      <c r="BS5">
        <v>1542</v>
      </c>
      <c r="BT5">
        <v>1595</v>
      </c>
      <c r="BU5">
        <v>1601</v>
      </c>
      <c r="BV5">
        <v>1604</v>
      </c>
      <c r="BW5">
        <v>1603</v>
      </c>
    </row>
    <row r="6" spans="1:75" x14ac:dyDescent="0.25">
      <c r="A6" t="s">
        <v>5</v>
      </c>
      <c r="BD6">
        <v>838</v>
      </c>
      <c r="BE6">
        <v>897</v>
      </c>
      <c r="BF6">
        <v>895</v>
      </c>
      <c r="BG6">
        <v>924</v>
      </c>
      <c r="BH6">
        <v>1000</v>
      </c>
      <c r="BI6">
        <v>1030</v>
      </c>
      <c r="BJ6">
        <v>1029</v>
      </c>
      <c r="BK6">
        <v>1143</v>
      </c>
      <c r="BL6">
        <v>1269</v>
      </c>
      <c r="BM6">
        <v>1309</v>
      </c>
      <c r="BN6">
        <v>1390</v>
      </c>
      <c r="BO6">
        <v>1444</v>
      </c>
      <c r="BP6">
        <v>1627</v>
      </c>
      <c r="BQ6">
        <v>1808</v>
      </c>
      <c r="BR6">
        <v>1869</v>
      </c>
      <c r="BS6">
        <v>1965</v>
      </c>
      <c r="BT6">
        <v>2040</v>
      </c>
      <c r="BU6">
        <v>2090</v>
      </c>
      <c r="BV6">
        <v>2203</v>
      </c>
      <c r="BW6">
        <v>2212</v>
      </c>
    </row>
    <row r="7" spans="1:75" x14ac:dyDescent="0.25">
      <c r="A7" t="s">
        <v>6</v>
      </c>
      <c r="B7">
        <v>1</v>
      </c>
      <c r="C7">
        <v>3</v>
      </c>
      <c r="D7">
        <v>6</v>
      </c>
      <c r="E7">
        <v>12</v>
      </c>
      <c r="F7">
        <v>13</v>
      </c>
      <c r="G7">
        <v>15</v>
      </c>
      <c r="H7">
        <v>16</v>
      </c>
      <c r="I7">
        <v>21</v>
      </c>
      <c r="J7">
        <v>24</v>
      </c>
      <c r="K7">
        <v>37</v>
      </c>
      <c r="L7">
        <v>69</v>
      </c>
      <c r="M7">
        <v>170</v>
      </c>
      <c r="N7">
        <v>192</v>
      </c>
      <c r="O7">
        <v>278</v>
      </c>
      <c r="P7">
        <v>386</v>
      </c>
      <c r="Q7">
        <v>538</v>
      </c>
      <c r="R7">
        <v>627</v>
      </c>
      <c r="S7">
        <v>744</v>
      </c>
      <c r="T7">
        <v>955</v>
      </c>
      <c r="U7">
        <v>1312</v>
      </c>
      <c r="V7">
        <v>1669</v>
      </c>
      <c r="X7">
        <v>1852</v>
      </c>
      <c r="Y7">
        <v>2196</v>
      </c>
      <c r="Z7">
        <v>2446</v>
      </c>
      <c r="AA7">
        <v>2972</v>
      </c>
      <c r="AB7">
        <v>3414</v>
      </c>
      <c r="AC7">
        <v>3867</v>
      </c>
      <c r="AD7">
        <v>4471</v>
      </c>
      <c r="AE7">
        <v>4984</v>
      </c>
      <c r="AF7">
        <v>5420</v>
      </c>
      <c r="AG7">
        <v>5876</v>
      </c>
      <c r="AH7">
        <v>6334</v>
      </c>
      <c r="AI7">
        <v>7028</v>
      </c>
      <c r="AJ7">
        <v>7678</v>
      </c>
      <c r="AK7">
        <v>7827</v>
      </c>
      <c r="AL7">
        <v>8211</v>
      </c>
      <c r="AM7">
        <v>8547</v>
      </c>
      <c r="AN7">
        <v>8976</v>
      </c>
      <c r="AO7">
        <v>9401</v>
      </c>
      <c r="AP7">
        <v>9650</v>
      </c>
      <c r="AQ7">
        <v>9768</v>
      </c>
      <c r="AR7">
        <v>9790</v>
      </c>
      <c r="AS7">
        <v>9896</v>
      </c>
      <c r="AT7">
        <v>9672</v>
      </c>
      <c r="AU7">
        <v>9927</v>
      </c>
      <c r="AV7">
        <v>9977</v>
      </c>
      <c r="AW7">
        <v>10545</v>
      </c>
      <c r="AX7">
        <v>10598</v>
      </c>
      <c r="AY7">
        <v>10699</v>
      </c>
      <c r="AZ7">
        <v>10597</v>
      </c>
      <c r="BA7">
        <v>10728</v>
      </c>
      <c r="BB7">
        <v>10844</v>
      </c>
      <c r="BC7">
        <v>10792</v>
      </c>
      <c r="BD7">
        <v>11016</v>
      </c>
      <c r="BE7">
        <v>11357</v>
      </c>
      <c r="BF7">
        <v>11469</v>
      </c>
      <c r="BG7">
        <v>11639</v>
      </c>
      <c r="BH7">
        <v>11816</v>
      </c>
      <c r="BI7">
        <v>11977</v>
      </c>
      <c r="BJ7">
        <v>12096</v>
      </c>
      <c r="BK7">
        <v>12403</v>
      </c>
      <c r="BL7">
        <v>12787</v>
      </c>
      <c r="BM7">
        <v>12953</v>
      </c>
      <c r="BN7">
        <v>13127</v>
      </c>
      <c r="BO7">
        <v>13216</v>
      </c>
      <c r="BP7">
        <v>13657</v>
      </c>
      <c r="BQ7">
        <v>13995</v>
      </c>
      <c r="BR7">
        <v>14214</v>
      </c>
      <c r="BS7">
        <v>14493</v>
      </c>
      <c r="BT7">
        <v>14774</v>
      </c>
      <c r="BU7">
        <v>14911</v>
      </c>
      <c r="BV7">
        <v>15059</v>
      </c>
      <c r="BW7">
        <v>15145</v>
      </c>
    </row>
    <row r="8" spans="1:75" x14ac:dyDescent="0.25">
      <c r="A8" t="s">
        <v>3</v>
      </c>
      <c r="BE8">
        <v>145</v>
      </c>
      <c r="BF8">
        <v>-53</v>
      </c>
      <c r="BG8">
        <v>20</v>
      </c>
      <c r="BH8">
        <v>24</v>
      </c>
      <c r="BI8">
        <v>72</v>
      </c>
      <c r="BJ8">
        <v>20</v>
      </c>
      <c r="BK8">
        <v>30</v>
      </c>
      <c r="BL8">
        <v>51</v>
      </c>
      <c r="BM8">
        <v>33</v>
      </c>
      <c r="BN8">
        <v>26</v>
      </c>
      <c r="BO8">
        <v>26</v>
      </c>
      <c r="BP8">
        <v>115</v>
      </c>
      <c r="BQ8">
        <v>70</v>
      </c>
      <c r="BR8">
        <v>56</v>
      </c>
      <c r="BS8">
        <v>66</v>
      </c>
      <c r="BT8">
        <v>63</v>
      </c>
      <c r="BU8">
        <v>53</v>
      </c>
      <c r="BV8">
        <v>26</v>
      </c>
      <c r="BW8">
        <v>20</v>
      </c>
    </row>
    <row r="9" spans="1:75" x14ac:dyDescent="0.25">
      <c r="A9" t="s">
        <v>2</v>
      </c>
      <c r="BE9">
        <v>37</v>
      </c>
      <c r="BF9">
        <v>63</v>
      </c>
      <c r="BG9">
        <v>19</v>
      </c>
      <c r="BH9">
        <v>25</v>
      </c>
      <c r="BI9">
        <v>62</v>
      </c>
      <c r="BJ9">
        <v>50</v>
      </c>
      <c r="BK9">
        <v>57</v>
      </c>
      <c r="BL9">
        <v>97</v>
      </c>
      <c r="BM9">
        <v>12</v>
      </c>
      <c r="BN9">
        <v>14</v>
      </c>
      <c r="BO9">
        <v>28</v>
      </c>
      <c r="BP9">
        <v>86</v>
      </c>
      <c r="BQ9">
        <v>39</v>
      </c>
      <c r="BR9">
        <v>59</v>
      </c>
      <c r="BS9">
        <v>85</v>
      </c>
      <c r="BT9">
        <v>31</v>
      </c>
      <c r="BU9">
        <v>2</v>
      </c>
      <c r="BV9">
        <v>-2</v>
      </c>
      <c r="BW9">
        <v>42</v>
      </c>
    </row>
    <row r="10" spans="1:75" x14ac:dyDescent="0.25">
      <c r="A10" t="s">
        <v>4</v>
      </c>
      <c r="BE10">
        <v>37</v>
      </c>
      <c r="BF10">
        <v>60</v>
      </c>
      <c r="BG10">
        <v>81</v>
      </c>
      <c r="BH10">
        <v>37</v>
      </c>
      <c r="BI10">
        <v>-19</v>
      </c>
      <c r="BJ10">
        <v>25</v>
      </c>
      <c r="BK10">
        <v>65</v>
      </c>
      <c r="BL10">
        <v>103</v>
      </c>
      <c r="BM10">
        <v>11</v>
      </c>
      <c r="BN10">
        <v>-5</v>
      </c>
      <c r="BO10">
        <v>-27</v>
      </c>
      <c r="BP10">
        <v>13</v>
      </c>
      <c r="BQ10">
        <v>13</v>
      </c>
      <c r="BR10">
        <v>22</v>
      </c>
      <c r="BS10">
        <v>21</v>
      </c>
      <c r="BT10">
        <v>59</v>
      </c>
      <c r="BU10">
        <v>26</v>
      </c>
      <c r="BV10">
        <v>8</v>
      </c>
      <c r="BW10">
        <v>16</v>
      </c>
    </row>
    <row r="11" spans="1:75" x14ac:dyDescent="0.25">
      <c r="A11" t="s">
        <v>1</v>
      </c>
      <c r="BE11">
        <v>63</v>
      </c>
      <c r="BF11">
        <v>44</v>
      </c>
      <c r="BG11">
        <v>21</v>
      </c>
      <c r="BH11">
        <v>15</v>
      </c>
      <c r="BI11">
        <v>16</v>
      </c>
      <c r="BJ11">
        <v>25</v>
      </c>
      <c r="BK11">
        <v>41</v>
      </c>
      <c r="BL11">
        <v>7</v>
      </c>
      <c r="BM11">
        <v>70</v>
      </c>
      <c r="BN11">
        <v>58</v>
      </c>
      <c r="BO11">
        <v>8</v>
      </c>
      <c r="BP11">
        <v>44</v>
      </c>
      <c r="BQ11">
        <v>35</v>
      </c>
      <c r="BR11">
        <v>21</v>
      </c>
      <c r="BS11">
        <v>11</v>
      </c>
      <c r="BT11">
        <v>53</v>
      </c>
      <c r="BU11">
        <v>6</v>
      </c>
      <c r="BV11">
        <v>3</v>
      </c>
      <c r="BW11">
        <v>-1</v>
      </c>
    </row>
    <row r="12" spans="1:75" x14ac:dyDescent="0.25">
      <c r="A12" t="s">
        <v>5</v>
      </c>
      <c r="BE12">
        <v>59</v>
      </c>
      <c r="BF12">
        <v>-2</v>
      </c>
      <c r="BG12">
        <v>29</v>
      </c>
      <c r="BH12">
        <v>76</v>
      </c>
      <c r="BI12">
        <v>30</v>
      </c>
      <c r="BJ12">
        <v>-1</v>
      </c>
      <c r="BK12">
        <v>114</v>
      </c>
      <c r="BL12">
        <v>126</v>
      </c>
      <c r="BM12">
        <v>40</v>
      </c>
      <c r="BN12">
        <v>81</v>
      </c>
      <c r="BO12">
        <v>54</v>
      </c>
      <c r="BP12">
        <v>183</v>
      </c>
      <c r="BQ12">
        <v>181</v>
      </c>
      <c r="BR12">
        <v>61</v>
      </c>
      <c r="BS12">
        <v>96</v>
      </c>
      <c r="BT12">
        <v>75</v>
      </c>
      <c r="BU12">
        <v>50</v>
      </c>
      <c r="BV12">
        <v>113</v>
      </c>
      <c r="BW12">
        <v>9</v>
      </c>
    </row>
    <row r="13" spans="1:75" x14ac:dyDescent="0.25">
      <c r="A13" t="s">
        <v>63</v>
      </c>
      <c r="B13">
        <v>1</v>
      </c>
      <c r="C13">
        <v>2</v>
      </c>
      <c r="D13">
        <v>3</v>
      </c>
      <c r="E13">
        <v>6</v>
      </c>
      <c r="F13">
        <v>1</v>
      </c>
      <c r="G13">
        <v>2</v>
      </c>
      <c r="H13">
        <v>1</v>
      </c>
      <c r="I13">
        <v>5</v>
      </c>
      <c r="J13">
        <v>3</v>
      </c>
      <c r="K13">
        <v>13</v>
      </c>
      <c r="L13">
        <v>32</v>
      </c>
      <c r="M13">
        <v>101</v>
      </c>
      <c r="N13">
        <v>22</v>
      </c>
      <c r="O13">
        <v>86</v>
      </c>
      <c r="P13">
        <v>108</v>
      </c>
      <c r="Q13">
        <v>152</v>
      </c>
      <c r="R13">
        <v>89</v>
      </c>
      <c r="S13">
        <v>117</v>
      </c>
      <c r="T13">
        <v>211</v>
      </c>
      <c r="U13">
        <v>357</v>
      </c>
      <c r="V13">
        <v>357</v>
      </c>
      <c r="X13">
        <v>183</v>
      </c>
      <c r="Y13">
        <v>344</v>
      </c>
      <c r="Z13">
        <v>250</v>
      </c>
      <c r="AA13">
        <v>526</v>
      </c>
      <c r="AB13">
        <v>442</v>
      </c>
      <c r="AC13">
        <v>453</v>
      </c>
      <c r="AD13">
        <v>604</v>
      </c>
      <c r="AE13">
        <v>513</v>
      </c>
      <c r="AF13">
        <v>436</v>
      </c>
      <c r="AG13">
        <v>456</v>
      </c>
      <c r="AH13">
        <v>458</v>
      </c>
      <c r="AI13">
        <v>694</v>
      </c>
      <c r="AJ13">
        <v>650</v>
      </c>
      <c r="AK13">
        <v>149</v>
      </c>
      <c r="AL13">
        <v>384</v>
      </c>
      <c r="AM13">
        <v>336</v>
      </c>
      <c r="AN13">
        <v>429</v>
      </c>
      <c r="AO13">
        <v>425</v>
      </c>
      <c r="AP13">
        <v>249</v>
      </c>
      <c r="AQ13">
        <v>118</v>
      </c>
      <c r="AR13">
        <v>22</v>
      </c>
      <c r="AS13">
        <v>106</v>
      </c>
      <c r="AT13">
        <v>-224</v>
      </c>
      <c r="AU13">
        <v>255</v>
      </c>
      <c r="AV13">
        <v>50</v>
      </c>
      <c r="AW13">
        <v>568</v>
      </c>
      <c r="AX13">
        <v>53</v>
      </c>
      <c r="AY13">
        <v>101</v>
      </c>
      <c r="AZ13">
        <v>-102</v>
      </c>
      <c r="BA13">
        <v>131</v>
      </c>
      <c r="BB13">
        <v>116</v>
      </c>
      <c r="BC13">
        <v>-52</v>
      </c>
      <c r="BD13">
        <v>224</v>
      </c>
      <c r="BE13">
        <v>341</v>
      </c>
      <c r="BF13">
        <v>112</v>
      </c>
      <c r="BG13">
        <v>170</v>
      </c>
      <c r="BH13">
        <v>177</v>
      </c>
      <c r="BI13">
        <v>161</v>
      </c>
      <c r="BJ13">
        <v>119</v>
      </c>
      <c r="BK13">
        <v>307</v>
      </c>
      <c r="BL13">
        <v>384</v>
      </c>
      <c r="BM13">
        <v>166</v>
      </c>
      <c r="BN13">
        <v>174</v>
      </c>
      <c r="BO13">
        <v>89</v>
      </c>
      <c r="BP13">
        <v>441</v>
      </c>
      <c r="BQ13">
        <v>338</v>
      </c>
      <c r="BR13">
        <v>219</v>
      </c>
      <c r="BS13">
        <v>279</v>
      </c>
      <c r="BT13">
        <v>281</v>
      </c>
      <c r="BU13">
        <v>137</v>
      </c>
      <c r="BV13">
        <v>148</v>
      </c>
      <c r="BW13">
        <v>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5AAE3-5CBD-4F4B-B610-8B813C8A88AC}">
  <sheetPr codeName="Hoja9"/>
  <dimension ref="A1:CV28"/>
  <sheetViews>
    <sheetView workbookViewId="0">
      <pane xSplit="1" topLeftCell="CK1" activePane="topRight" state="frozen"/>
      <selection pane="topRight" activeCell="CP17" sqref="CP17"/>
    </sheetView>
  </sheetViews>
  <sheetFormatPr baseColWidth="10" defaultRowHeight="15" x14ac:dyDescent="0.25"/>
  <cols>
    <col min="1" max="1" width="18.42578125" bestFit="1" customWidth="1"/>
    <col min="2" max="4" width="6.85546875" bestFit="1" customWidth="1"/>
    <col min="5" max="5" width="8" bestFit="1" customWidth="1"/>
    <col min="6" max="32" width="6.85546875" bestFit="1" customWidth="1"/>
    <col min="33" max="48" width="6.28515625" bestFit="1" customWidth="1"/>
    <col min="49" max="99" width="6.28515625" customWidth="1"/>
    <col min="100" max="100" width="6.28515625" bestFit="1" customWidth="1"/>
  </cols>
  <sheetData>
    <row r="1" spans="1:100" ht="36.75" x14ac:dyDescent="0.25">
      <c r="A1" s="22" t="s">
        <v>0</v>
      </c>
      <c r="B1" s="22">
        <v>43891</v>
      </c>
      <c r="C1" s="22">
        <v>43892</v>
      </c>
      <c r="D1" s="22">
        <v>43893</v>
      </c>
      <c r="E1" s="22">
        <v>43894</v>
      </c>
      <c r="F1" s="22">
        <v>43895</v>
      </c>
      <c r="G1" s="22">
        <v>43896</v>
      </c>
      <c r="H1" s="22">
        <v>43897</v>
      </c>
      <c r="I1" s="23">
        <v>43898</v>
      </c>
      <c r="J1" s="22">
        <v>43899</v>
      </c>
      <c r="K1" s="22">
        <v>43900</v>
      </c>
      <c r="L1" s="22">
        <v>43901</v>
      </c>
      <c r="M1" s="22">
        <v>43902</v>
      </c>
      <c r="N1" s="22">
        <v>43903</v>
      </c>
      <c r="O1" s="22">
        <v>43904</v>
      </c>
      <c r="P1" s="24">
        <v>43905</v>
      </c>
      <c r="Q1" s="22">
        <v>43906</v>
      </c>
      <c r="R1" s="22">
        <v>43907</v>
      </c>
      <c r="S1" s="22">
        <v>43908</v>
      </c>
      <c r="T1" s="22">
        <v>43909</v>
      </c>
      <c r="U1" s="22">
        <v>43910</v>
      </c>
      <c r="V1" s="22">
        <v>43911</v>
      </c>
      <c r="W1" s="24">
        <v>43912</v>
      </c>
      <c r="X1" s="22">
        <v>43913</v>
      </c>
      <c r="Y1" s="22">
        <v>43914</v>
      </c>
      <c r="Z1" s="22">
        <v>43915</v>
      </c>
      <c r="AA1" s="22">
        <v>43916</v>
      </c>
      <c r="AB1" s="22">
        <v>43917</v>
      </c>
      <c r="AC1" s="22">
        <v>43918</v>
      </c>
      <c r="AD1" s="25">
        <v>43919</v>
      </c>
      <c r="AE1" s="22">
        <v>43920</v>
      </c>
      <c r="AF1" s="22">
        <v>43921</v>
      </c>
      <c r="AG1" s="22">
        <v>43922</v>
      </c>
      <c r="AH1" s="22">
        <v>43923</v>
      </c>
      <c r="AI1" s="22">
        <v>43924</v>
      </c>
      <c r="AJ1" s="22">
        <v>43925</v>
      </c>
      <c r="AK1" s="22">
        <v>43926</v>
      </c>
      <c r="AL1" s="22">
        <v>43927</v>
      </c>
      <c r="AM1" s="22">
        <v>43928</v>
      </c>
      <c r="AN1" s="22">
        <v>43929</v>
      </c>
      <c r="AO1" s="22">
        <v>43930</v>
      </c>
      <c r="AP1" s="22">
        <v>43931</v>
      </c>
      <c r="AQ1" s="22">
        <v>43932</v>
      </c>
      <c r="AR1" s="22">
        <v>43933</v>
      </c>
      <c r="AS1" s="53">
        <v>43934</v>
      </c>
      <c r="AT1" s="22">
        <v>43935</v>
      </c>
      <c r="AU1" s="22">
        <v>43936</v>
      </c>
      <c r="AV1" s="22">
        <v>43937</v>
      </c>
      <c r="AW1" s="22">
        <v>43938</v>
      </c>
      <c r="AX1" s="22">
        <v>43939</v>
      </c>
      <c r="AY1" s="22">
        <v>43940</v>
      </c>
      <c r="AZ1" s="22">
        <v>43941</v>
      </c>
      <c r="BA1" s="22">
        <v>43942</v>
      </c>
      <c r="BB1" s="22">
        <v>43943</v>
      </c>
      <c r="BC1" s="22">
        <v>43944</v>
      </c>
      <c r="BD1" s="22">
        <v>43945</v>
      </c>
      <c r="BE1" s="22">
        <v>43946</v>
      </c>
      <c r="BF1" s="55">
        <v>43947</v>
      </c>
      <c r="BG1" s="22">
        <v>43948</v>
      </c>
      <c r="BH1" s="22">
        <v>43949</v>
      </c>
      <c r="BI1" s="22">
        <v>43950</v>
      </c>
      <c r="BJ1" s="22">
        <v>43951</v>
      </c>
      <c r="BK1" s="22">
        <v>43952</v>
      </c>
      <c r="BL1" s="22">
        <v>43953</v>
      </c>
      <c r="BM1" s="22">
        <v>43954</v>
      </c>
      <c r="BN1" s="55">
        <v>43955</v>
      </c>
      <c r="BO1" s="22">
        <v>43956</v>
      </c>
      <c r="BP1" s="22">
        <v>43957</v>
      </c>
      <c r="BQ1" s="22">
        <v>43958</v>
      </c>
      <c r="BR1" s="22">
        <v>43959</v>
      </c>
      <c r="BS1" s="22">
        <v>43960</v>
      </c>
      <c r="BT1" s="22">
        <v>43961</v>
      </c>
      <c r="BU1" s="55">
        <v>43962</v>
      </c>
      <c r="BV1" s="22">
        <v>43963</v>
      </c>
      <c r="BW1" s="22">
        <v>43964</v>
      </c>
      <c r="BX1" s="22">
        <v>43965</v>
      </c>
      <c r="BY1" s="22">
        <v>43966</v>
      </c>
      <c r="BZ1" s="22">
        <v>43967</v>
      </c>
      <c r="CA1" s="22">
        <v>43968</v>
      </c>
      <c r="CB1" s="55">
        <v>43969</v>
      </c>
      <c r="CC1" s="22">
        <v>43970</v>
      </c>
      <c r="CD1" s="22">
        <v>43971</v>
      </c>
      <c r="CE1" s="22">
        <v>43972</v>
      </c>
      <c r="CF1" s="22">
        <v>43973</v>
      </c>
      <c r="CG1" s="22">
        <v>43974</v>
      </c>
      <c r="CH1" s="22">
        <v>43975</v>
      </c>
      <c r="CI1" s="61">
        <v>43976</v>
      </c>
      <c r="CJ1" s="22">
        <v>43977</v>
      </c>
      <c r="CK1" s="22">
        <v>43978</v>
      </c>
      <c r="CL1" s="22">
        <v>43979</v>
      </c>
      <c r="CM1" s="22">
        <v>43980</v>
      </c>
      <c r="CN1" s="22">
        <v>43981</v>
      </c>
      <c r="CO1" s="22">
        <v>43982</v>
      </c>
      <c r="CP1" s="22"/>
      <c r="CQ1" s="22"/>
      <c r="CR1" s="22"/>
      <c r="CS1" s="22"/>
      <c r="CT1" s="22"/>
      <c r="CU1" s="22"/>
      <c r="CV1" s="22"/>
    </row>
    <row r="2" spans="1:100" x14ac:dyDescent="0.25">
      <c r="A2" s="31"/>
      <c r="B2" s="31" t="s">
        <v>64</v>
      </c>
      <c r="C2" s="31" t="s">
        <v>65</v>
      </c>
      <c r="D2" s="31" t="s">
        <v>66</v>
      </c>
      <c r="E2" s="31" t="s">
        <v>67</v>
      </c>
      <c r="F2" s="31" t="s">
        <v>68</v>
      </c>
      <c r="G2" s="31" t="s">
        <v>69</v>
      </c>
      <c r="H2" s="32" t="s">
        <v>70</v>
      </c>
      <c r="I2" s="33" t="s">
        <v>64</v>
      </c>
      <c r="J2" s="31" t="s">
        <v>65</v>
      </c>
      <c r="K2" s="31" t="s">
        <v>66</v>
      </c>
      <c r="L2" s="31" t="s">
        <v>67</v>
      </c>
      <c r="M2" s="31" t="s">
        <v>68</v>
      </c>
      <c r="N2" s="31" t="s">
        <v>69</v>
      </c>
      <c r="O2" s="31" t="s">
        <v>70</v>
      </c>
      <c r="P2" s="33" t="s">
        <v>64</v>
      </c>
      <c r="Q2" s="31" t="s">
        <v>65</v>
      </c>
      <c r="R2" s="31" t="s">
        <v>66</v>
      </c>
      <c r="S2" s="31" t="s">
        <v>67</v>
      </c>
      <c r="T2" s="31" t="s">
        <v>68</v>
      </c>
      <c r="U2" s="31" t="s">
        <v>69</v>
      </c>
      <c r="V2" s="31" t="s">
        <v>70</v>
      </c>
      <c r="W2" s="33" t="s">
        <v>64</v>
      </c>
      <c r="X2" s="31" t="s">
        <v>65</v>
      </c>
      <c r="Y2" s="31" t="s">
        <v>66</v>
      </c>
      <c r="Z2" s="31" t="s">
        <v>67</v>
      </c>
      <c r="AA2" s="31" t="s">
        <v>68</v>
      </c>
      <c r="AB2" s="31" t="s">
        <v>69</v>
      </c>
      <c r="AC2" s="31" t="s">
        <v>70</v>
      </c>
      <c r="AD2" s="33" t="s">
        <v>64</v>
      </c>
      <c r="AE2" s="31" t="s">
        <v>65</v>
      </c>
      <c r="AF2" s="31" t="s">
        <v>66</v>
      </c>
      <c r="AG2" s="31" t="s">
        <v>67</v>
      </c>
      <c r="AH2" s="31" t="s">
        <v>68</v>
      </c>
      <c r="AI2" s="31" t="s">
        <v>69</v>
      </c>
      <c r="AJ2" s="31" t="s">
        <v>70</v>
      </c>
      <c r="AK2" s="33" t="s">
        <v>64</v>
      </c>
      <c r="AL2" s="31" t="s">
        <v>65</v>
      </c>
      <c r="AM2" s="31" t="s">
        <v>66</v>
      </c>
      <c r="AN2" s="31" t="s">
        <v>67</v>
      </c>
      <c r="AO2" s="31" t="s">
        <v>68</v>
      </c>
      <c r="AP2" s="31" t="s">
        <v>69</v>
      </c>
      <c r="AQ2" s="31" t="s">
        <v>70</v>
      </c>
      <c r="AR2" s="33" t="s">
        <v>64</v>
      </c>
      <c r="AS2" s="31" t="s">
        <v>65</v>
      </c>
      <c r="AT2" s="31" t="s">
        <v>66</v>
      </c>
      <c r="AU2" s="31" t="s">
        <v>67</v>
      </c>
      <c r="AV2" s="31" t="s">
        <v>68</v>
      </c>
      <c r="AW2" s="31" t="s">
        <v>69</v>
      </c>
      <c r="AX2" s="31" t="s">
        <v>70</v>
      </c>
      <c r="AY2" s="33" t="s">
        <v>64</v>
      </c>
      <c r="AZ2" s="31" t="s">
        <v>65</v>
      </c>
      <c r="BA2" s="31" t="s">
        <v>66</v>
      </c>
      <c r="BB2" s="31" t="s">
        <v>67</v>
      </c>
      <c r="BC2" s="31" t="s">
        <v>68</v>
      </c>
      <c r="BD2" s="31" t="s">
        <v>69</v>
      </c>
      <c r="BE2" s="31" t="s">
        <v>70</v>
      </c>
      <c r="BF2" s="33" t="s">
        <v>64</v>
      </c>
      <c r="BG2" s="31" t="s">
        <v>65</v>
      </c>
      <c r="BH2" s="31" t="s">
        <v>66</v>
      </c>
      <c r="BI2" s="31" t="s">
        <v>67</v>
      </c>
      <c r="BJ2" s="31" t="s">
        <v>68</v>
      </c>
      <c r="BK2" s="31" t="s">
        <v>69</v>
      </c>
      <c r="BL2" s="31" t="s">
        <v>70</v>
      </c>
      <c r="BM2" s="33" t="s">
        <v>64</v>
      </c>
      <c r="BN2" s="31" t="s">
        <v>65</v>
      </c>
      <c r="BO2" s="31" t="s">
        <v>66</v>
      </c>
      <c r="BP2" s="31" t="s">
        <v>67</v>
      </c>
      <c r="BQ2" s="31" t="s">
        <v>68</v>
      </c>
      <c r="BR2" s="31" t="s">
        <v>69</v>
      </c>
      <c r="BS2" s="31" t="s">
        <v>70</v>
      </c>
      <c r="BT2" s="33" t="s">
        <v>64</v>
      </c>
      <c r="BU2" s="31" t="s">
        <v>65</v>
      </c>
      <c r="BV2" s="31" t="s">
        <v>66</v>
      </c>
      <c r="BW2" s="31" t="s">
        <v>67</v>
      </c>
      <c r="BX2" s="31" t="s">
        <v>68</v>
      </c>
      <c r="BY2" s="31" t="s">
        <v>69</v>
      </c>
      <c r="BZ2" s="31" t="s">
        <v>70</v>
      </c>
      <c r="CA2" s="33" t="s">
        <v>64</v>
      </c>
      <c r="CB2" s="31" t="s">
        <v>65</v>
      </c>
      <c r="CC2" s="31" t="s">
        <v>66</v>
      </c>
      <c r="CD2" s="31" t="s">
        <v>67</v>
      </c>
      <c r="CE2" s="31" t="s">
        <v>68</v>
      </c>
      <c r="CF2" s="31" t="s">
        <v>69</v>
      </c>
      <c r="CG2" s="31" t="s">
        <v>70</v>
      </c>
      <c r="CH2" s="33" t="s">
        <v>64</v>
      </c>
      <c r="CI2" s="31" t="s">
        <v>65</v>
      </c>
      <c r="CJ2" s="31" t="s">
        <v>66</v>
      </c>
      <c r="CK2" s="31" t="s">
        <v>67</v>
      </c>
      <c r="CL2" s="31" t="s">
        <v>68</v>
      </c>
      <c r="CM2" s="31" t="s">
        <v>69</v>
      </c>
      <c r="CN2" s="31" t="s">
        <v>70</v>
      </c>
      <c r="CO2" s="33" t="s">
        <v>64</v>
      </c>
      <c r="CP2" s="31" t="s">
        <v>65</v>
      </c>
      <c r="CQ2" s="31" t="s">
        <v>66</v>
      </c>
      <c r="CR2" s="31" t="s">
        <v>67</v>
      </c>
      <c r="CS2" s="31" t="s">
        <v>68</v>
      </c>
      <c r="CT2" s="31" t="s">
        <v>69</v>
      </c>
      <c r="CU2" s="31" t="s">
        <v>70</v>
      </c>
      <c r="CV2" s="33" t="s">
        <v>64</v>
      </c>
    </row>
    <row r="3" spans="1:100" ht="15.75" thickBot="1" x14ac:dyDescent="0.3">
      <c r="A3" s="35" t="s">
        <v>105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</row>
    <row r="4" spans="1:100" ht="15.75" thickTop="1" x14ac:dyDescent="0.25">
      <c r="A4" s="28" t="s">
        <v>3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>
        <f>Casos!BD4-Altas!AV4-Fallecidos!AT4</f>
        <v>4536</v>
      </c>
      <c r="BE4" s="30">
        <f>Casos!BE4-Altas!AW4-Fallecidos!AU4</f>
        <v>4681</v>
      </c>
      <c r="BF4" s="30">
        <f>Casos!BF4-Altas!AX4-Fallecidos!AV4</f>
        <v>4628</v>
      </c>
      <c r="BG4" s="30">
        <f>Casos!BG4-Altas!AY4-Fallecidos!AW4</f>
        <v>4648</v>
      </c>
      <c r="BH4" s="30">
        <f>Casos!BH4-Altas!AZ4-Fallecidos!AX4</f>
        <v>4672</v>
      </c>
      <c r="BI4" s="30">
        <f>Casos!BI4-Altas!BA4-Fallecidos!AY4</f>
        <v>4744</v>
      </c>
      <c r="BJ4" s="30">
        <f>Casos!BJ4-Altas!BB4-Fallecidos!AZ4</f>
        <v>4764</v>
      </c>
      <c r="BK4" s="30">
        <f>Casos!BK4-Altas!BC4-Fallecidos!BA4</f>
        <v>4794</v>
      </c>
      <c r="BL4" s="30">
        <f>Casos!BL4-Altas!BD4-Fallecidos!BB4</f>
        <v>4845</v>
      </c>
      <c r="BM4" s="30">
        <f>Casos!BM4-Altas!BE4-Fallecidos!BC4</f>
        <v>4878</v>
      </c>
      <c r="BN4" s="30">
        <f>Casos!BN4-Altas!BF4-Fallecidos!BD4</f>
        <v>4904</v>
      </c>
      <c r="BO4" s="30">
        <f>Casos!BO4-Altas!BG4-Fallecidos!BE4</f>
        <v>4930</v>
      </c>
      <c r="BP4" s="30">
        <f>Casos!BP4-Altas!BH4-Fallecidos!BF4</f>
        <v>5045</v>
      </c>
      <c r="BQ4" s="30">
        <f>Casos!BQ4-Altas!BI4-Fallecidos!BG4</f>
        <v>5115</v>
      </c>
      <c r="BR4" s="30">
        <f>Casos!BR4-Altas!BJ4-Fallecidos!BH4</f>
        <v>5171</v>
      </c>
      <c r="BS4" s="30">
        <f>Casos!BS4-Altas!BK4-Fallecidos!BI4</f>
        <v>5237</v>
      </c>
      <c r="BT4" s="30">
        <f>Casos!BT4-Altas!BL4-Fallecidos!BJ4</f>
        <v>5300</v>
      </c>
      <c r="BU4" s="30">
        <f>Casos!BU4-Altas!BM4-Fallecidos!BK4</f>
        <v>5353</v>
      </c>
      <c r="BV4" s="30">
        <f>Casos!BV4-Altas!BN4-Fallecidos!BL4</f>
        <v>5379</v>
      </c>
      <c r="BW4" s="30">
        <f>Casos!BW4-Altas!BO4-Fallecidos!BM4</f>
        <v>5399</v>
      </c>
      <c r="BX4" s="30">
        <f>Casos!BX4-Altas!BP4-Fallecidos!BN4</f>
        <v>3370</v>
      </c>
      <c r="BY4" s="30">
        <f>Casos!BY4-Altas!BQ4-Fallecidos!BO4</f>
        <v>3371</v>
      </c>
      <c r="BZ4" s="30">
        <f>Casos!BZ4-Altas!BR4-Fallecidos!BP4</f>
        <v>3378</v>
      </c>
      <c r="CA4" s="30">
        <f>Casos!CA4-Altas!BS4-Fallecidos!BQ4</f>
        <v>3368</v>
      </c>
      <c r="CB4" s="30">
        <f>Casos!CB4-Altas!BT4-Fallecidos!BR4</f>
        <v>3381</v>
      </c>
      <c r="CC4" s="30">
        <f>Casos!CC4-Altas!BU4-Fallecidos!BS4</f>
        <v>3382</v>
      </c>
      <c r="CD4" s="30">
        <f>Casos!CD4-Altas!BV4-Fallecidos!BT4</f>
        <v>3387</v>
      </c>
      <c r="CE4" s="30">
        <f>Casos!CE4-Altas!BW4-Fallecidos!BU4</f>
        <v>3386</v>
      </c>
      <c r="CF4" s="30">
        <f>Casos!CF4-Altas!BX4-Fallecidos!BV4</f>
        <v>3397</v>
      </c>
      <c r="CG4" s="30">
        <f>Casos!CG4-Altas!BY4-Fallecidos!BW4</f>
        <v>3394</v>
      </c>
      <c r="CH4" s="30">
        <f>Casos!CH4-Altas!BZ4-Fallecidos!BX4</f>
        <v>3390</v>
      </c>
      <c r="CI4" s="30"/>
      <c r="CJ4" s="30"/>
      <c r="CK4" s="30">
        <f>Casos!CK4-Altas!CC4-Fallecidos!CA4</f>
        <v>3425</v>
      </c>
      <c r="CL4" s="30">
        <f>Casos!CL4-Altas!CD4-Fallecidos!CB4</f>
        <v>3471</v>
      </c>
      <c r="CM4" s="30">
        <f>Casos!CM4-Altas!CE4-Fallecidos!CC4</f>
        <v>3484</v>
      </c>
      <c r="CN4" s="30">
        <f>Casos!CN4-Altas!CF4-Fallecidos!CD4</f>
        <v>3501</v>
      </c>
      <c r="CO4" s="30">
        <f>Casos!CO4-Altas!CG4-Fallecidos!CE4</f>
        <v>3502</v>
      </c>
      <c r="CP4" s="30"/>
      <c r="CQ4" s="30"/>
      <c r="CR4" s="30"/>
      <c r="CS4" s="30"/>
      <c r="CT4" s="30"/>
      <c r="CU4" s="30"/>
      <c r="CV4" s="30"/>
    </row>
    <row r="5" spans="1:100" x14ac:dyDescent="0.25">
      <c r="A5" s="14" t="s">
        <v>2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30">
        <f>Casos!BD5-Altas!AV5-Fallecidos!AT5</f>
        <v>2367</v>
      </c>
      <c r="BE5" s="30">
        <f>Casos!BE5-Altas!AW5-Fallecidos!AU5</f>
        <v>2404</v>
      </c>
      <c r="BF5" s="30">
        <f>Casos!BF5-Altas!AX5-Fallecidos!AV5</f>
        <v>2467</v>
      </c>
      <c r="BG5" s="30">
        <f>Casos!BG5-Altas!AY5-Fallecidos!AW5</f>
        <v>2486</v>
      </c>
      <c r="BH5" s="30">
        <f>Casos!BH5-Altas!AZ5-Fallecidos!AX5</f>
        <v>2511</v>
      </c>
      <c r="BI5" s="30">
        <f>Casos!BI5-Altas!BA5-Fallecidos!AY5</f>
        <v>2573</v>
      </c>
      <c r="BJ5" s="30">
        <f>Casos!BJ5-Altas!BB5-Fallecidos!AZ5</f>
        <v>2623</v>
      </c>
      <c r="BK5" s="30">
        <f>Casos!BK5-Altas!BC5-Fallecidos!BA5</f>
        <v>2680</v>
      </c>
      <c r="BL5" s="30">
        <f>Casos!BL5-Altas!BD5-Fallecidos!BB5</f>
        <v>2777</v>
      </c>
      <c r="BM5" s="30">
        <f>Casos!BM5-Altas!BE5-Fallecidos!BC5</f>
        <v>2789</v>
      </c>
      <c r="BN5" s="30">
        <f>Casos!BN5-Altas!BF5-Fallecidos!BD5</f>
        <v>2803</v>
      </c>
      <c r="BO5" s="30">
        <f>Casos!BO5-Altas!BG5-Fallecidos!BE5</f>
        <v>2831</v>
      </c>
      <c r="BP5" s="30">
        <f>Casos!BP5-Altas!BH5-Fallecidos!BF5</f>
        <v>2917</v>
      </c>
      <c r="BQ5" s="30">
        <f>Casos!BQ5-Altas!BI5-Fallecidos!BG5</f>
        <v>2956</v>
      </c>
      <c r="BR5" s="30">
        <f>Casos!BR5-Altas!BJ5-Fallecidos!BH5</f>
        <v>3015</v>
      </c>
      <c r="BS5" s="30">
        <f>Casos!BS5-Altas!BK5-Fallecidos!BI5</f>
        <v>3100</v>
      </c>
      <c r="BT5" s="30">
        <f>Casos!BT5-Altas!BL5-Fallecidos!BJ5</f>
        <v>3131</v>
      </c>
      <c r="BU5" s="30">
        <f>Casos!BU5-Altas!BM5-Fallecidos!BK5</f>
        <v>3133</v>
      </c>
      <c r="BV5" s="30">
        <f>Casos!BV5-Altas!BN5-Fallecidos!BL5</f>
        <v>3131</v>
      </c>
      <c r="BW5" s="30">
        <f>Casos!BW5-Altas!BO5-Fallecidos!BM5</f>
        <v>3173</v>
      </c>
      <c r="BX5" s="30">
        <f>Casos!BX5-Altas!BP5-Fallecidos!BN5</f>
        <v>1888</v>
      </c>
      <c r="BY5" s="30">
        <f>Casos!BY5-Altas!BQ5-Fallecidos!BO5</f>
        <v>1886</v>
      </c>
      <c r="BZ5" s="30">
        <f>Casos!BZ5-Altas!BR5-Fallecidos!BP5</f>
        <v>1885</v>
      </c>
      <c r="CA5" s="30">
        <f>Casos!CA5-Altas!BS5-Fallecidos!BQ5</f>
        <v>1872</v>
      </c>
      <c r="CB5" s="30">
        <f>Casos!CB5-Altas!BT5-Fallecidos!BR5</f>
        <v>1872</v>
      </c>
      <c r="CC5" s="30">
        <f>Casos!CC5-Altas!BU5-Fallecidos!BS5</f>
        <v>1870</v>
      </c>
      <c r="CD5" s="30">
        <f>Casos!CD5-Altas!BV5-Fallecidos!BT5</f>
        <v>1870</v>
      </c>
      <c r="CE5" s="30">
        <f>Casos!CE5-Altas!BW5-Fallecidos!BU5</f>
        <v>1873</v>
      </c>
      <c r="CF5" s="30">
        <f>Casos!CF5-Altas!BX5-Fallecidos!BV5</f>
        <v>1868</v>
      </c>
      <c r="CG5" s="30">
        <f>Casos!CG5-Altas!BY5-Fallecidos!BW5</f>
        <v>1862</v>
      </c>
      <c r="CH5" s="30">
        <f>Casos!CH5-Altas!BZ5-Fallecidos!BX5</f>
        <v>1874</v>
      </c>
      <c r="CI5" s="30"/>
      <c r="CJ5" s="30"/>
      <c r="CK5" s="30">
        <f>Casos!CK5-Altas!CC5-Fallecidos!CA5</f>
        <v>1874</v>
      </c>
      <c r="CL5" s="30">
        <f>Casos!CL5-Altas!CD5-Fallecidos!CB5</f>
        <v>1888</v>
      </c>
      <c r="CM5" s="30">
        <f>Casos!CM5-Altas!CE5-Fallecidos!CC5</f>
        <v>1900</v>
      </c>
      <c r="CN5" s="30">
        <f>Casos!CN5-Altas!CF5-Fallecidos!CD5</f>
        <v>1898</v>
      </c>
      <c r="CO5" s="30">
        <f>Casos!CO5-Altas!CG5-Fallecidos!CE5</f>
        <v>1896</v>
      </c>
      <c r="CP5" s="30"/>
      <c r="CQ5" s="30"/>
      <c r="CR5" s="30"/>
      <c r="CS5" s="30"/>
      <c r="CT5" s="30"/>
      <c r="CU5" s="30"/>
      <c r="CV5" s="20"/>
    </row>
    <row r="6" spans="1:100" x14ac:dyDescent="0.25">
      <c r="A6" s="14" t="s">
        <v>4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30">
        <f>Casos!BD6-Altas!AV6-Fallecidos!AT6</f>
        <v>2212</v>
      </c>
      <c r="BE6" s="30">
        <f>Casos!BE6-Altas!AW6-Fallecidos!AU6</f>
        <v>2249</v>
      </c>
      <c r="BF6" s="30">
        <f>Casos!BF6-Altas!AX6-Fallecidos!AV6</f>
        <v>2309</v>
      </c>
      <c r="BG6" s="30">
        <f>Casos!BG6-Altas!AY6-Fallecidos!AW6</f>
        <v>2390</v>
      </c>
      <c r="BH6" s="30">
        <f>Casos!BH6-Altas!AZ6-Fallecidos!AX6</f>
        <v>2427</v>
      </c>
      <c r="BI6" s="30">
        <f>Casos!BI6-Altas!BA6-Fallecidos!AY6</f>
        <v>2408</v>
      </c>
      <c r="BJ6" s="30">
        <f>Casos!BJ6-Altas!BB6-Fallecidos!AZ6</f>
        <v>2433</v>
      </c>
      <c r="BK6" s="30">
        <f>Casos!BK6-Altas!BC6-Fallecidos!BA6</f>
        <v>2498</v>
      </c>
      <c r="BL6" s="30">
        <f>Casos!BL6-Altas!BD6-Fallecidos!BB6</f>
        <v>2601</v>
      </c>
      <c r="BM6" s="30">
        <f>Casos!BM6-Altas!BE6-Fallecidos!BC6</f>
        <v>2612</v>
      </c>
      <c r="BN6" s="30">
        <f>Casos!BN6-Altas!BF6-Fallecidos!BD6</f>
        <v>2607</v>
      </c>
      <c r="BO6" s="30">
        <f>Casos!BO6-Altas!BG6-Fallecidos!BE6</f>
        <v>2580</v>
      </c>
      <c r="BP6" s="30">
        <f>Casos!BP6-Altas!BH6-Fallecidos!BF6</f>
        <v>2593</v>
      </c>
      <c r="BQ6" s="30">
        <f>Casos!BQ6-Altas!BI6-Fallecidos!BG6</f>
        <v>2606</v>
      </c>
      <c r="BR6" s="30">
        <f>Casos!BR6-Altas!BJ6-Fallecidos!BH6</f>
        <v>2628</v>
      </c>
      <c r="BS6" s="30">
        <f>Casos!BS6-Altas!BK6-Fallecidos!BI6</f>
        <v>2649</v>
      </c>
      <c r="BT6" s="30">
        <f>Casos!BT6-Altas!BL6-Fallecidos!BJ6</f>
        <v>2708</v>
      </c>
      <c r="BU6" s="30">
        <f>Casos!BU6-Altas!BM6-Fallecidos!BK6</f>
        <v>2734</v>
      </c>
      <c r="BV6" s="30">
        <f>Casos!BV6-Altas!BN6-Fallecidos!BL6</f>
        <v>2742</v>
      </c>
      <c r="BW6" s="30">
        <f>Casos!BW6-Altas!BO6-Fallecidos!BM6</f>
        <v>2758</v>
      </c>
      <c r="BX6" s="30">
        <f>Casos!BX6-Altas!BP6-Fallecidos!BN6</f>
        <v>1156</v>
      </c>
      <c r="BY6" s="30">
        <f>Casos!BY6-Altas!BQ6-Fallecidos!BO6</f>
        <v>1132</v>
      </c>
      <c r="BZ6" s="30">
        <f>Casos!BZ6-Altas!BR6-Fallecidos!BP6</f>
        <v>1134</v>
      </c>
      <c r="CA6" s="30">
        <f>Casos!CA6-Altas!BS6-Fallecidos!BQ6</f>
        <v>1124</v>
      </c>
      <c r="CB6" s="30">
        <f>Casos!CB6-Altas!BT6-Fallecidos!BR6</f>
        <v>1127</v>
      </c>
      <c r="CC6" s="30">
        <f>Casos!CC6-Altas!BU6-Fallecidos!BS6</f>
        <v>1121</v>
      </c>
      <c r="CD6" s="30">
        <f>Casos!CD6-Altas!BV6-Fallecidos!BT6</f>
        <v>1113</v>
      </c>
      <c r="CE6" s="30">
        <f>Casos!CE6-Altas!BW6-Fallecidos!BU6</f>
        <v>1132</v>
      </c>
      <c r="CF6" s="30">
        <f>Casos!CF6-Altas!BX6-Fallecidos!BV6</f>
        <v>1122</v>
      </c>
      <c r="CG6" s="30">
        <f>Casos!CG6-Altas!BY6-Fallecidos!BW6</f>
        <v>1114</v>
      </c>
      <c r="CH6" s="30">
        <f>Casos!CH6-Altas!BZ6-Fallecidos!BX6</f>
        <v>1119</v>
      </c>
      <c r="CI6" s="30"/>
      <c r="CJ6" s="30"/>
      <c r="CK6" s="30">
        <f>Casos!CK6-Altas!CC6-Fallecidos!CA6</f>
        <v>1107</v>
      </c>
      <c r="CL6" s="30">
        <f>Casos!CL6-Altas!CD6-Fallecidos!CB6</f>
        <v>1102</v>
      </c>
      <c r="CM6" s="30">
        <f>Casos!CM6-Altas!CE6-Fallecidos!CC6</f>
        <v>1098</v>
      </c>
      <c r="CN6" s="30">
        <f>Casos!CN6-Altas!CF6-Fallecidos!CD6</f>
        <v>1124</v>
      </c>
      <c r="CO6" s="30">
        <f>Casos!CO6-Altas!CG6-Fallecidos!CE6</f>
        <v>1126</v>
      </c>
      <c r="CP6" s="30"/>
      <c r="CQ6" s="30"/>
      <c r="CR6" s="30"/>
      <c r="CS6" s="30"/>
      <c r="CT6" s="30"/>
      <c r="CU6" s="30"/>
      <c r="CV6" s="20"/>
    </row>
    <row r="7" spans="1:100" x14ac:dyDescent="0.25">
      <c r="A7" s="14" t="s">
        <v>1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30">
        <f>Casos!BD7-Altas!AV7-Fallecidos!AT7</f>
        <v>1063</v>
      </c>
      <c r="BE7" s="30">
        <f>Casos!BE7-Altas!AW7-Fallecidos!AU7</f>
        <v>1126</v>
      </c>
      <c r="BF7" s="30">
        <f>Casos!BF7-Altas!AX7-Fallecidos!AV7</f>
        <v>1170</v>
      </c>
      <c r="BG7" s="30">
        <f>Casos!BG7-Altas!AY7-Fallecidos!AW7</f>
        <v>1191</v>
      </c>
      <c r="BH7" s="30">
        <f>Casos!BH7-Altas!AZ7-Fallecidos!AX7</f>
        <v>1206</v>
      </c>
      <c r="BI7" s="30">
        <f>Casos!BI7-Altas!BA7-Fallecidos!AY7</f>
        <v>1222</v>
      </c>
      <c r="BJ7" s="30">
        <f>Casos!BJ7-Altas!BB7-Fallecidos!AZ7</f>
        <v>1247</v>
      </c>
      <c r="BK7" s="30">
        <f>Casos!BK7-Altas!BC7-Fallecidos!BA7</f>
        <v>1288</v>
      </c>
      <c r="BL7" s="30">
        <f>Casos!BL7-Altas!BD7-Fallecidos!BB7</f>
        <v>1295</v>
      </c>
      <c r="BM7" s="30">
        <f>Casos!BM7-Altas!BE7-Fallecidos!BC7</f>
        <v>1365</v>
      </c>
      <c r="BN7" s="30">
        <f>Casos!BN7-Altas!BF7-Fallecidos!BD7</f>
        <v>1423</v>
      </c>
      <c r="BO7" s="30">
        <f>Casos!BO7-Altas!BG7-Fallecidos!BE7</f>
        <v>1431</v>
      </c>
      <c r="BP7" s="30">
        <f>Casos!BP7-Altas!BH7-Fallecidos!BF7</f>
        <v>1475</v>
      </c>
      <c r="BQ7" s="30">
        <f>Casos!BQ7-Altas!BI7-Fallecidos!BG7</f>
        <v>1510</v>
      </c>
      <c r="BR7" s="30">
        <f>Casos!BR7-Altas!BJ7-Fallecidos!BH7</f>
        <v>1531</v>
      </c>
      <c r="BS7" s="30">
        <f>Casos!BS7-Altas!BK7-Fallecidos!BI7</f>
        <v>1542</v>
      </c>
      <c r="BT7" s="30">
        <f>Casos!BT7-Altas!BL7-Fallecidos!BJ7</f>
        <v>1595</v>
      </c>
      <c r="BU7" s="30">
        <f>Casos!BU7-Altas!BM7-Fallecidos!BK7</f>
        <v>1601</v>
      </c>
      <c r="BV7" s="30">
        <f>Casos!BV7-Altas!BN7-Fallecidos!BL7</f>
        <v>1604</v>
      </c>
      <c r="BW7" s="30">
        <f>Casos!BW7-Altas!BO7-Fallecidos!BM7</f>
        <v>1603</v>
      </c>
      <c r="BX7" s="30">
        <f>Casos!BX7-Altas!BP7-Fallecidos!BN7</f>
        <v>641</v>
      </c>
      <c r="BY7" s="30">
        <f>Casos!BY7-Altas!BQ7-Fallecidos!BO7</f>
        <v>641</v>
      </c>
      <c r="BZ7" s="30">
        <f>Casos!BZ7-Altas!BR7-Fallecidos!BP7</f>
        <v>641</v>
      </c>
      <c r="CA7" s="30">
        <f>Casos!CA7-Altas!BS7-Fallecidos!BQ7</f>
        <v>644</v>
      </c>
      <c r="CB7" s="30">
        <f>Casos!CB7-Altas!BT7-Fallecidos!BR7</f>
        <v>650</v>
      </c>
      <c r="CC7" s="30">
        <f>Casos!CC7-Altas!BU7-Fallecidos!BS7</f>
        <v>651</v>
      </c>
      <c r="CD7" s="30">
        <f>Casos!CD7-Altas!BV7-Fallecidos!BT7</f>
        <v>658</v>
      </c>
      <c r="CE7" s="30">
        <f>Casos!CE7-Altas!BW7-Fallecidos!BU7</f>
        <v>659</v>
      </c>
      <c r="CF7" s="30">
        <f>Casos!CF7-Altas!BX7-Fallecidos!BV7</f>
        <v>661</v>
      </c>
      <c r="CG7" s="30">
        <f>Casos!CG7-Altas!BY7-Fallecidos!BW7</f>
        <v>668</v>
      </c>
      <c r="CH7" s="30">
        <f>Casos!CH7-Altas!BZ7-Fallecidos!BX7</f>
        <v>669</v>
      </c>
      <c r="CI7" s="30"/>
      <c r="CJ7" s="30"/>
      <c r="CK7" s="30">
        <f>Casos!CK7-Altas!CC7-Fallecidos!CA7</f>
        <v>669</v>
      </c>
      <c r="CL7" s="30">
        <f>Casos!CL7-Altas!CD7-Fallecidos!CB7</f>
        <v>671</v>
      </c>
      <c r="CM7" s="30">
        <f>Casos!CM7-Altas!CE7-Fallecidos!CC7</f>
        <v>672</v>
      </c>
      <c r="CN7" s="30">
        <f>Casos!CN7-Altas!CF7-Fallecidos!CD7</f>
        <v>680</v>
      </c>
      <c r="CO7" s="30">
        <f>Casos!CO7-Altas!CG7-Fallecidos!CE7</f>
        <v>670</v>
      </c>
      <c r="CP7" s="30"/>
      <c r="CQ7" s="30"/>
      <c r="CR7" s="30"/>
      <c r="CS7" s="30"/>
      <c r="CT7" s="30"/>
      <c r="CU7" s="30"/>
      <c r="CV7" s="20"/>
    </row>
    <row r="8" spans="1:100" x14ac:dyDescent="0.25">
      <c r="A8" s="42" t="s">
        <v>5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30">
        <f>Casos!BD8-Altas!AV8-Fallecidos!AT8</f>
        <v>838</v>
      </c>
      <c r="BE8" s="30">
        <f>Casos!BE8-Altas!AW8-Fallecidos!AU8</f>
        <v>897</v>
      </c>
      <c r="BF8" s="30">
        <f>Casos!BF8-Altas!AX8-Fallecidos!AV8</f>
        <v>895</v>
      </c>
      <c r="BG8" s="30">
        <f>Casos!BG8-Altas!AY8-Fallecidos!AW8</f>
        <v>924</v>
      </c>
      <c r="BH8" s="30">
        <f>Casos!BH8-Altas!AZ8-Fallecidos!AX8</f>
        <v>1000</v>
      </c>
      <c r="BI8" s="30">
        <f>Casos!BI8-Altas!BA8-Fallecidos!AY8</f>
        <v>1030</v>
      </c>
      <c r="BJ8" s="30">
        <f>Casos!BJ8-Altas!BB8-Fallecidos!AZ8</f>
        <v>1029</v>
      </c>
      <c r="BK8" s="30">
        <f>Casos!BK8-Altas!BC8-Fallecidos!BA8</f>
        <v>1143</v>
      </c>
      <c r="BL8" s="30">
        <f>Casos!BL8-Altas!BD8-Fallecidos!BB8</f>
        <v>1269</v>
      </c>
      <c r="BM8" s="30">
        <f>Casos!BM8-Altas!BE8-Fallecidos!BC8</f>
        <v>1309</v>
      </c>
      <c r="BN8" s="30">
        <f>Casos!BN8-Altas!BF8-Fallecidos!BD8</f>
        <v>1390</v>
      </c>
      <c r="BO8" s="30">
        <f>Casos!BO8-Altas!BG8-Fallecidos!BE8</f>
        <v>1444</v>
      </c>
      <c r="BP8" s="30">
        <f>Casos!BP8-Altas!BH8-Fallecidos!BF8</f>
        <v>1627</v>
      </c>
      <c r="BQ8" s="30">
        <f>Casos!BQ8-Altas!BI8-Fallecidos!BG8</f>
        <v>1808</v>
      </c>
      <c r="BR8" s="30">
        <f>Casos!BR8-Altas!BJ8-Fallecidos!BH8</f>
        <v>1869</v>
      </c>
      <c r="BS8" s="30">
        <f>Casos!BS8-Altas!BK8-Fallecidos!BI8</f>
        <v>1965</v>
      </c>
      <c r="BT8" s="30">
        <f>Casos!BT8-Altas!BL8-Fallecidos!BJ8</f>
        <v>2040</v>
      </c>
      <c r="BU8" s="30">
        <f>Casos!BU8-Altas!BM8-Fallecidos!BK8</f>
        <v>2090</v>
      </c>
      <c r="BV8" s="30">
        <f>Casos!BV8-Altas!BN8-Fallecidos!BL8</f>
        <v>2203</v>
      </c>
      <c r="BW8" s="30">
        <f>Casos!BW8-Altas!BO8-Fallecidos!BM8</f>
        <v>2212</v>
      </c>
      <c r="BX8" s="30">
        <f>Casos!BX8-Altas!BP8-Fallecidos!BN8</f>
        <v>319</v>
      </c>
      <c r="BY8" s="30">
        <f>Casos!BY8-Altas!BQ8-Fallecidos!BO8</f>
        <v>319</v>
      </c>
      <c r="BZ8" s="30">
        <f>Casos!BZ8-Altas!BR8-Fallecidos!BP8</f>
        <v>338</v>
      </c>
      <c r="CA8" s="30">
        <f>Casos!CA8-Altas!BS8-Fallecidos!BQ8</f>
        <v>339</v>
      </c>
      <c r="CB8" s="30">
        <f>Casos!CB8-Altas!BT8-Fallecidos!BR8</f>
        <v>342</v>
      </c>
      <c r="CC8" s="30">
        <f>Casos!CC8-Altas!BU8-Fallecidos!BS8</f>
        <v>345</v>
      </c>
      <c r="CD8" s="30">
        <f>Casos!CD8-Altas!BV8-Fallecidos!BT8</f>
        <v>345</v>
      </c>
      <c r="CE8" s="30">
        <f>Casos!CE8-Altas!BW8-Fallecidos!BU8</f>
        <v>350</v>
      </c>
      <c r="CF8" s="30">
        <f>Casos!CF8-Altas!BX8-Fallecidos!BV8</f>
        <v>349</v>
      </c>
      <c r="CG8" s="30">
        <f>Casos!CG8-Altas!BY8-Fallecidos!BW8</f>
        <v>354</v>
      </c>
      <c r="CH8" s="30">
        <f>Casos!CH8-Altas!BZ8-Fallecidos!BX8</f>
        <v>356</v>
      </c>
      <c r="CI8" s="30"/>
      <c r="CJ8" s="30"/>
      <c r="CK8" s="30">
        <f>Casos!CK8-Altas!CC8-Fallecidos!CA8</f>
        <v>380</v>
      </c>
      <c r="CL8" s="30">
        <f>Casos!CL8-Altas!CD8-Fallecidos!CB8</f>
        <v>380</v>
      </c>
      <c r="CM8" s="30">
        <f>Casos!CM8-Altas!CE8-Fallecidos!CC8</f>
        <v>400</v>
      </c>
      <c r="CN8" s="30">
        <f>Casos!CN8-Altas!CF8-Fallecidos!CD8</f>
        <v>410</v>
      </c>
      <c r="CO8" s="30">
        <f>Casos!CO8-Altas!CG8-Fallecidos!CE8</f>
        <v>407</v>
      </c>
      <c r="CP8" s="54"/>
      <c r="CQ8" s="54"/>
      <c r="CR8" s="54"/>
      <c r="CS8" s="54"/>
      <c r="CT8" s="54"/>
      <c r="CU8" s="54"/>
      <c r="CV8" s="44"/>
    </row>
    <row r="9" spans="1:100" ht="15.75" thickBot="1" x14ac:dyDescent="0.3">
      <c r="A9" s="45" t="s">
        <v>6</v>
      </c>
      <c r="B9" s="46">
        <f>SUM(Casos!B4:B8)</f>
        <v>1</v>
      </c>
      <c r="C9" s="46">
        <f>SUM(Casos!C4:C8)</f>
        <v>3</v>
      </c>
      <c r="D9" s="46">
        <f>SUM(Casos!D4:D8)</f>
        <v>6</v>
      </c>
      <c r="E9" s="46">
        <f>SUM(Casos!E4:E8)</f>
        <v>12</v>
      </c>
      <c r="F9" s="46">
        <f>SUM(Casos!F4:F8)</f>
        <v>13</v>
      </c>
      <c r="G9" s="46">
        <f>SUM(Casos!G4:G8)</f>
        <v>15</v>
      </c>
      <c r="H9" s="46">
        <f>SUM(Casos!H4:H8)</f>
        <v>16</v>
      </c>
      <c r="I9" s="46">
        <f>SUM(Casos!I4:I8)</f>
        <v>21</v>
      </c>
      <c r="J9" s="46">
        <f>SUM(Casos!J4:J8)-Altas!B9</f>
        <v>24</v>
      </c>
      <c r="K9" s="46">
        <f>SUM(Casos!K4:K8)-Altas!C9</f>
        <v>37</v>
      </c>
      <c r="L9" s="46">
        <f>SUM(Casos!L4:L8)-Altas!D9</f>
        <v>69</v>
      </c>
      <c r="M9" s="46">
        <f>SUM(Casos!M4:M8)-Altas!E9-SUM(Fallecidos!C4:C8)</f>
        <v>170</v>
      </c>
      <c r="N9" s="46">
        <f>SUM(Casos!N4:N8)-Altas!F9-SUM(Fallecidos!D4:D8)</f>
        <v>192</v>
      </c>
      <c r="O9" s="46">
        <f>SUM(Casos!O4:O8)-Altas!G9-SUM(Fallecidos!E4:E8)</f>
        <v>278</v>
      </c>
      <c r="P9" s="46">
        <f>SUM(Casos!P4:P8)-Altas!H9-SUM(Fallecidos!F4:F8)</f>
        <v>386</v>
      </c>
      <c r="Q9" s="46">
        <f>SUM(Casos!Q4:Q8)-Altas!I9-SUM(Fallecidos!G4:G8)</f>
        <v>538</v>
      </c>
      <c r="R9" s="46">
        <f>SUM(Casos!R4:R8)-Altas!J9-SUM(Fallecidos!H4:H8)</f>
        <v>627</v>
      </c>
      <c r="S9" s="46">
        <f>SUM(Casos!S4:S8)-Altas!K9-SUM(Fallecidos!I4:I8)</f>
        <v>744</v>
      </c>
      <c r="T9" s="46">
        <f>SUM(Casos!T4:T8)-Altas!L9-SUM(Fallecidos!J4:J8)</f>
        <v>955</v>
      </c>
      <c r="U9" s="46">
        <f>SUM(Casos!U4:U8)-Altas!M9-SUM(Fallecidos!K4:K8)</f>
        <v>1312</v>
      </c>
      <c r="V9" s="46">
        <f>SUM(Casos!V4:V8)-Altas!N9-SUM(Fallecidos!L4:L8)</f>
        <v>1669</v>
      </c>
      <c r="W9" s="46"/>
      <c r="X9" s="46">
        <f>Casos!X9-Altas!P9-SUM(Fallecidos!N4:N8)</f>
        <v>1852</v>
      </c>
      <c r="Y9" s="46">
        <f>Casos!Y9-Altas!Q9-SUM(Fallecidos!O4:O8)</f>
        <v>2196</v>
      </c>
      <c r="Z9" s="46">
        <f>SUM(Casos!Z4:Z8)-Altas!R9-SUM(Fallecidos!P4:P8)</f>
        <v>2446</v>
      </c>
      <c r="AA9" s="46">
        <f>SUM(Casos!AA4:AA8)-Altas!S9-SUM(Fallecidos!Q4:Q8)</f>
        <v>2972</v>
      </c>
      <c r="AB9" s="46">
        <f>SUM(Casos!AB4:AB8)-Altas!T9-SUM(Fallecidos!R4:R8)</f>
        <v>3414</v>
      </c>
      <c r="AC9" s="46">
        <f>SUM(Casos!AC4:AC8)-Altas!U9-SUM(Fallecidos!S4:S8)</f>
        <v>3867</v>
      </c>
      <c r="AD9" s="46">
        <f>SUM(Casos!AD4:AD8)-Altas!V9-SUM(Fallecidos!T4:T8)</f>
        <v>4471</v>
      </c>
      <c r="AE9" s="46">
        <f>SUM(Casos!AE4:AE8)-Altas!W9-SUM(Fallecidos!U4:U8)</f>
        <v>4984</v>
      </c>
      <c r="AF9" s="46">
        <f>SUM(Casos!AF4:AF8)-Altas!X9-SUM(Fallecidos!V4:V8)</f>
        <v>5420</v>
      </c>
      <c r="AG9" s="46">
        <f>SUM(Casos!AG4:AG8)-Altas!Y9-SUM(Fallecidos!W4:W8)</f>
        <v>5876</v>
      </c>
      <c r="AH9" s="46">
        <f>SUM(Casos!AH4:AH8)-Altas!Z9-SUM(Fallecidos!X4:X8)</f>
        <v>6334</v>
      </c>
      <c r="AI9" s="46">
        <f>SUM(Casos!AI4:AI8)-Altas!AA9-SUM(Fallecidos!Y4:Y8)</f>
        <v>7028</v>
      </c>
      <c r="AJ9" s="46">
        <f>SUM(Casos!AJ4:AJ8)-Altas!AB9-SUM(Fallecidos!Z4:Z8)</f>
        <v>7678</v>
      </c>
      <c r="AK9" s="46">
        <f>SUM(Casos!AK4:AK8)-Altas!AC9-SUM(Fallecidos!AA4:AA8)</f>
        <v>7827</v>
      </c>
      <c r="AL9" s="46">
        <f>SUM(Casos!AL4:AL8)-Altas!AD9-SUM(Fallecidos!AB4:AB8)</f>
        <v>8211</v>
      </c>
      <c r="AM9" s="46">
        <f>SUM(Casos!AM4:AM8)-Altas!AE9-SUM(Fallecidos!AC4:AC8)</f>
        <v>8547</v>
      </c>
      <c r="AN9" s="46">
        <f>SUM(Casos!AN4:AN8)-Altas!AF9-SUM(Fallecidos!AD4:AD8)</f>
        <v>8976</v>
      </c>
      <c r="AO9" s="46">
        <f>SUM(Casos!AO4:AO8)-Altas!AG9-SUM(Fallecidos!AE4:AE8)</f>
        <v>9401</v>
      </c>
      <c r="AP9" s="46">
        <f>SUM(Casos!AP4:AP8)-Altas!AH9-SUM(Fallecidos!AF4:AF8)</f>
        <v>9650</v>
      </c>
      <c r="AQ9" s="46">
        <f>SUM(Casos!AQ4:AQ8)-Altas!AI9-SUM(Fallecidos!AG4:AG8)</f>
        <v>9768</v>
      </c>
      <c r="AR9" s="46">
        <f>SUM(Casos!AR4:AR8)-Altas!AJ9-SUM(Fallecidos!AH4:AH8)</f>
        <v>9790</v>
      </c>
      <c r="AS9" s="46">
        <f>SUM(Casos!AS4:AS8)-Altas!AK9-SUM(Fallecidos!AI4:AI8)</f>
        <v>9896</v>
      </c>
      <c r="AT9" s="46">
        <f>SUM(Casos!AT4:AT8)-Altas!AL9-SUM(Fallecidos!AJ4:AJ8)</f>
        <v>9672</v>
      </c>
      <c r="AU9" s="46">
        <f>SUM(Casos!AU4:AU8)-Altas!AM9-SUM(Fallecidos!AK4:AK8)</f>
        <v>9927</v>
      </c>
      <c r="AV9" s="46">
        <f>SUM(Casos!AV4:AV8)-Altas!AN9-SUM(Fallecidos!AL4:AL8)</f>
        <v>9977</v>
      </c>
      <c r="AW9" s="46">
        <f>SUM(Casos!AW4:AW8)-Altas!AO9-SUM(Fallecidos!AM4:AM8)</f>
        <v>10545</v>
      </c>
      <c r="AX9" s="46">
        <f>SUM(Casos!AX4:AX8)-Altas!AP9-SUM(Fallecidos!AN4:AN8)</f>
        <v>10598</v>
      </c>
      <c r="AY9" s="46">
        <f>SUM(Casos!AY4:AY8)-Altas!AQ9-SUM(Fallecidos!AO4:AO8)</f>
        <v>10699</v>
      </c>
      <c r="AZ9" s="46">
        <f>SUM(Casos!AZ4:AZ8)-Altas!AR9-SUM(Fallecidos!AP4:AP8)</f>
        <v>10597</v>
      </c>
      <c r="BA9" s="46">
        <f>SUM(Casos!BA4:BA8)-Altas!AS9-SUM(Fallecidos!AQ4:AQ8)</f>
        <v>10728</v>
      </c>
      <c r="BB9" s="46">
        <f>SUM(Casos!BB4:BB8)-Altas!AT9-SUM(Fallecidos!AR4:AR8)</f>
        <v>10844</v>
      </c>
      <c r="BC9" s="46">
        <f>SUM(Casos!BC4:BC8)-Altas!AU9-SUM(Fallecidos!AS4:AS8)</f>
        <v>10792</v>
      </c>
      <c r="BD9" s="46">
        <f>SUM(Casos!BD4:BD8)-SUM(Altas!AV4:AV8)-SUM(Fallecidos!AT4:AT8)</f>
        <v>11016</v>
      </c>
      <c r="BE9" s="46">
        <f>SUM(Casos!BE4:BE8)-SUM(Altas!AW4:AW8)-SUM(Fallecidos!AU4:AU8)</f>
        <v>11357</v>
      </c>
      <c r="BF9" s="46">
        <f>SUM(Casos!BF4:BF8)-SUM(Altas!AX4:AX8)-SUM(Fallecidos!AV4:AV8)</f>
        <v>11469</v>
      </c>
      <c r="BG9" s="46">
        <f>SUM(Casos!BG4:BG8)-SUM(Altas!AY4:AY8)-SUM(Fallecidos!AW4:AW8)</f>
        <v>11639</v>
      </c>
      <c r="BH9" s="46">
        <f>SUM(Casos!BH4:BH8)-SUM(Altas!AZ4:AZ8)-SUM(Fallecidos!AX4:AX8)</f>
        <v>11816</v>
      </c>
      <c r="BI9" s="46">
        <f>SUM(Casos!BI4:BI8)-SUM(Altas!BA4:BA8)-SUM(Fallecidos!AY4:AY8)</f>
        <v>11977</v>
      </c>
      <c r="BJ9" s="46">
        <f>SUM(Casos!BJ4:BJ8)-SUM(Altas!BB4:BB8)-SUM(Fallecidos!AZ4:AZ8)</f>
        <v>12096</v>
      </c>
      <c r="BK9" s="46">
        <f>SUM(Casos!BK4:BK8)-SUM(Altas!BC4:BC8)-SUM(Fallecidos!BA4:BA8)</f>
        <v>12403</v>
      </c>
      <c r="BL9" s="46">
        <f>SUM(Casos!BL4:BL8)-SUM(Altas!BD4:BD8)-SUM(Fallecidos!BB4:BB8)</f>
        <v>12787</v>
      </c>
      <c r="BM9" s="46">
        <f>SUM(Casos!BM4:BM8)-SUM(Altas!BE4:BE8)-SUM(Fallecidos!BC4:BC8)</f>
        <v>12953</v>
      </c>
      <c r="BN9" s="46">
        <f>SUM(Casos!BN4:BN8)-SUM(Altas!BF4:BF8)-SUM(Fallecidos!BD4:BD8)</f>
        <v>13127</v>
      </c>
      <c r="BO9" s="46">
        <f>SUM(Casos!BO4:BO8)-SUM(Altas!BG4:BG8)-SUM(Fallecidos!BE4:BE8)</f>
        <v>13216</v>
      </c>
      <c r="BP9" s="46">
        <f>SUM(Casos!BP4:BP8)-SUM(Altas!BH4:BH8)-SUM(Fallecidos!BF4:BF8)</f>
        <v>13657</v>
      </c>
      <c r="BQ9" s="46">
        <f>SUM(Casos!BQ4:BQ8)-SUM(Altas!BI4:BI8)-SUM(Fallecidos!BG4:BG8)</f>
        <v>13995</v>
      </c>
      <c r="BR9" s="46">
        <f>SUM(Casos!BR4:BR8)-SUM(Altas!BJ4:BJ8)-SUM(Fallecidos!BH4:BH8)</f>
        <v>14214</v>
      </c>
      <c r="BS9" s="46">
        <f>SUM(Casos!BS4:BS8)-SUM(Altas!BK4:BK8)-SUM(Fallecidos!BI4:BI8)</f>
        <v>14493</v>
      </c>
      <c r="BT9" s="46">
        <f>SUM(Casos!BT4:BT8)-SUM(Altas!BL4:BL8)-SUM(Fallecidos!BJ4:BJ8)</f>
        <v>14774</v>
      </c>
      <c r="BU9" s="46">
        <f>SUM(Casos!BU4:BU8)-SUM(Altas!BM4:BM8)-SUM(Fallecidos!BK4:BK8)</f>
        <v>14911</v>
      </c>
      <c r="BV9" s="46">
        <f>SUM(Casos!BV4:BV8)-SUM(Altas!BN4:BN8)-SUM(Fallecidos!BL4:BL8)</f>
        <v>15059</v>
      </c>
      <c r="BW9" s="46">
        <f>SUM(Casos!BW4:BW8)-SUM(Altas!BO4:BO8)-SUM(Fallecidos!BM4:BM8)</f>
        <v>15145</v>
      </c>
      <c r="BX9" s="46">
        <f>SUM(Casos!BX4:BX8)-SUM(Altas!BP4:BP8)-SUM(Fallecidos!BN4:BN8)</f>
        <v>7374</v>
      </c>
      <c r="BY9" s="46">
        <f>SUM(Casos!BY4:BY8)-SUM(Altas!BQ4:BQ8)-SUM(Fallecidos!BO4:BO8)</f>
        <v>7349</v>
      </c>
      <c r="BZ9" s="46">
        <f>SUM(Casos!BZ4:BZ8)-SUM(Altas!BR4:BR8)-SUM(Fallecidos!BP4:BP8)</f>
        <v>7376</v>
      </c>
      <c r="CA9" s="46">
        <f>SUM(Casos!CA4:CA8)-SUM(Altas!BS4:BS8)-SUM(Fallecidos!BQ4:BQ8)</f>
        <v>7347</v>
      </c>
      <c r="CB9" s="46">
        <f>SUM(Casos!CB4:CB8)-SUM(Altas!BT4:BT8)-SUM(Fallecidos!BR4:BR8)</f>
        <v>7372</v>
      </c>
      <c r="CC9" s="46">
        <f>SUM(Casos!CC4:CC8)-SUM(Altas!BU4:BU8)-SUM(Fallecidos!BS4:BS8)</f>
        <v>7369</v>
      </c>
      <c r="CD9" s="46">
        <f>SUM(Casos!CD4:CD8)-SUM(Altas!BV4:BV8)-SUM(Fallecidos!BT4:BT8)</f>
        <v>7373</v>
      </c>
      <c r="CE9" s="46">
        <f>SUM(Casos!CE4:CE8)-SUM(Altas!BW4:BW8)-SUM(Fallecidos!BU4:BU8)</f>
        <v>7400</v>
      </c>
      <c r="CF9" s="46">
        <f>SUM(Casos!CF4:CF8)-SUM(Altas!BX4:BX8)-SUM(Fallecidos!BV4:BV8)</f>
        <v>7397</v>
      </c>
      <c r="CG9" s="46">
        <f>SUM(Casos!CG4:CG8)-SUM(Altas!BY4:BY8)-SUM(Fallecidos!BW4:BW8)</f>
        <v>7392</v>
      </c>
      <c r="CH9" s="46">
        <f>SUM(Casos!CH4:CH8)-SUM(Altas!BZ4:BZ8)-SUM(Fallecidos!BX4:BX8)</f>
        <v>7408</v>
      </c>
      <c r="CI9" s="46"/>
      <c r="CJ9" s="46"/>
      <c r="CK9" s="46">
        <f>SUM(Casos!CK4:CK8)-SUM(Altas!CC4:CC8)-SUM(Fallecidos!CA4:CA8)</f>
        <v>7455</v>
      </c>
      <c r="CL9" s="46">
        <f>SUM(Casos!CL4:CL8)-SUM(Altas!CD4:CD8)-SUM(Fallecidos!CB4:CB8)</f>
        <v>7512</v>
      </c>
      <c r="CM9" s="46">
        <f>SUM(Casos!CM4:CM8)-SUM(Altas!CE4:CE8)-SUM(Fallecidos!CC4:CC8)</f>
        <v>7554</v>
      </c>
      <c r="CN9" s="46">
        <f>SUM(Casos!CN4:CN8)-SUM(Altas!CF4:CF8)-SUM(Fallecidos!CD4:CD8)</f>
        <v>7613</v>
      </c>
      <c r="CO9" s="46">
        <f>SUM(Casos!CO4:CO8)-SUM(Altas!CG4:CG8)-SUM(Fallecidos!CE4:CE8)</f>
        <v>7601</v>
      </c>
      <c r="CP9" s="46"/>
      <c r="CQ9" s="46"/>
      <c r="CR9" s="46"/>
      <c r="CS9" s="46"/>
      <c r="CT9" s="46"/>
      <c r="CU9" s="46"/>
      <c r="CV9" s="46"/>
    </row>
    <row r="12" spans="1:100" ht="15.75" thickBot="1" x14ac:dyDescent="0.3">
      <c r="A12" s="35" t="s">
        <v>106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</row>
    <row r="13" spans="1:100" ht="15.75" thickTop="1" x14ac:dyDescent="0.25">
      <c r="A13" s="28" t="s">
        <v>3</v>
      </c>
      <c r="B13" s="29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>
        <f t="shared" ref="AA13:CH18" si="0">BE4-BD4</f>
        <v>145</v>
      </c>
      <c r="BF13" s="30">
        <f t="shared" si="0"/>
        <v>-53</v>
      </c>
      <c r="BG13" s="30">
        <f t="shared" si="0"/>
        <v>20</v>
      </c>
      <c r="BH13" s="30">
        <f t="shared" si="0"/>
        <v>24</v>
      </c>
      <c r="BI13" s="30">
        <f t="shared" si="0"/>
        <v>72</v>
      </c>
      <c r="BJ13" s="30">
        <f t="shared" si="0"/>
        <v>20</v>
      </c>
      <c r="BK13" s="30">
        <f t="shared" si="0"/>
        <v>30</v>
      </c>
      <c r="BL13" s="30">
        <f t="shared" si="0"/>
        <v>51</v>
      </c>
      <c r="BM13" s="30">
        <f t="shared" si="0"/>
        <v>33</v>
      </c>
      <c r="BN13" s="30">
        <f t="shared" si="0"/>
        <v>26</v>
      </c>
      <c r="BO13" s="30">
        <f t="shared" si="0"/>
        <v>26</v>
      </c>
      <c r="BP13" s="30">
        <f t="shared" si="0"/>
        <v>115</v>
      </c>
      <c r="BQ13" s="30">
        <f t="shared" si="0"/>
        <v>70</v>
      </c>
      <c r="BR13" s="30">
        <f t="shared" si="0"/>
        <v>56</v>
      </c>
      <c r="BS13" s="30">
        <f t="shared" si="0"/>
        <v>66</v>
      </c>
      <c r="BT13" s="30">
        <f t="shared" si="0"/>
        <v>63</v>
      </c>
      <c r="BU13" s="30">
        <f t="shared" si="0"/>
        <v>53</v>
      </c>
      <c r="BV13" s="30">
        <f t="shared" si="0"/>
        <v>26</v>
      </c>
      <c r="BW13" s="30">
        <f t="shared" si="0"/>
        <v>20</v>
      </c>
      <c r="BX13" s="30">
        <f t="shared" si="0"/>
        <v>-2029</v>
      </c>
      <c r="BY13" s="30">
        <f t="shared" si="0"/>
        <v>1</v>
      </c>
      <c r="BZ13" s="30">
        <f t="shared" si="0"/>
        <v>7</v>
      </c>
      <c r="CA13" s="30">
        <f t="shared" si="0"/>
        <v>-10</v>
      </c>
      <c r="CB13" s="30">
        <f t="shared" si="0"/>
        <v>13</v>
      </c>
      <c r="CC13" s="30">
        <f t="shared" si="0"/>
        <v>1</v>
      </c>
      <c r="CD13" s="30">
        <f t="shared" si="0"/>
        <v>5</v>
      </c>
      <c r="CE13" s="30">
        <f t="shared" si="0"/>
        <v>-1</v>
      </c>
      <c r="CF13" s="30">
        <f t="shared" si="0"/>
        <v>11</v>
      </c>
      <c r="CG13" s="30">
        <f t="shared" si="0"/>
        <v>-3</v>
      </c>
      <c r="CH13" s="30">
        <f t="shared" si="0"/>
        <v>-4</v>
      </c>
      <c r="CI13" s="30"/>
      <c r="CJ13" s="30"/>
      <c r="CK13" s="30"/>
      <c r="CL13" s="30">
        <f>CL4-CK4</f>
        <v>46</v>
      </c>
      <c r="CM13" s="30">
        <f>CM4-CL4</f>
        <v>13</v>
      </c>
      <c r="CN13" s="30">
        <f>CN4-CM4</f>
        <v>17</v>
      </c>
      <c r="CO13" s="30">
        <f>CO4-CN4</f>
        <v>1</v>
      </c>
      <c r="CP13" s="30"/>
      <c r="CQ13" s="30"/>
      <c r="CR13" s="30"/>
      <c r="CS13" s="30"/>
      <c r="CT13" s="30"/>
      <c r="CU13" s="30"/>
      <c r="CV13" s="30"/>
    </row>
    <row r="14" spans="1:100" x14ac:dyDescent="0.25">
      <c r="A14" s="14" t="s">
        <v>2</v>
      </c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>
        <f t="shared" si="0"/>
        <v>37</v>
      </c>
      <c r="BF14" s="20">
        <f t="shared" si="0"/>
        <v>63</v>
      </c>
      <c r="BG14" s="20">
        <f t="shared" si="0"/>
        <v>19</v>
      </c>
      <c r="BH14" s="20">
        <f t="shared" si="0"/>
        <v>25</v>
      </c>
      <c r="BI14" s="20">
        <f t="shared" si="0"/>
        <v>62</v>
      </c>
      <c r="BJ14" s="20">
        <f t="shared" si="0"/>
        <v>50</v>
      </c>
      <c r="BK14" s="20">
        <f t="shared" si="0"/>
        <v>57</v>
      </c>
      <c r="BL14" s="20">
        <f t="shared" si="0"/>
        <v>97</v>
      </c>
      <c r="BM14" s="20">
        <f t="shared" si="0"/>
        <v>12</v>
      </c>
      <c r="BN14" s="20">
        <f t="shared" si="0"/>
        <v>14</v>
      </c>
      <c r="BO14" s="20">
        <f t="shared" si="0"/>
        <v>28</v>
      </c>
      <c r="BP14" s="20">
        <f t="shared" si="0"/>
        <v>86</v>
      </c>
      <c r="BQ14" s="20">
        <f t="shared" si="0"/>
        <v>39</v>
      </c>
      <c r="BR14" s="20">
        <f t="shared" si="0"/>
        <v>59</v>
      </c>
      <c r="BS14" s="20">
        <f t="shared" si="0"/>
        <v>85</v>
      </c>
      <c r="BT14" s="20">
        <f t="shared" si="0"/>
        <v>31</v>
      </c>
      <c r="BU14" s="20">
        <f t="shared" si="0"/>
        <v>2</v>
      </c>
      <c r="BV14" s="20">
        <f t="shared" si="0"/>
        <v>-2</v>
      </c>
      <c r="BW14" s="20">
        <f t="shared" si="0"/>
        <v>42</v>
      </c>
      <c r="BX14" s="20">
        <f t="shared" si="0"/>
        <v>-1285</v>
      </c>
      <c r="BY14" s="20">
        <f t="shared" si="0"/>
        <v>-2</v>
      </c>
      <c r="BZ14" s="20">
        <f t="shared" si="0"/>
        <v>-1</v>
      </c>
      <c r="CA14" s="20">
        <f t="shared" si="0"/>
        <v>-13</v>
      </c>
      <c r="CB14" s="20">
        <f t="shared" si="0"/>
        <v>0</v>
      </c>
      <c r="CC14" s="20">
        <f t="shared" si="0"/>
        <v>-2</v>
      </c>
      <c r="CD14" s="20">
        <f t="shared" si="0"/>
        <v>0</v>
      </c>
      <c r="CE14" s="20">
        <f t="shared" si="0"/>
        <v>3</v>
      </c>
      <c r="CF14" s="20">
        <f t="shared" si="0"/>
        <v>-5</v>
      </c>
      <c r="CG14" s="20">
        <f t="shared" si="0"/>
        <v>-6</v>
      </c>
      <c r="CH14" s="20">
        <f t="shared" si="0"/>
        <v>12</v>
      </c>
      <c r="CI14" s="20"/>
      <c r="CJ14" s="20"/>
      <c r="CK14" s="20"/>
      <c r="CL14" s="30">
        <f t="shared" ref="CL14:CO18" si="1">CL5-CK5</f>
        <v>14</v>
      </c>
      <c r="CM14" s="30">
        <f t="shared" si="1"/>
        <v>12</v>
      </c>
      <c r="CN14" s="30">
        <f t="shared" si="1"/>
        <v>-2</v>
      </c>
      <c r="CO14" s="30">
        <f t="shared" si="1"/>
        <v>-2</v>
      </c>
      <c r="CP14" s="20"/>
      <c r="CQ14" s="20"/>
      <c r="CR14" s="20"/>
      <c r="CS14" s="20"/>
      <c r="CT14" s="20"/>
      <c r="CU14" s="20"/>
      <c r="CV14" s="20"/>
    </row>
    <row r="15" spans="1:100" x14ac:dyDescent="0.25">
      <c r="A15" s="14" t="s">
        <v>4</v>
      </c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>
        <f t="shared" si="0"/>
        <v>37</v>
      </c>
      <c r="BF15" s="20">
        <f t="shared" si="0"/>
        <v>60</v>
      </c>
      <c r="BG15" s="20">
        <f t="shared" si="0"/>
        <v>81</v>
      </c>
      <c r="BH15" s="20">
        <f t="shared" si="0"/>
        <v>37</v>
      </c>
      <c r="BI15" s="20">
        <f t="shared" si="0"/>
        <v>-19</v>
      </c>
      <c r="BJ15" s="20">
        <f t="shared" si="0"/>
        <v>25</v>
      </c>
      <c r="BK15" s="20">
        <f t="shared" si="0"/>
        <v>65</v>
      </c>
      <c r="BL15" s="20">
        <f t="shared" si="0"/>
        <v>103</v>
      </c>
      <c r="BM15" s="20">
        <f t="shared" si="0"/>
        <v>11</v>
      </c>
      <c r="BN15" s="20">
        <f t="shared" si="0"/>
        <v>-5</v>
      </c>
      <c r="BO15" s="20">
        <f t="shared" si="0"/>
        <v>-27</v>
      </c>
      <c r="BP15" s="20">
        <f t="shared" si="0"/>
        <v>13</v>
      </c>
      <c r="BQ15" s="20">
        <f t="shared" si="0"/>
        <v>13</v>
      </c>
      <c r="BR15" s="20">
        <f t="shared" si="0"/>
        <v>22</v>
      </c>
      <c r="BS15" s="20">
        <f t="shared" si="0"/>
        <v>21</v>
      </c>
      <c r="BT15" s="20">
        <f t="shared" si="0"/>
        <v>59</v>
      </c>
      <c r="BU15" s="20">
        <f t="shared" si="0"/>
        <v>26</v>
      </c>
      <c r="BV15" s="20">
        <f t="shared" si="0"/>
        <v>8</v>
      </c>
      <c r="BW15" s="20">
        <f t="shared" si="0"/>
        <v>16</v>
      </c>
      <c r="BX15" s="20">
        <f t="shared" si="0"/>
        <v>-1602</v>
      </c>
      <c r="BY15" s="20">
        <f t="shared" si="0"/>
        <v>-24</v>
      </c>
      <c r="BZ15" s="20">
        <f t="shared" si="0"/>
        <v>2</v>
      </c>
      <c r="CA15" s="20">
        <f t="shared" si="0"/>
        <v>-10</v>
      </c>
      <c r="CB15" s="20">
        <f t="shared" si="0"/>
        <v>3</v>
      </c>
      <c r="CC15" s="20">
        <f t="shared" si="0"/>
        <v>-6</v>
      </c>
      <c r="CD15" s="20">
        <f t="shared" si="0"/>
        <v>-8</v>
      </c>
      <c r="CE15" s="20">
        <f t="shared" si="0"/>
        <v>19</v>
      </c>
      <c r="CF15" s="20">
        <f t="shared" si="0"/>
        <v>-10</v>
      </c>
      <c r="CG15" s="20">
        <f t="shared" si="0"/>
        <v>-8</v>
      </c>
      <c r="CH15" s="20">
        <f t="shared" si="0"/>
        <v>5</v>
      </c>
      <c r="CI15" s="20"/>
      <c r="CJ15" s="20"/>
      <c r="CK15" s="20"/>
      <c r="CL15" s="30">
        <f t="shared" si="1"/>
        <v>-5</v>
      </c>
      <c r="CM15" s="30">
        <f t="shared" si="1"/>
        <v>-4</v>
      </c>
      <c r="CN15" s="30">
        <f t="shared" si="1"/>
        <v>26</v>
      </c>
      <c r="CO15" s="30">
        <f t="shared" si="1"/>
        <v>2</v>
      </c>
      <c r="CP15" s="20"/>
      <c r="CQ15" s="20"/>
      <c r="CR15" s="20"/>
      <c r="CS15" s="20"/>
      <c r="CT15" s="20"/>
      <c r="CU15" s="20"/>
      <c r="CV15" s="20"/>
    </row>
    <row r="16" spans="1:100" x14ac:dyDescent="0.25">
      <c r="A16" s="14" t="s">
        <v>1</v>
      </c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>
        <f t="shared" si="0"/>
        <v>63</v>
      </c>
      <c r="BF16" s="20">
        <f t="shared" si="0"/>
        <v>44</v>
      </c>
      <c r="BG16" s="20">
        <f t="shared" si="0"/>
        <v>21</v>
      </c>
      <c r="BH16" s="20">
        <f t="shared" si="0"/>
        <v>15</v>
      </c>
      <c r="BI16" s="20">
        <f t="shared" si="0"/>
        <v>16</v>
      </c>
      <c r="BJ16" s="20">
        <f t="shared" si="0"/>
        <v>25</v>
      </c>
      <c r="BK16" s="20">
        <f t="shared" si="0"/>
        <v>41</v>
      </c>
      <c r="BL16" s="20">
        <f t="shared" si="0"/>
        <v>7</v>
      </c>
      <c r="BM16" s="20">
        <f t="shared" si="0"/>
        <v>70</v>
      </c>
      <c r="BN16" s="20">
        <f t="shared" si="0"/>
        <v>58</v>
      </c>
      <c r="BO16" s="20">
        <f t="shared" si="0"/>
        <v>8</v>
      </c>
      <c r="BP16" s="20">
        <f t="shared" si="0"/>
        <v>44</v>
      </c>
      <c r="BQ16" s="20">
        <f t="shared" si="0"/>
        <v>35</v>
      </c>
      <c r="BR16" s="20">
        <f t="shared" si="0"/>
        <v>21</v>
      </c>
      <c r="BS16" s="20">
        <f t="shared" si="0"/>
        <v>11</v>
      </c>
      <c r="BT16" s="20">
        <f t="shared" si="0"/>
        <v>53</v>
      </c>
      <c r="BU16" s="20">
        <f t="shared" si="0"/>
        <v>6</v>
      </c>
      <c r="BV16" s="20">
        <f t="shared" si="0"/>
        <v>3</v>
      </c>
      <c r="BW16" s="20">
        <f t="shared" si="0"/>
        <v>-1</v>
      </c>
      <c r="BX16" s="20">
        <f t="shared" si="0"/>
        <v>-962</v>
      </c>
      <c r="BY16" s="20">
        <f t="shared" si="0"/>
        <v>0</v>
      </c>
      <c r="BZ16" s="20">
        <f t="shared" si="0"/>
        <v>0</v>
      </c>
      <c r="CA16" s="20">
        <f t="shared" si="0"/>
        <v>3</v>
      </c>
      <c r="CB16" s="20">
        <f t="shared" si="0"/>
        <v>6</v>
      </c>
      <c r="CC16" s="20">
        <f t="shared" si="0"/>
        <v>1</v>
      </c>
      <c r="CD16" s="20">
        <f t="shared" si="0"/>
        <v>7</v>
      </c>
      <c r="CE16" s="20">
        <f t="shared" si="0"/>
        <v>1</v>
      </c>
      <c r="CF16" s="20">
        <f t="shared" si="0"/>
        <v>2</v>
      </c>
      <c r="CG16" s="20">
        <f t="shared" si="0"/>
        <v>7</v>
      </c>
      <c r="CH16" s="20">
        <f t="shared" si="0"/>
        <v>1</v>
      </c>
      <c r="CI16" s="20"/>
      <c r="CJ16" s="20"/>
      <c r="CK16" s="20"/>
      <c r="CL16" s="30">
        <f t="shared" si="1"/>
        <v>2</v>
      </c>
      <c r="CM16" s="30">
        <f t="shared" si="1"/>
        <v>1</v>
      </c>
      <c r="CN16" s="30">
        <f t="shared" si="1"/>
        <v>8</v>
      </c>
      <c r="CO16" s="30">
        <f t="shared" si="1"/>
        <v>-10</v>
      </c>
      <c r="CP16" s="20"/>
      <c r="CQ16" s="20"/>
      <c r="CR16" s="20"/>
      <c r="CS16" s="20"/>
      <c r="CT16" s="20"/>
      <c r="CU16" s="20"/>
      <c r="CV16" s="20"/>
    </row>
    <row r="17" spans="1:100" x14ac:dyDescent="0.25">
      <c r="A17" s="42" t="s">
        <v>5</v>
      </c>
      <c r="B17" s="43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>
        <f t="shared" si="0"/>
        <v>59</v>
      </c>
      <c r="BF17" s="44">
        <f t="shared" si="0"/>
        <v>-2</v>
      </c>
      <c r="BG17" s="44">
        <f t="shared" si="0"/>
        <v>29</v>
      </c>
      <c r="BH17" s="44">
        <f t="shared" si="0"/>
        <v>76</v>
      </c>
      <c r="BI17" s="44">
        <f t="shared" si="0"/>
        <v>30</v>
      </c>
      <c r="BJ17" s="44">
        <f t="shared" si="0"/>
        <v>-1</v>
      </c>
      <c r="BK17" s="44">
        <f t="shared" si="0"/>
        <v>114</v>
      </c>
      <c r="BL17" s="44">
        <f t="shared" si="0"/>
        <v>126</v>
      </c>
      <c r="BM17" s="44">
        <f t="shared" si="0"/>
        <v>40</v>
      </c>
      <c r="BN17" s="44">
        <f t="shared" si="0"/>
        <v>81</v>
      </c>
      <c r="BO17" s="44">
        <f t="shared" si="0"/>
        <v>54</v>
      </c>
      <c r="BP17" s="44">
        <f t="shared" si="0"/>
        <v>183</v>
      </c>
      <c r="BQ17" s="44">
        <f t="shared" si="0"/>
        <v>181</v>
      </c>
      <c r="BR17" s="44">
        <f t="shared" si="0"/>
        <v>61</v>
      </c>
      <c r="BS17" s="44">
        <f t="shared" si="0"/>
        <v>96</v>
      </c>
      <c r="BT17" s="44">
        <f t="shared" si="0"/>
        <v>75</v>
      </c>
      <c r="BU17" s="44">
        <f t="shared" si="0"/>
        <v>50</v>
      </c>
      <c r="BV17" s="44">
        <f t="shared" si="0"/>
        <v>113</v>
      </c>
      <c r="BW17" s="44">
        <f t="shared" si="0"/>
        <v>9</v>
      </c>
      <c r="BX17" s="44">
        <f t="shared" si="0"/>
        <v>-1893</v>
      </c>
      <c r="BY17" s="44">
        <f t="shared" si="0"/>
        <v>0</v>
      </c>
      <c r="BZ17" s="44">
        <f t="shared" si="0"/>
        <v>19</v>
      </c>
      <c r="CA17" s="44">
        <f t="shared" si="0"/>
        <v>1</v>
      </c>
      <c r="CB17" s="44">
        <f t="shared" si="0"/>
        <v>3</v>
      </c>
      <c r="CC17" s="44">
        <f t="shared" si="0"/>
        <v>3</v>
      </c>
      <c r="CD17" s="44">
        <f t="shared" si="0"/>
        <v>0</v>
      </c>
      <c r="CE17" s="44">
        <f t="shared" si="0"/>
        <v>5</v>
      </c>
      <c r="CF17" s="44">
        <f t="shared" si="0"/>
        <v>-1</v>
      </c>
      <c r="CG17" s="44">
        <f t="shared" si="0"/>
        <v>5</v>
      </c>
      <c r="CH17" s="44">
        <f t="shared" si="0"/>
        <v>2</v>
      </c>
      <c r="CI17" s="44"/>
      <c r="CJ17" s="44"/>
      <c r="CK17" s="44"/>
      <c r="CL17" s="30">
        <f t="shared" si="1"/>
        <v>0</v>
      </c>
      <c r="CM17" s="30">
        <f t="shared" si="1"/>
        <v>20</v>
      </c>
      <c r="CN17" s="30">
        <f t="shared" si="1"/>
        <v>10</v>
      </c>
      <c r="CO17" s="30">
        <f t="shared" si="1"/>
        <v>-3</v>
      </c>
      <c r="CP17" s="44"/>
      <c r="CQ17" s="44"/>
      <c r="CR17" s="44"/>
      <c r="CS17" s="44"/>
      <c r="CT17" s="44"/>
      <c r="CU17" s="44"/>
      <c r="CV17" s="44"/>
    </row>
    <row r="18" spans="1:100" ht="15.75" thickBot="1" x14ac:dyDescent="0.3">
      <c r="A18" s="45" t="s">
        <v>63</v>
      </c>
      <c r="B18" s="46">
        <v>1</v>
      </c>
      <c r="C18" s="46">
        <f t="shared" ref="C18:L18" si="2">C9-B9</f>
        <v>2</v>
      </c>
      <c r="D18" s="46">
        <f t="shared" si="2"/>
        <v>3</v>
      </c>
      <c r="E18" s="46">
        <f t="shared" si="2"/>
        <v>6</v>
      </c>
      <c r="F18" s="46">
        <f t="shared" si="2"/>
        <v>1</v>
      </c>
      <c r="G18" s="46">
        <f t="shared" si="2"/>
        <v>2</v>
      </c>
      <c r="H18" s="46">
        <f t="shared" si="2"/>
        <v>1</v>
      </c>
      <c r="I18" s="46">
        <f t="shared" si="2"/>
        <v>5</v>
      </c>
      <c r="J18" s="46">
        <f t="shared" si="2"/>
        <v>3</v>
      </c>
      <c r="K18" s="46">
        <f t="shared" si="2"/>
        <v>13</v>
      </c>
      <c r="L18" s="46">
        <f t="shared" si="2"/>
        <v>32</v>
      </c>
      <c r="M18" s="46">
        <f t="shared" ref="M18:V18" si="3">M9-L9</f>
        <v>101</v>
      </c>
      <c r="N18" s="46">
        <f t="shared" si="3"/>
        <v>22</v>
      </c>
      <c r="O18" s="46">
        <f t="shared" si="3"/>
        <v>86</v>
      </c>
      <c r="P18" s="46">
        <f t="shared" si="3"/>
        <v>108</v>
      </c>
      <c r="Q18" s="46">
        <f t="shared" si="3"/>
        <v>152</v>
      </c>
      <c r="R18" s="46">
        <f t="shared" si="3"/>
        <v>89</v>
      </c>
      <c r="S18" s="46">
        <f t="shared" si="3"/>
        <v>117</v>
      </c>
      <c r="T18" s="46">
        <f t="shared" si="3"/>
        <v>211</v>
      </c>
      <c r="U18" s="46">
        <f t="shared" si="3"/>
        <v>357</v>
      </c>
      <c r="V18" s="46">
        <f t="shared" si="3"/>
        <v>357</v>
      </c>
      <c r="W18" s="46"/>
      <c r="X18" s="46">
        <f>X9-V9</f>
        <v>183</v>
      </c>
      <c r="Y18" s="46">
        <f t="shared" ref="Y18" si="4">Y9-X9</f>
        <v>344</v>
      </c>
      <c r="Z18" s="46">
        <f t="shared" ref="Z18" si="5">Z9-Y9</f>
        <v>250</v>
      </c>
      <c r="AA18" s="46">
        <f t="shared" si="0"/>
        <v>526</v>
      </c>
      <c r="AB18" s="46">
        <f t="shared" si="0"/>
        <v>442</v>
      </c>
      <c r="AC18" s="46">
        <f t="shared" si="0"/>
        <v>453</v>
      </c>
      <c r="AD18" s="46">
        <f t="shared" si="0"/>
        <v>604</v>
      </c>
      <c r="AE18" s="46">
        <f t="shared" si="0"/>
        <v>513</v>
      </c>
      <c r="AF18" s="46">
        <f t="shared" si="0"/>
        <v>436</v>
      </c>
      <c r="AG18" s="46">
        <f t="shared" si="0"/>
        <v>456</v>
      </c>
      <c r="AH18" s="46">
        <f t="shared" si="0"/>
        <v>458</v>
      </c>
      <c r="AI18" s="46">
        <f t="shared" si="0"/>
        <v>694</v>
      </c>
      <c r="AJ18" s="46">
        <f t="shared" si="0"/>
        <v>650</v>
      </c>
      <c r="AK18" s="46">
        <f t="shared" si="0"/>
        <v>149</v>
      </c>
      <c r="AL18" s="46">
        <f t="shared" si="0"/>
        <v>384</v>
      </c>
      <c r="AM18" s="46">
        <f t="shared" si="0"/>
        <v>336</v>
      </c>
      <c r="AN18" s="46">
        <f t="shared" si="0"/>
        <v>429</v>
      </c>
      <c r="AO18" s="46">
        <f t="shared" si="0"/>
        <v>425</v>
      </c>
      <c r="AP18" s="46">
        <f t="shared" si="0"/>
        <v>249</v>
      </c>
      <c r="AQ18" s="46">
        <f t="shared" si="0"/>
        <v>118</v>
      </c>
      <c r="AR18" s="46">
        <f t="shared" si="0"/>
        <v>22</v>
      </c>
      <c r="AS18" s="46">
        <f t="shared" si="0"/>
        <v>106</v>
      </c>
      <c r="AT18" s="46">
        <f t="shared" si="0"/>
        <v>-224</v>
      </c>
      <c r="AU18" s="46">
        <f t="shared" si="0"/>
        <v>255</v>
      </c>
      <c r="AV18" s="46">
        <f t="shared" si="0"/>
        <v>50</v>
      </c>
      <c r="AW18" s="46">
        <f t="shared" si="0"/>
        <v>568</v>
      </c>
      <c r="AX18" s="46">
        <f t="shared" si="0"/>
        <v>53</v>
      </c>
      <c r="AY18" s="46">
        <f t="shared" si="0"/>
        <v>101</v>
      </c>
      <c r="AZ18" s="46">
        <f t="shared" si="0"/>
        <v>-102</v>
      </c>
      <c r="BA18" s="46">
        <f t="shared" si="0"/>
        <v>131</v>
      </c>
      <c r="BB18" s="46">
        <f t="shared" si="0"/>
        <v>116</v>
      </c>
      <c r="BC18" s="46">
        <f t="shared" si="0"/>
        <v>-52</v>
      </c>
      <c r="BD18" s="46">
        <f t="shared" si="0"/>
        <v>224</v>
      </c>
      <c r="BE18" s="46">
        <f t="shared" si="0"/>
        <v>341</v>
      </c>
      <c r="BF18" s="46">
        <f t="shared" si="0"/>
        <v>112</v>
      </c>
      <c r="BG18" s="46">
        <f t="shared" si="0"/>
        <v>170</v>
      </c>
      <c r="BH18" s="46">
        <f t="shared" si="0"/>
        <v>177</v>
      </c>
      <c r="BI18" s="46">
        <f t="shared" si="0"/>
        <v>161</v>
      </c>
      <c r="BJ18" s="46">
        <f t="shared" si="0"/>
        <v>119</v>
      </c>
      <c r="BK18" s="46">
        <f t="shared" si="0"/>
        <v>307</v>
      </c>
      <c r="BL18" s="46">
        <f t="shared" si="0"/>
        <v>384</v>
      </c>
      <c r="BM18" s="46">
        <f t="shared" si="0"/>
        <v>166</v>
      </c>
      <c r="BN18" s="46">
        <f t="shared" si="0"/>
        <v>174</v>
      </c>
      <c r="BO18" s="46">
        <f t="shared" si="0"/>
        <v>89</v>
      </c>
      <c r="BP18" s="46">
        <f t="shared" si="0"/>
        <v>441</v>
      </c>
      <c r="BQ18" s="46">
        <f t="shared" si="0"/>
        <v>338</v>
      </c>
      <c r="BR18" s="46">
        <f t="shared" si="0"/>
        <v>219</v>
      </c>
      <c r="BS18" s="46">
        <f t="shared" si="0"/>
        <v>279</v>
      </c>
      <c r="BT18" s="46">
        <f t="shared" si="0"/>
        <v>281</v>
      </c>
      <c r="BU18" s="46">
        <f t="shared" si="0"/>
        <v>137</v>
      </c>
      <c r="BV18" s="46">
        <f t="shared" si="0"/>
        <v>148</v>
      </c>
      <c r="BW18" s="46">
        <f t="shared" si="0"/>
        <v>86</v>
      </c>
      <c r="BX18" s="46">
        <f t="shared" si="0"/>
        <v>-7771</v>
      </c>
      <c r="BY18" s="46">
        <f t="shared" si="0"/>
        <v>-25</v>
      </c>
      <c r="BZ18" s="46">
        <f t="shared" si="0"/>
        <v>27</v>
      </c>
      <c r="CA18" s="46">
        <f t="shared" si="0"/>
        <v>-29</v>
      </c>
      <c r="CB18" s="46">
        <f t="shared" si="0"/>
        <v>25</v>
      </c>
      <c r="CC18" s="46">
        <f t="shared" si="0"/>
        <v>-3</v>
      </c>
      <c r="CD18" s="46">
        <f t="shared" si="0"/>
        <v>4</v>
      </c>
      <c r="CE18" s="46">
        <f t="shared" si="0"/>
        <v>27</v>
      </c>
      <c r="CF18" s="46">
        <f t="shared" si="0"/>
        <v>-3</v>
      </c>
      <c r="CG18" s="46">
        <f t="shared" si="0"/>
        <v>-5</v>
      </c>
      <c r="CH18" s="46">
        <f t="shared" si="0"/>
        <v>16</v>
      </c>
      <c r="CI18" s="46"/>
      <c r="CJ18" s="46"/>
      <c r="CK18" s="46"/>
      <c r="CL18" s="46">
        <f t="shared" si="1"/>
        <v>57</v>
      </c>
      <c r="CM18" s="46">
        <f t="shared" si="1"/>
        <v>42</v>
      </c>
      <c r="CN18" s="46">
        <f t="shared" si="1"/>
        <v>59</v>
      </c>
      <c r="CO18" s="46">
        <f t="shared" si="1"/>
        <v>-12</v>
      </c>
      <c r="CP18" s="46"/>
      <c r="CQ18" s="46"/>
      <c r="CR18" s="46"/>
      <c r="CS18" s="46"/>
      <c r="CT18" s="46"/>
      <c r="CU18" s="46"/>
      <c r="CV18" s="46"/>
    </row>
    <row r="21" spans="1:100" ht="15.75" thickBot="1" x14ac:dyDescent="0.3">
      <c r="A21" s="35" t="s">
        <v>104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</row>
    <row r="22" spans="1:100" ht="15.75" thickTop="1" x14ac:dyDescent="0.25">
      <c r="A22" s="28" t="s">
        <v>3</v>
      </c>
      <c r="B22" s="30"/>
      <c r="C22" s="30"/>
      <c r="D22" s="30"/>
      <c r="E22" s="30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>
        <f t="shared" ref="AB22:CH27" si="6">BE4/BD4-1</f>
        <v>3.1966490299823569E-2</v>
      </c>
      <c r="BF22" s="34">
        <f t="shared" si="6"/>
        <v>-1.132236701559497E-2</v>
      </c>
      <c r="BG22" s="34">
        <f t="shared" si="6"/>
        <v>4.321521175453702E-3</v>
      </c>
      <c r="BH22" s="34">
        <f t="shared" si="6"/>
        <v>5.1635111876076056E-3</v>
      </c>
      <c r="BI22" s="34">
        <f t="shared" si="6"/>
        <v>1.5410958904109595E-2</v>
      </c>
      <c r="BJ22" s="34">
        <f t="shared" si="6"/>
        <v>4.2158516020236458E-3</v>
      </c>
      <c r="BK22" s="34">
        <f t="shared" si="6"/>
        <v>6.297229219143663E-3</v>
      </c>
      <c r="BL22" s="34">
        <f t="shared" si="6"/>
        <v>1.0638297872340496E-2</v>
      </c>
      <c r="BM22" s="34">
        <f t="shared" si="6"/>
        <v>6.8111455108359475E-3</v>
      </c>
      <c r="BN22" s="34">
        <f t="shared" si="6"/>
        <v>5.3300533005329331E-3</v>
      </c>
      <c r="BO22" s="34">
        <f t="shared" si="6"/>
        <v>5.3017944535074246E-3</v>
      </c>
      <c r="BP22" s="34">
        <f t="shared" si="6"/>
        <v>2.33265720081135E-2</v>
      </c>
      <c r="BQ22" s="34">
        <f t="shared" si="6"/>
        <v>1.3875123885034757E-2</v>
      </c>
      <c r="BR22" s="34">
        <f t="shared" si="6"/>
        <v>1.0948191593352918E-2</v>
      </c>
      <c r="BS22" s="34">
        <f t="shared" si="6"/>
        <v>1.2763488686907687E-2</v>
      </c>
      <c r="BT22" s="34">
        <f t="shared" si="6"/>
        <v>1.2029788046591605E-2</v>
      </c>
      <c r="BU22" s="34">
        <f t="shared" si="6"/>
        <v>1.0000000000000009E-2</v>
      </c>
      <c r="BV22" s="34">
        <f t="shared" si="6"/>
        <v>4.8570894825330502E-3</v>
      </c>
      <c r="BW22" s="34">
        <f t="shared" si="6"/>
        <v>3.7181632273657339E-3</v>
      </c>
      <c r="BX22" s="34"/>
      <c r="BY22" s="34">
        <f t="shared" si="6"/>
        <v>2.9673590504453173E-4</v>
      </c>
      <c r="BZ22" s="34">
        <f t="shared" si="6"/>
        <v>2.0765351527736176E-3</v>
      </c>
      <c r="CA22" s="34">
        <f t="shared" si="6"/>
        <v>-2.9603315571343769E-3</v>
      </c>
      <c r="CB22" s="34">
        <f t="shared" si="6"/>
        <v>3.8598574821853138E-3</v>
      </c>
      <c r="CC22" s="34">
        <f t="shared" si="6"/>
        <v>2.9577048210582824E-4</v>
      </c>
      <c r="CD22" s="34">
        <f t="shared" si="6"/>
        <v>1.4784151389710676E-3</v>
      </c>
      <c r="CE22" s="34">
        <f t="shared" si="6"/>
        <v>-2.952465308532215E-4</v>
      </c>
      <c r="CF22" s="34">
        <f t="shared" si="6"/>
        <v>3.2486709982280093E-3</v>
      </c>
      <c r="CG22" s="34">
        <f t="shared" si="6"/>
        <v>-8.8313217544888634E-4</v>
      </c>
      <c r="CH22" s="34">
        <f t="shared" si="6"/>
        <v>-1.1785503830288313E-3</v>
      </c>
      <c r="CI22" s="34"/>
      <c r="CJ22" s="34"/>
      <c r="CK22" s="34"/>
      <c r="CL22" s="34">
        <f>CL4/CK4-1</f>
        <v>1.3430656934306562E-2</v>
      </c>
      <c r="CM22" s="34">
        <f>CM4/CL4-1</f>
        <v>3.7453183520599342E-3</v>
      </c>
      <c r="CN22" s="34">
        <f>CN4/CM4-1</f>
        <v>4.8794489092995885E-3</v>
      </c>
      <c r="CO22" s="34">
        <f>CO4/CN4-1</f>
        <v>2.8563267637826684E-4</v>
      </c>
      <c r="CP22" s="34"/>
      <c r="CQ22" s="34"/>
      <c r="CR22" s="34"/>
      <c r="CS22" s="34"/>
      <c r="CT22" s="34"/>
      <c r="CU22" s="34"/>
      <c r="CV22" s="34"/>
    </row>
    <row r="23" spans="1:100" x14ac:dyDescent="0.25">
      <c r="A23" s="14" t="s">
        <v>2</v>
      </c>
      <c r="B23" s="20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>
        <f t="shared" si="6"/>
        <v>1.5631601182932053E-2</v>
      </c>
      <c r="BF23" s="26">
        <f t="shared" si="6"/>
        <v>2.6206322795341075E-2</v>
      </c>
      <c r="BG23" s="26">
        <f t="shared" si="6"/>
        <v>7.7016619375760431E-3</v>
      </c>
      <c r="BH23" s="26">
        <f t="shared" si="6"/>
        <v>1.0056315366049784E-2</v>
      </c>
      <c r="BI23" s="26">
        <f t="shared" si="6"/>
        <v>2.4691358024691468E-2</v>
      </c>
      <c r="BJ23" s="26">
        <f t="shared" si="6"/>
        <v>1.9432568985619847E-2</v>
      </c>
      <c r="BK23" s="26">
        <f t="shared" si="6"/>
        <v>2.1730842546702211E-2</v>
      </c>
      <c r="BL23" s="26">
        <f t="shared" si="6"/>
        <v>3.6194029850746379E-2</v>
      </c>
      <c r="BM23" s="26">
        <f t="shared" si="6"/>
        <v>4.3212099387828218E-3</v>
      </c>
      <c r="BN23" s="26">
        <f t="shared" si="6"/>
        <v>5.0197203298674165E-3</v>
      </c>
      <c r="BO23" s="26">
        <f t="shared" si="6"/>
        <v>9.9892971815911391E-3</v>
      </c>
      <c r="BP23" s="26">
        <f t="shared" si="6"/>
        <v>3.0377958318615228E-2</v>
      </c>
      <c r="BQ23" s="26">
        <f t="shared" si="6"/>
        <v>1.3369900582790528E-2</v>
      </c>
      <c r="BR23" s="26">
        <f t="shared" si="6"/>
        <v>1.9959404600811803E-2</v>
      </c>
      <c r="BS23" s="26">
        <f t="shared" si="6"/>
        <v>2.8192371475953548E-2</v>
      </c>
      <c r="BT23" s="26">
        <f t="shared" si="6"/>
        <v>1.0000000000000009E-2</v>
      </c>
      <c r="BU23" s="26">
        <f t="shared" si="6"/>
        <v>6.3877355477481856E-4</v>
      </c>
      <c r="BV23" s="26">
        <f t="shared" si="6"/>
        <v>-6.3836578359399709E-4</v>
      </c>
      <c r="BW23" s="26">
        <f t="shared" si="6"/>
        <v>1.3414244650271412E-2</v>
      </c>
      <c r="BX23" s="26"/>
      <c r="BY23" s="26">
        <f t="shared" si="6"/>
        <v>-1.0593220338983578E-3</v>
      </c>
      <c r="BZ23" s="26">
        <f t="shared" si="6"/>
        <v>-5.3022269353131257E-4</v>
      </c>
      <c r="CA23" s="26">
        <f t="shared" si="6"/>
        <v>-6.8965517241379448E-3</v>
      </c>
      <c r="CB23" s="26">
        <f t="shared" si="6"/>
        <v>0</v>
      </c>
      <c r="CC23" s="26">
        <f t="shared" si="6"/>
        <v>-1.0683760683760646E-3</v>
      </c>
      <c r="CD23" s="26">
        <f t="shared" si="6"/>
        <v>0</v>
      </c>
      <c r="CE23" s="26">
        <f t="shared" si="6"/>
        <v>1.6042780748664054E-3</v>
      </c>
      <c r="CF23" s="26">
        <f t="shared" si="6"/>
        <v>-2.6695141484249785E-3</v>
      </c>
      <c r="CG23" s="26">
        <f t="shared" si="6"/>
        <v>-3.2119914346895317E-3</v>
      </c>
      <c r="CH23" s="26">
        <f t="shared" si="6"/>
        <v>6.4446831364124435E-3</v>
      </c>
      <c r="CI23" s="26"/>
      <c r="CJ23" s="26"/>
      <c r="CK23" s="26"/>
      <c r="CL23" s="34">
        <f t="shared" ref="CL23:CO27" si="7">CL5/CK5-1</f>
        <v>7.4706510138740079E-3</v>
      </c>
      <c r="CM23" s="34">
        <f t="shared" si="7"/>
        <v>6.3559322033899246E-3</v>
      </c>
      <c r="CN23" s="34">
        <f t="shared" si="7"/>
        <v>-1.0526315789474161E-3</v>
      </c>
      <c r="CO23" s="34">
        <f t="shared" si="7"/>
        <v>-1.0537407797681642E-3</v>
      </c>
      <c r="CP23" s="26"/>
      <c r="CQ23" s="26"/>
      <c r="CR23" s="26"/>
      <c r="CS23" s="26"/>
      <c r="CT23" s="26"/>
      <c r="CU23" s="26"/>
      <c r="CV23" s="26"/>
    </row>
    <row r="24" spans="1:100" x14ac:dyDescent="0.25">
      <c r="A24" s="14" t="s">
        <v>4</v>
      </c>
      <c r="B24" s="20"/>
      <c r="C24" s="20"/>
      <c r="D24" s="20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>
        <f t="shared" si="6"/>
        <v>1.672694394213381E-2</v>
      </c>
      <c r="BF24" s="26">
        <f t="shared" si="6"/>
        <v>2.667852378835045E-2</v>
      </c>
      <c r="BG24" s="26">
        <f t="shared" si="6"/>
        <v>3.5080121264616793E-2</v>
      </c>
      <c r="BH24" s="26">
        <f t="shared" si="6"/>
        <v>1.5481171548117123E-2</v>
      </c>
      <c r="BI24" s="26">
        <f t="shared" si="6"/>
        <v>-7.8285949732179727E-3</v>
      </c>
      <c r="BJ24" s="26">
        <f t="shared" si="6"/>
        <v>1.0382059800664534E-2</v>
      </c>
      <c r="BK24" s="26">
        <f t="shared" si="6"/>
        <v>2.6715988491574194E-2</v>
      </c>
      <c r="BL24" s="26">
        <f t="shared" si="6"/>
        <v>4.1232986389111215E-2</v>
      </c>
      <c r="BM24" s="26">
        <f t="shared" si="6"/>
        <v>4.2291426374472252E-3</v>
      </c>
      <c r="BN24" s="26">
        <f t="shared" si="6"/>
        <v>-1.914241960183749E-3</v>
      </c>
      <c r="BO24" s="26">
        <f t="shared" si="6"/>
        <v>-1.0356731875719172E-2</v>
      </c>
      <c r="BP24" s="26">
        <f t="shared" si="6"/>
        <v>5.0387596899224008E-3</v>
      </c>
      <c r="BQ24" s="26">
        <f t="shared" si="6"/>
        <v>5.0134978789047047E-3</v>
      </c>
      <c r="BR24" s="26">
        <f t="shared" si="6"/>
        <v>8.4420567920184819E-3</v>
      </c>
      <c r="BS24" s="26">
        <f t="shared" si="6"/>
        <v>7.9908675799087447E-3</v>
      </c>
      <c r="BT24" s="26">
        <f t="shared" si="6"/>
        <v>2.2272555681389195E-2</v>
      </c>
      <c r="BU24" s="26">
        <f t="shared" si="6"/>
        <v>9.6011816838994513E-3</v>
      </c>
      <c r="BV24" s="26">
        <f t="shared" si="6"/>
        <v>2.9261155815654138E-3</v>
      </c>
      <c r="BW24" s="26">
        <f t="shared" si="6"/>
        <v>5.8351568198395931E-3</v>
      </c>
      <c r="BX24" s="26"/>
      <c r="BY24" s="26">
        <f t="shared" si="6"/>
        <v>-2.0761245674740469E-2</v>
      </c>
      <c r="BZ24" s="26">
        <f t="shared" si="6"/>
        <v>1.7667844522968323E-3</v>
      </c>
      <c r="CA24" s="26">
        <f t="shared" si="6"/>
        <v>-8.81834215167554E-3</v>
      </c>
      <c r="CB24" s="26">
        <f t="shared" si="6"/>
        <v>2.669039145907437E-3</v>
      </c>
      <c r="CC24" s="26">
        <f t="shared" si="6"/>
        <v>-5.3238686779059075E-3</v>
      </c>
      <c r="CD24" s="26">
        <f t="shared" si="6"/>
        <v>-7.1364852809990831E-3</v>
      </c>
      <c r="CE24" s="26">
        <f t="shared" si="6"/>
        <v>1.7070979335130243E-2</v>
      </c>
      <c r="CF24" s="26">
        <f t="shared" si="6"/>
        <v>-8.8339222614840507E-3</v>
      </c>
      <c r="CG24" s="26">
        <f t="shared" si="6"/>
        <v>-7.1301247771835552E-3</v>
      </c>
      <c r="CH24" s="26">
        <f t="shared" si="6"/>
        <v>4.4883303411131781E-3</v>
      </c>
      <c r="CI24" s="26"/>
      <c r="CJ24" s="26"/>
      <c r="CK24" s="26"/>
      <c r="CL24" s="34">
        <f t="shared" si="7"/>
        <v>-4.5167118337849921E-3</v>
      </c>
      <c r="CM24" s="34">
        <f t="shared" si="7"/>
        <v>-3.6297640653357721E-3</v>
      </c>
      <c r="CN24" s="34">
        <f t="shared" si="7"/>
        <v>2.3679417122040025E-2</v>
      </c>
      <c r="CO24" s="34">
        <f t="shared" si="7"/>
        <v>1.779359430605032E-3</v>
      </c>
      <c r="CP24" s="26"/>
      <c r="CQ24" s="26"/>
      <c r="CR24" s="26"/>
      <c r="CS24" s="26"/>
      <c r="CT24" s="26"/>
      <c r="CU24" s="26"/>
      <c r="CV24" s="26"/>
    </row>
    <row r="25" spans="1:100" x14ac:dyDescent="0.25">
      <c r="A25" s="14" t="s">
        <v>1</v>
      </c>
      <c r="B25" s="20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>
        <f t="shared" si="6"/>
        <v>5.9266227657572834E-2</v>
      </c>
      <c r="BF25" s="26">
        <f t="shared" si="6"/>
        <v>3.9076376554174175E-2</v>
      </c>
      <c r="BG25" s="26">
        <f t="shared" si="6"/>
        <v>1.7948717948717885E-2</v>
      </c>
      <c r="BH25" s="26">
        <f t="shared" si="6"/>
        <v>1.2594458438287104E-2</v>
      </c>
      <c r="BI25" s="26">
        <f t="shared" si="6"/>
        <v>1.3266998341625147E-2</v>
      </c>
      <c r="BJ25" s="26">
        <f t="shared" si="6"/>
        <v>2.0458265139116305E-2</v>
      </c>
      <c r="BK25" s="26">
        <f t="shared" si="6"/>
        <v>3.287890938251814E-2</v>
      </c>
      <c r="BL25" s="26">
        <f t="shared" si="6"/>
        <v>5.4347826086955653E-3</v>
      </c>
      <c r="BM25" s="26">
        <f t="shared" si="6"/>
        <v>5.4054054054053946E-2</v>
      </c>
      <c r="BN25" s="26">
        <f t="shared" si="6"/>
        <v>4.2490842490842562E-2</v>
      </c>
      <c r="BO25" s="26">
        <f t="shared" si="6"/>
        <v>5.6219255094869247E-3</v>
      </c>
      <c r="BP25" s="26">
        <f t="shared" si="6"/>
        <v>3.0747728860936352E-2</v>
      </c>
      <c r="BQ25" s="26">
        <f t="shared" si="6"/>
        <v>2.3728813559322104E-2</v>
      </c>
      <c r="BR25" s="26">
        <f t="shared" si="6"/>
        <v>1.3907284768212014E-2</v>
      </c>
      <c r="BS25" s="26">
        <f t="shared" si="6"/>
        <v>7.1848465055519561E-3</v>
      </c>
      <c r="BT25" s="26">
        <f t="shared" si="6"/>
        <v>3.437094682230879E-2</v>
      </c>
      <c r="BU25" s="26">
        <f t="shared" si="6"/>
        <v>3.7617554858935254E-3</v>
      </c>
      <c r="BV25" s="26">
        <f t="shared" si="6"/>
        <v>1.8738288569644101E-3</v>
      </c>
      <c r="BW25" s="26">
        <f t="shared" si="6"/>
        <v>-6.2344139650871711E-4</v>
      </c>
      <c r="BX25" s="26"/>
      <c r="BY25" s="26">
        <f t="shared" si="6"/>
        <v>0</v>
      </c>
      <c r="BZ25" s="26">
        <f t="shared" si="6"/>
        <v>0</v>
      </c>
      <c r="CA25" s="26">
        <f t="shared" si="6"/>
        <v>4.6801872074881956E-3</v>
      </c>
      <c r="CB25" s="26">
        <f t="shared" si="6"/>
        <v>9.3167701863354768E-3</v>
      </c>
      <c r="CC25" s="26">
        <f t="shared" si="6"/>
        <v>1.5384615384614886E-3</v>
      </c>
      <c r="CD25" s="26">
        <f t="shared" si="6"/>
        <v>1.0752688172043001E-2</v>
      </c>
      <c r="CE25" s="26">
        <f t="shared" si="6"/>
        <v>1.5197568389058169E-3</v>
      </c>
      <c r="CF25" s="26">
        <f t="shared" si="6"/>
        <v>3.0349013657056112E-3</v>
      </c>
      <c r="CG25" s="26">
        <f t="shared" si="6"/>
        <v>1.0590015128593144E-2</v>
      </c>
      <c r="CH25" s="26">
        <f t="shared" si="6"/>
        <v>1.4970059880239361E-3</v>
      </c>
      <c r="CI25" s="26"/>
      <c r="CJ25" s="26"/>
      <c r="CK25" s="26"/>
      <c r="CL25" s="34">
        <f t="shared" si="7"/>
        <v>2.989536621823552E-3</v>
      </c>
      <c r="CM25" s="34">
        <f t="shared" si="7"/>
        <v>1.4903129657228842E-3</v>
      </c>
      <c r="CN25" s="34">
        <f t="shared" si="7"/>
        <v>1.1904761904761862E-2</v>
      </c>
      <c r="CO25" s="34">
        <f t="shared" si="7"/>
        <v>-1.4705882352941124E-2</v>
      </c>
      <c r="CP25" s="26"/>
      <c r="CQ25" s="26"/>
      <c r="CR25" s="26"/>
      <c r="CS25" s="26"/>
      <c r="CT25" s="26"/>
      <c r="CU25" s="26"/>
      <c r="CV25" s="26"/>
    </row>
    <row r="26" spans="1:100" x14ac:dyDescent="0.25">
      <c r="A26" s="14" t="s">
        <v>5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>
        <f t="shared" si="6"/>
        <v>7.0405727923627648E-2</v>
      </c>
      <c r="BF26" s="26">
        <f t="shared" si="6"/>
        <v>-2.2296544035674826E-3</v>
      </c>
      <c r="BG26" s="26">
        <f t="shared" si="6"/>
        <v>3.240223463687153E-2</v>
      </c>
      <c r="BH26" s="26">
        <f t="shared" si="6"/>
        <v>8.2251082251082241E-2</v>
      </c>
      <c r="BI26" s="26">
        <f t="shared" si="6"/>
        <v>3.0000000000000027E-2</v>
      </c>
      <c r="BJ26" s="26">
        <f t="shared" si="6"/>
        <v>-9.7087378640781097E-4</v>
      </c>
      <c r="BK26" s="26">
        <f t="shared" si="6"/>
        <v>0.11078717201166177</v>
      </c>
      <c r="BL26" s="26">
        <f t="shared" si="6"/>
        <v>0.11023622047244097</v>
      </c>
      <c r="BM26" s="26">
        <f t="shared" si="6"/>
        <v>3.1520882584712417E-2</v>
      </c>
      <c r="BN26" s="26">
        <f t="shared" si="6"/>
        <v>6.1879297173414782E-2</v>
      </c>
      <c r="BO26" s="26">
        <f t="shared" si="6"/>
        <v>3.8848920863309377E-2</v>
      </c>
      <c r="BP26" s="26">
        <f t="shared" si="6"/>
        <v>0.12673130193905813</v>
      </c>
      <c r="BQ26" s="26">
        <f t="shared" si="6"/>
        <v>0.11124769514443766</v>
      </c>
      <c r="BR26" s="26">
        <f t="shared" si="6"/>
        <v>3.3738938053097245E-2</v>
      </c>
      <c r="BS26" s="26">
        <f t="shared" si="6"/>
        <v>5.1364365971107606E-2</v>
      </c>
      <c r="BT26" s="26">
        <f t="shared" si="6"/>
        <v>3.8167938931297662E-2</v>
      </c>
      <c r="BU26" s="26">
        <f t="shared" si="6"/>
        <v>2.450980392156854E-2</v>
      </c>
      <c r="BV26" s="26">
        <f t="shared" si="6"/>
        <v>5.4066985645933041E-2</v>
      </c>
      <c r="BW26" s="26">
        <f t="shared" si="6"/>
        <v>4.0853381752157247E-3</v>
      </c>
      <c r="BX26" s="26"/>
      <c r="BY26" s="26">
        <f t="shared" si="6"/>
        <v>0</v>
      </c>
      <c r="BZ26" s="26">
        <f t="shared" si="6"/>
        <v>5.9561128526645746E-2</v>
      </c>
      <c r="CA26" s="26">
        <f t="shared" si="6"/>
        <v>2.9585798816567088E-3</v>
      </c>
      <c r="CB26" s="26">
        <f t="shared" si="6"/>
        <v>8.8495575221239076E-3</v>
      </c>
      <c r="CC26" s="26">
        <f t="shared" si="6"/>
        <v>8.7719298245614308E-3</v>
      </c>
      <c r="CD26" s="26">
        <f t="shared" si="6"/>
        <v>0</v>
      </c>
      <c r="CE26" s="26">
        <f t="shared" si="6"/>
        <v>1.449275362318847E-2</v>
      </c>
      <c r="CF26" s="26">
        <f t="shared" si="6"/>
        <v>-2.8571428571428914E-3</v>
      </c>
      <c r="CG26" s="26">
        <f t="shared" si="6"/>
        <v>1.4326647564469885E-2</v>
      </c>
      <c r="CH26" s="26">
        <f t="shared" si="6"/>
        <v>5.6497175141243527E-3</v>
      </c>
      <c r="CI26" s="26"/>
      <c r="CJ26" s="26"/>
      <c r="CK26" s="26"/>
      <c r="CL26" s="34">
        <f t="shared" si="7"/>
        <v>0</v>
      </c>
      <c r="CM26" s="34">
        <f t="shared" si="7"/>
        <v>5.2631578947368363E-2</v>
      </c>
      <c r="CN26" s="34">
        <f t="shared" si="7"/>
        <v>2.4999999999999911E-2</v>
      </c>
      <c r="CO26" s="34">
        <f t="shared" si="7"/>
        <v>-7.3170731707317138E-3</v>
      </c>
      <c r="CP26" s="26"/>
      <c r="CQ26" s="26"/>
      <c r="CR26" s="26"/>
      <c r="CS26" s="26"/>
      <c r="CT26" s="26"/>
      <c r="CU26" s="26"/>
      <c r="CV26" s="26"/>
    </row>
    <row r="27" spans="1:100" ht="15.75" thickBot="1" x14ac:dyDescent="0.3">
      <c r="A27" s="46" t="s">
        <v>73</v>
      </c>
      <c r="B27" s="46"/>
      <c r="C27" s="47">
        <f t="shared" ref="C27:M27" si="8">C9/B9-1</f>
        <v>2</v>
      </c>
      <c r="D27" s="47">
        <f t="shared" si="8"/>
        <v>1</v>
      </c>
      <c r="E27" s="47">
        <f t="shared" si="8"/>
        <v>1</v>
      </c>
      <c r="F27" s="47">
        <f t="shared" si="8"/>
        <v>8.3333333333333259E-2</v>
      </c>
      <c r="G27" s="47">
        <f t="shared" si="8"/>
        <v>0.15384615384615374</v>
      </c>
      <c r="H27" s="47">
        <f t="shared" si="8"/>
        <v>6.6666666666666652E-2</v>
      </c>
      <c r="I27" s="47">
        <f t="shared" si="8"/>
        <v>0.3125</v>
      </c>
      <c r="J27" s="47">
        <f t="shared" si="8"/>
        <v>0.14285714285714279</v>
      </c>
      <c r="K27" s="47">
        <f t="shared" si="8"/>
        <v>0.54166666666666674</v>
      </c>
      <c r="L27" s="47">
        <f t="shared" si="8"/>
        <v>0.86486486486486491</v>
      </c>
      <c r="M27" s="47">
        <f t="shared" si="8"/>
        <v>1.4637681159420288</v>
      </c>
      <c r="N27" s="47">
        <f t="shared" ref="N27:V27" si="9">N9/M9-1</f>
        <v>0.12941176470588234</v>
      </c>
      <c r="O27" s="47">
        <f t="shared" si="9"/>
        <v>0.44791666666666674</v>
      </c>
      <c r="P27" s="47">
        <f t="shared" si="9"/>
        <v>0.38848920863309355</v>
      </c>
      <c r="Q27" s="47">
        <f t="shared" si="9"/>
        <v>0.39378238341968919</v>
      </c>
      <c r="R27" s="47">
        <f t="shared" si="9"/>
        <v>0.16542750929368033</v>
      </c>
      <c r="S27" s="47">
        <f t="shared" si="9"/>
        <v>0.1866028708133971</v>
      </c>
      <c r="T27" s="47">
        <f t="shared" si="9"/>
        <v>0.28360215053763449</v>
      </c>
      <c r="U27" s="47">
        <f t="shared" si="9"/>
        <v>0.37382198952879575</v>
      </c>
      <c r="V27" s="47">
        <f t="shared" si="9"/>
        <v>0.27210365853658547</v>
      </c>
      <c r="W27" s="47"/>
      <c r="X27" s="47"/>
      <c r="Y27" s="47">
        <f t="shared" ref="Y27:Z27" si="10">Y9/X9-1</f>
        <v>0.18574514038876888</v>
      </c>
      <c r="Z27" s="47">
        <f t="shared" si="10"/>
        <v>0.11384335154826952</v>
      </c>
      <c r="AA27" s="47">
        <f>AA9/Z9-1</f>
        <v>0.21504497138184786</v>
      </c>
      <c r="AB27" s="47">
        <f t="shared" si="6"/>
        <v>0.14872139973082099</v>
      </c>
      <c r="AC27" s="47">
        <f t="shared" si="6"/>
        <v>0.13268892794376108</v>
      </c>
      <c r="AD27" s="47">
        <f t="shared" si="6"/>
        <v>0.15619343160072408</v>
      </c>
      <c r="AE27" s="47">
        <f t="shared" si="6"/>
        <v>0.11473943189443081</v>
      </c>
      <c r="AF27" s="47">
        <f t="shared" si="6"/>
        <v>8.7479935794542607E-2</v>
      </c>
      <c r="AG27" s="47">
        <f t="shared" si="6"/>
        <v>8.4132841328413255E-2</v>
      </c>
      <c r="AH27" s="47">
        <f t="shared" si="6"/>
        <v>7.7944179714091177E-2</v>
      </c>
      <c r="AI27" s="47">
        <f t="shared" si="6"/>
        <v>0.10956741395642555</v>
      </c>
      <c r="AJ27" s="47">
        <f t="shared" si="6"/>
        <v>9.2487194080819624E-2</v>
      </c>
      <c r="AK27" s="47">
        <f t="shared" si="6"/>
        <v>1.94060953373274E-2</v>
      </c>
      <c r="AL27" s="47">
        <f t="shared" si="6"/>
        <v>4.9060942889996184E-2</v>
      </c>
      <c r="AM27" s="47">
        <f t="shared" si="6"/>
        <v>4.0920716112532007E-2</v>
      </c>
      <c r="AN27" s="47">
        <f t="shared" si="6"/>
        <v>5.0193050193050093E-2</v>
      </c>
      <c r="AO27" s="47">
        <f t="shared" si="6"/>
        <v>4.7348484848484862E-2</v>
      </c>
      <c r="AP27" s="47">
        <f t="shared" si="6"/>
        <v>2.648654398468242E-2</v>
      </c>
      <c r="AQ27" s="47">
        <f t="shared" si="6"/>
        <v>1.2227979274611389E-2</v>
      </c>
      <c r="AR27" s="47">
        <f t="shared" si="6"/>
        <v>2.2522522522523403E-3</v>
      </c>
      <c r="AS27" s="47">
        <f t="shared" si="6"/>
        <v>1.0827374872318662E-2</v>
      </c>
      <c r="AT27" s="47">
        <f t="shared" si="6"/>
        <v>-2.2635408245755828E-2</v>
      </c>
      <c r="AU27" s="47">
        <f t="shared" si="6"/>
        <v>2.636476426799006E-2</v>
      </c>
      <c r="AV27" s="47">
        <f t="shared" si="6"/>
        <v>5.0367684093886034E-3</v>
      </c>
      <c r="AW27" s="47">
        <f t="shared" si="6"/>
        <v>5.6930941164678783E-2</v>
      </c>
      <c r="AX27" s="47">
        <f t="shared" si="6"/>
        <v>5.0260787102891502E-3</v>
      </c>
      <c r="AY27" s="47">
        <f t="shared" si="6"/>
        <v>9.5301000188714458E-3</v>
      </c>
      <c r="AZ27" s="47">
        <f t="shared" si="6"/>
        <v>-9.5336012711468854E-3</v>
      </c>
      <c r="BA27" s="47">
        <f t="shared" si="6"/>
        <v>1.2361989242238414E-2</v>
      </c>
      <c r="BB27" s="47">
        <f t="shared" si="6"/>
        <v>1.0812826249067875E-2</v>
      </c>
      <c r="BC27" s="47">
        <f t="shared" si="6"/>
        <v>-4.7952784950202609E-3</v>
      </c>
      <c r="BD27" s="47">
        <f t="shared" si="6"/>
        <v>2.0756115641215711E-2</v>
      </c>
      <c r="BE27" s="47">
        <f t="shared" si="6"/>
        <v>3.0954974582425576E-2</v>
      </c>
      <c r="BF27" s="47">
        <f t="shared" si="6"/>
        <v>9.8617592674121735E-3</v>
      </c>
      <c r="BG27" s="47">
        <f t="shared" si="6"/>
        <v>1.4822565175691027E-2</v>
      </c>
      <c r="BH27" s="47">
        <f t="shared" si="6"/>
        <v>1.5207492052581761E-2</v>
      </c>
      <c r="BI27" s="47">
        <f t="shared" si="6"/>
        <v>1.3625592417061627E-2</v>
      </c>
      <c r="BJ27" s="47">
        <f t="shared" si="6"/>
        <v>9.9357101110462143E-3</v>
      </c>
      <c r="BK27" s="47">
        <f t="shared" si="6"/>
        <v>2.5380291005290934E-2</v>
      </c>
      <c r="BL27" s="47">
        <f t="shared" si="6"/>
        <v>3.096025155204396E-2</v>
      </c>
      <c r="BM27" s="47">
        <f t="shared" si="6"/>
        <v>1.2981934777508419E-2</v>
      </c>
      <c r="BN27" s="47">
        <f t="shared" si="6"/>
        <v>1.343318150235473E-2</v>
      </c>
      <c r="BO27" s="47">
        <f t="shared" si="6"/>
        <v>6.7799192503998906E-3</v>
      </c>
      <c r="BP27" s="47">
        <f t="shared" si="6"/>
        <v>3.3368644067796716E-2</v>
      </c>
      <c r="BQ27" s="47">
        <f t="shared" si="6"/>
        <v>2.4749212857875014E-2</v>
      </c>
      <c r="BR27" s="47">
        <f t="shared" si="6"/>
        <v>1.5648445873526207E-2</v>
      </c>
      <c r="BS27" s="47">
        <f t="shared" si="6"/>
        <v>1.9628535246939638E-2</v>
      </c>
      <c r="BT27" s="47">
        <f t="shared" si="6"/>
        <v>1.9388670392603391E-2</v>
      </c>
      <c r="BU27" s="47">
        <f t="shared" si="6"/>
        <v>9.2730472451603152E-3</v>
      </c>
      <c r="BV27" s="47">
        <f t="shared" si="6"/>
        <v>9.9255583126551805E-3</v>
      </c>
      <c r="BW27" s="47">
        <f t="shared" si="6"/>
        <v>5.7108705757353828E-3</v>
      </c>
      <c r="BX27" s="47"/>
      <c r="BY27" s="47">
        <f t="shared" si="6"/>
        <v>-3.3902902088418507E-3</v>
      </c>
      <c r="BZ27" s="47">
        <f t="shared" si="6"/>
        <v>3.6739692475167285E-3</v>
      </c>
      <c r="CA27" s="47">
        <f t="shared" si="6"/>
        <v>-3.9316702819957028E-3</v>
      </c>
      <c r="CB27" s="47">
        <f t="shared" si="6"/>
        <v>3.4027494215325138E-3</v>
      </c>
      <c r="CC27" s="47">
        <f t="shared" si="6"/>
        <v>-4.0694519804662654E-4</v>
      </c>
      <c r="CD27" s="47">
        <f t="shared" si="6"/>
        <v>5.4281449314697028E-4</v>
      </c>
      <c r="CE27" s="47">
        <f t="shared" si="6"/>
        <v>3.6620100366200337E-3</v>
      </c>
      <c r="CF27" s="47">
        <f t="shared" si="6"/>
        <v>-4.0540540540545678E-4</v>
      </c>
      <c r="CG27" s="47">
        <f t="shared" si="6"/>
        <v>-6.7594970934159448E-4</v>
      </c>
      <c r="CH27" s="47">
        <f t="shared" si="6"/>
        <v>2.1645021645022577E-3</v>
      </c>
      <c r="CI27" s="47"/>
      <c r="CJ27" s="47"/>
      <c r="CK27" s="47"/>
      <c r="CL27" s="47">
        <f t="shared" si="7"/>
        <v>7.645875251508949E-3</v>
      </c>
      <c r="CM27" s="47">
        <f t="shared" si="7"/>
        <v>5.5910543130990309E-3</v>
      </c>
      <c r="CN27" s="47">
        <f t="shared" si="7"/>
        <v>7.8104315594387241E-3</v>
      </c>
      <c r="CO27" s="47">
        <f t="shared" si="7"/>
        <v>-1.5762511493497833E-3</v>
      </c>
      <c r="CP27" s="47"/>
      <c r="CQ27" s="47"/>
      <c r="CR27" s="47"/>
      <c r="CS27" s="47"/>
      <c r="CT27" s="47"/>
      <c r="CU27" s="47"/>
      <c r="CV27" s="47"/>
    </row>
    <row r="28" spans="1:100" x14ac:dyDescent="0.25">
      <c r="M28" s="27"/>
    </row>
  </sheetData>
  <conditionalFormatting sqref="A4:AN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W22:XFD26 M28 A22:CU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W22:XFD22 E23:AN25 C25:D25 N26:AN26 C23:D23 A22:CL22 AO23:CL26 CM22:CU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V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V14:CV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V22:CV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V22:CV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V22:CV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Y13 Y14:Y17 AA13:CL13 CL14:CL17 CP13:CU13 CM13:CO17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17 Z13:Z17 AA14:CK17 CP14:CU17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CU26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:CV8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4377-C342-4D47-B81E-B726E7A9B3BE}">
  <sheetPr codeName="Hoja10"/>
  <dimension ref="A1"/>
  <sheetViews>
    <sheetView topLeftCell="M1" workbookViewId="0">
      <selection activeCell="AO21" sqref="AO2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8AE0F-C254-40AA-B81E-E653D0AE148B}">
  <sheetPr codeName="Hoja3"/>
  <dimension ref="A1:B93"/>
  <sheetViews>
    <sheetView topLeftCell="A73" workbookViewId="0">
      <selection activeCell="A93" sqref="A93"/>
    </sheetView>
  </sheetViews>
  <sheetFormatPr baseColWidth="10" defaultRowHeight="15" x14ac:dyDescent="0.25"/>
  <cols>
    <col min="2" max="2" width="157.140625" bestFit="1" customWidth="1"/>
  </cols>
  <sheetData>
    <row r="1" spans="1:2" x14ac:dyDescent="0.25">
      <c r="A1" s="58" t="s">
        <v>0</v>
      </c>
      <c r="B1" s="58" t="s">
        <v>97</v>
      </c>
    </row>
    <row r="2" spans="1:2" x14ac:dyDescent="0.25">
      <c r="A2" s="3">
        <v>43891</v>
      </c>
      <c r="B2" s="7" t="s">
        <v>44</v>
      </c>
    </row>
    <row r="3" spans="1:2" x14ac:dyDescent="0.25">
      <c r="A3" s="3">
        <v>43892</v>
      </c>
      <c r="B3" s="7" t="s">
        <v>45</v>
      </c>
    </row>
    <row r="4" spans="1:2" x14ac:dyDescent="0.25">
      <c r="A4" s="3">
        <v>43893</v>
      </c>
      <c r="B4" s="7" t="s">
        <v>46</v>
      </c>
    </row>
    <row r="5" spans="1:2" x14ac:dyDescent="0.25">
      <c r="A5" s="3">
        <v>43894</v>
      </c>
      <c r="B5" s="7" t="s">
        <v>43</v>
      </c>
    </row>
    <row r="6" spans="1:2" x14ac:dyDescent="0.25">
      <c r="A6" s="3">
        <v>43895</v>
      </c>
      <c r="B6" s="7" t="s">
        <v>42</v>
      </c>
    </row>
    <row r="7" spans="1:2" x14ac:dyDescent="0.25">
      <c r="A7" s="3">
        <v>43896</v>
      </c>
      <c r="B7" s="7" t="s">
        <v>41</v>
      </c>
    </row>
    <row r="8" spans="1:2" x14ac:dyDescent="0.25">
      <c r="A8" s="3">
        <v>43897</v>
      </c>
      <c r="B8" s="7" t="s">
        <v>40</v>
      </c>
    </row>
    <row r="9" spans="1:2" x14ac:dyDescent="0.25">
      <c r="A9" s="3">
        <v>43898</v>
      </c>
      <c r="B9" s="7" t="s">
        <v>39</v>
      </c>
    </row>
    <row r="10" spans="1:2" x14ac:dyDescent="0.25">
      <c r="A10" s="3">
        <v>43899</v>
      </c>
      <c r="B10" s="7" t="s">
        <v>38</v>
      </c>
    </row>
    <row r="11" spans="1:2" x14ac:dyDescent="0.25">
      <c r="A11" s="3">
        <v>43900</v>
      </c>
      <c r="B11" s="7" t="s">
        <v>37</v>
      </c>
    </row>
    <row r="12" spans="1:2" x14ac:dyDescent="0.25">
      <c r="A12" s="3">
        <v>43901</v>
      </c>
      <c r="B12" s="7" t="s">
        <v>36</v>
      </c>
    </row>
    <row r="13" spans="1:2" x14ac:dyDescent="0.25">
      <c r="A13" s="3">
        <v>43902</v>
      </c>
      <c r="B13" s="7" t="s">
        <v>77</v>
      </c>
    </row>
    <row r="14" spans="1:2" x14ac:dyDescent="0.25">
      <c r="A14" s="3">
        <v>43903</v>
      </c>
      <c r="B14" s="7" t="s">
        <v>35</v>
      </c>
    </row>
    <row r="15" spans="1:2" x14ac:dyDescent="0.25">
      <c r="A15" s="3">
        <v>43904</v>
      </c>
      <c r="B15" s="7" t="s">
        <v>34</v>
      </c>
    </row>
    <row r="16" spans="1:2" x14ac:dyDescent="0.25">
      <c r="A16" s="3">
        <v>43905</v>
      </c>
      <c r="B16" s="7" t="s">
        <v>33</v>
      </c>
    </row>
    <row r="17" spans="1:2" x14ac:dyDescent="0.25">
      <c r="A17" s="3">
        <v>43906</v>
      </c>
      <c r="B17" s="7" t="s">
        <v>32</v>
      </c>
    </row>
    <row r="18" spans="1:2" x14ac:dyDescent="0.25">
      <c r="A18" s="3">
        <v>43907</v>
      </c>
      <c r="B18" s="7" t="s">
        <v>31</v>
      </c>
    </row>
    <row r="19" spans="1:2" x14ac:dyDescent="0.25">
      <c r="A19" s="3">
        <v>43908</v>
      </c>
      <c r="B19" s="7" t="s">
        <v>30</v>
      </c>
    </row>
    <row r="20" spans="1:2" x14ac:dyDescent="0.25">
      <c r="A20" s="3">
        <v>43909</v>
      </c>
      <c r="B20" s="7" t="s">
        <v>29</v>
      </c>
    </row>
    <row r="21" spans="1:2" x14ac:dyDescent="0.25">
      <c r="A21" s="3">
        <v>43910</v>
      </c>
      <c r="B21" s="7" t="s">
        <v>28</v>
      </c>
    </row>
    <row r="22" spans="1:2" x14ac:dyDescent="0.25">
      <c r="A22" s="3">
        <v>43911</v>
      </c>
      <c r="B22" s="7" t="s">
        <v>27</v>
      </c>
    </row>
    <row r="23" spans="1:2" x14ac:dyDescent="0.25">
      <c r="A23" s="3">
        <v>43912</v>
      </c>
      <c r="B23" s="57" t="s">
        <v>96</v>
      </c>
    </row>
    <row r="24" spans="1:2" x14ac:dyDescent="0.25">
      <c r="A24" s="3">
        <v>43913</v>
      </c>
      <c r="B24" s="7" t="s">
        <v>26</v>
      </c>
    </row>
    <row r="25" spans="1:2" x14ac:dyDescent="0.25">
      <c r="A25" s="3">
        <v>43914</v>
      </c>
      <c r="B25" s="7" t="s">
        <v>25</v>
      </c>
    </row>
    <row r="26" spans="1:2" x14ac:dyDescent="0.25">
      <c r="A26" s="3">
        <v>43915</v>
      </c>
      <c r="B26" s="7" t="s">
        <v>24</v>
      </c>
    </row>
    <row r="27" spans="1:2" x14ac:dyDescent="0.25">
      <c r="A27" s="3">
        <v>43916</v>
      </c>
      <c r="B27" s="7" t="s">
        <v>22</v>
      </c>
    </row>
    <row r="28" spans="1:2" x14ac:dyDescent="0.25">
      <c r="A28" s="3">
        <v>43917</v>
      </c>
      <c r="B28" s="7" t="s">
        <v>23</v>
      </c>
    </row>
    <row r="29" spans="1:2" x14ac:dyDescent="0.25">
      <c r="A29" s="3">
        <v>43918</v>
      </c>
      <c r="B29" s="7" t="s">
        <v>10</v>
      </c>
    </row>
    <row r="30" spans="1:2" x14ac:dyDescent="0.25">
      <c r="A30" s="3">
        <v>43919</v>
      </c>
      <c r="B30" s="7" t="s">
        <v>11</v>
      </c>
    </row>
    <row r="31" spans="1:2" x14ac:dyDescent="0.25">
      <c r="A31" s="3">
        <v>43920</v>
      </c>
      <c r="B31" s="7" t="s">
        <v>12</v>
      </c>
    </row>
    <row r="32" spans="1:2" x14ac:dyDescent="0.25">
      <c r="A32" s="3">
        <v>43921</v>
      </c>
      <c r="B32" s="7" t="s">
        <v>13</v>
      </c>
    </row>
    <row r="33" spans="1:2" x14ac:dyDescent="0.25">
      <c r="A33" s="3">
        <v>43922</v>
      </c>
      <c r="B33" s="7" t="s">
        <v>14</v>
      </c>
    </row>
    <row r="34" spans="1:2" x14ac:dyDescent="0.25">
      <c r="A34" s="3">
        <v>43923</v>
      </c>
      <c r="B34" s="7" t="s">
        <v>15</v>
      </c>
    </row>
    <row r="35" spans="1:2" x14ac:dyDescent="0.25">
      <c r="A35" s="3">
        <v>43924</v>
      </c>
      <c r="B35" s="7" t="s">
        <v>16</v>
      </c>
    </row>
    <row r="36" spans="1:2" x14ac:dyDescent="0.25">
      <c r="A36" s="3">
        <v>43925</v>
      </c>
      <c r="B36" s="7" t="s">
        <v>17</v>
      </c>
    </row>
    <row r="37" spans="1:2" x14ac:dyDescent="0.25">
      <c r="A37" s="3">
        <v>43926</v>
      </c>
      <c r="B37" s="7" t="s">
        <v>18</v>
      </c>
    </row>
    <row r="38" spans="1:2" x14ac:dyDescent="0.25">
      <c r="A38" s="3">
        <v>43927</v>
      </c>
      <c r="B38" s="7" t="s">
        <v>19</v>
      </c>
    </row>
    <row r="39" spans="1:2" x14ac:dyDescent="0.25">
      <c r="A39" s="3">
        <v>43928</v>
      </c>
      <c r="B39" s="7" t="s">
        <v>20</v>
      </c>
    </row>
    <row r="40" spans="1:2" x14ac:dyDescent="0.25">
      <c r="A40" s="3">
        <v>43929</v>
      </c>
      <c r="B40" s="7" t="s">
        <v>21</v>
      </c>
    </row>
    <row r="41" spans="1:2" x14ac:dyDescent="0.25">
      <c r="A41" s="3">
        <v>43930</v>
      </c>
      <c r="B41" s="7" t="s">
        <v>75</v>
      </c>
    </row>
    <row r="42" spans="1:2" x14ac:dyDescent="0.25">
      <c r="A42" s="3">
        <v>43931</v>
      </c>
      <c r="B42" s="7" t="s">
        <v>90</v>
      </c>
    </row>
    <row r="43" spans="1:2" x14ac:dyDescent="0.25">
      <c r="A43" s="3">
        <v>43932</v>
      </c>
      <c r="B43" s="7" t="s">
        <v>76</v>
      </c>
    </row>
    <row r="44" spans="1:2" x14ac:dyDescent="0.25">
      <c r="A44" s="3">
        <v>43933</v>
      </c>
      <c r="B44" s="7" t="s">
        <v>77</v>
      </c>
    </row>
    <row r="45" spans="1:2" x14ac:dyDescent="0.25">
      <c r="A45" s="3">
        <v>43934</v>
      </c>
      <c r="B45" s="7" t="s">
        <v>78</v>
      </c>
    </row>
    <row r="46" spans="1:2" x14ac:dyDescent="0.25">
      <c r="A46" s="3">
        <v>43935</v>
      </c>
      <c r="B46" s="7" t="s">
        <v>79</v>
      </c>
    </row>
    <row r="47" spans="1:2" x14ac:dyDescent="0.25">
      <c r="A47" s="3">
        <v>43936</v>
      </c>
      <c r="B47" s="7" t="s">
        <v>80</v>
      </c>
    </row>
    <row r="48" spans="1:2" x14ac:dyDescent="0.25">
      <c r="A48" s="3">
        <v>43937</v>
      </c>
      <c r="B48" s="7" t="s">
        <v>91</v>
      </c>
    </row>
    <row r="49" spans="1:2" x14ac:dyDescent="0.25">
      <c r="A49" s="3">
        <v>43938</v>
      </c>
      <c r="B49" s="7" t="s">
        <v>92</v>
      </c>
    </row>
    <row r="50" spans="1:2" x14ac:dyDescent="0.25">
      <c r="A50" s="3">
        <v>43939</v>
      </c>
      <c r="B50" s="7" t="s">
        <v>93</v>
      </c>
    </row>
    <row r="51" spans="1:2" x14ac:dyDescent="0.25">
      <c r="A51" s="3">
        <v>43940</v>
      </c>
      <c r="B51" s="7" t="s">
        <v>94</v>
      </c>
    </row>
    <row r="52" spans="1:2" x14ac:dyDescent="0.25">
      <c r="A52" s="3">
        <v>43941</v>
      </c>
      <c r="B52" s="7" t="s">
        <v>81</v>
      </c>
    </row>
    <row r="53" spans="1:2" x14ac:dyDescent="0.25">
      <c r="A53" s="3">
        <v>43942</v>
      </c>
      <c r="B53" s="7" t="s">
        <v>82</v>
      </c>
    </row>
    <row r="54" spans="1:2" x14ac:dyDescent="0.25">
      <c r="A54" s="3">
        <v>43943</v>
      </c>
      <c r="B54" s="7" t="s">
        <v>95</v>
      </c>
    </row>
    <row r="55" spans="1:2" x14ac:dyDescent="0.25">
      <c r="A55" s="3">
        <v>43944</v>
      </c>
      <c r="B55" s="7" t="s">
        <v>83</v>
      </c>
    </row>
    <row r="56" spans="1:2" x14ac:dyDescent="0.25">
      <c r="A56" s="3">
        <v>43945</v>
      </c>
      <c r="B56" s="7" t="s">
        <v>84</v>
      </c>
    </row>
    <row r="57" spans="1:2" x14ac:dyDescent="0.25">
      <c r="A57" s="3">
        <v>43946</v>
      </c>
      <c r="B57" s="7" t="s">
        <v>85</v>
      </c>
    </row>
    <row r="58" spans="1:2" x14ac:dyDescent="0.25">
      <c r="A58" s="3">
        <v>43947</v>
      </c>
      <c r="B58" s="7" t="s">
        <v>86</v>
      </c>
    </row>
    <row r="59" spans="1:2" x14ac:dyDescent="0.25">
      <c r="A59" s="3">
        <v>43948</v>
      </c>
      <c r="B59" s="7" t="s">
        <v>87</v>
      </c>
    </row>
    <row r="60" spans="1:2" x14ac:dyDescent="0.25">
      <c r="A60" s="3">
        <v>43949</v>
      </c>
      <c r="B60" s="7" t="s">
        <v>88</v>
      </c>
    </row>
    <row r="61" spans="1:2" x14ac:dyDescent="0.25">
      <c r="A61" s="3">
        <v>43950</v>
      </c>
      <c r="B61" s="7" t="s">
        <v>89</v>
      </c>
    </row>
    <row r="62" spans="1:2" x14ac:dyDescent="0.25">
      <c r="A62" s="3">
        <v>43951</v>
      </c>
      <c r="B62" s="7" t="s">
        <v>98</v>
      </c>
    </row>
    <row r="63" spans="1:2" x14ac:dyDescent="0.25">
      <c r="A63" s="3">
        <v>43952</v>
      </c>
      <c r="B63" s="7" t="s">
        <v>99</v>
      </c>
    </row>
    <row r="64" spans="1:2" x14ac:dyDescent="0.25">
      <c r="A64" s="3">
        <v>43953</v>
      </c>
      <c r="B64" s="7" t="s">
        <v>100</v>
      </c>
    </row>
    <row r="65" spans="1:2" x14ac:dyDescent="0.25">
      <c r="A65" s="3">
        <v>43954</v>
      </c>
      <c r="B65" s="7" t="s">
        <v>101</v>
      </c>
    </row>
    <row r="66" spans="1:2" x14ac:dyDescent="0.25">
      <c r="A66" s="3">
        <v>43955</v>
      </c>
      <c r="B66" s="7" t="s">
        <v>102</v>
      </c>
    </row>
    <row r="67" spans="1:2" x14ac:dyDescent="0.25">
      <c r="A67" s="3">
        <v>43956</v>
      </c>
      <c r="B67" s="7" t="s">
        <v>103</v>
      </c>
    </row>
    <row r="68" spans="1:2" x14ac:dyDescent="0.25">
      <c r="A68" s="3">
        <v>43957</v>
      </c>
      <c r="B68" s="7" t="s">
        <v>114</v>
      </c>
    </row>
    <row r="69" spans="1:2" x14ac:dyDescent="0.25">
      <c r="A69" s="3">
        <v>43958</v>
      </c>
      <c r="B69" s="7" t="s">
        <v>115</v>
      </c>
    </row>
    <row r="70" spans="1:2" x14ac:dyDescent="0.25">
      <c r="A70" s="3">
        <v>43959</v>
      </c>
      <c r="B70" s="7" t="s">
        <v>116</v>
      </c>
    </row>
    <row r="71" spans="1:2" x14ac:dyDescent="0.25">
      <c r="A71" s="3">
        <v>43960</v>
      </c>
      <c r="B71" s="7" t="s">
        <v>117</v>
      </c>
    </row>
    <row r="72" spans="1:2" x14ac:dyDescent="0.25">
      <c r="A72" s="3">
        <v>43961</v>
      </c>
      <c r="B72" s="7" t="s">
        <v>118</v>
      </c>
    </row>
    <row r="73" spans="1:2" x14ac:dyDescent="0.25">
      <c r="A73" s="3">
        <v>43962</v>
      </c>
      <c r="B73" s="7" t="s">
        <v>119</v>
      </c>
    </row>
    <row r="74" spans="1:2" x14ac:dyDescent="0.25">
      <c r="A74" s="3">
        <v>43963</v>
      </c>
      <c r="B74" s="7" t="s">
        <v>121</v>
      </c>
    </row>
    <row r="75" spans="1:2" x14ac:dyDescent="0.25">
      <c r="A75" s="3">
        <v>43964</v>
      </c>
      <c r="B75" s="7" t="s">
        <v>120</v>
      </c>
    </row>
    <row r="76" spans="1:2" x14ac:dyDescent="0.25">
      <c r="A76" s="3">
        <v>43965</v>
      </c>
      <c r="B76" s="7" t="s">
        <v>122</v>
      </c>
    </row>
    <row r="77" spans="1:2" x14ac:dyDescent="0.25">
      <c r="A77" s="3">
        <v>43966</v>
      </c>
      <c r="B77" s="7" t="s">
        <v>123</v>
      </c>
    </row>
    <row r="78" spans="1:2" x14ac:dyDescent="0.25">
      <c r="A78" s="3">
        <v>43967</v>
      </c>
      <c r="B78" s="7" t="s">
        <v>124</v>
      </c>
    </row>
    <row r="79" spans="1:2" x14ac:dyDescent="0.25">
      <c r="A79" s="3">
        <v>43968</v>
      </c>
      <c r="B79" s="7" t="s">
        <v>125</v>
      </c>
    </row>
    <row r="80" spans="1:2" x14ac:dyDescent="0.25">
      <c r="A80" s="3">
        <v>43969</v>
      </c>
      <c r="B80" s="7" t="s">
        <v>126</v>
      </c>
    </row>
    <row r="81" spans="1:2" x14ac:dyDescent="0.25">
      <c r="A81" s="3">
        <v>43970</v>
      </c>
      <c r="B81" s="7" t="s">
        <v>127</v>
      </c>
    </row>
    <row r="82" spans="1:2" x14ac:dyDescent="0.25">
      <c r="A82" s="3">
        <v>43971</v>
      </c>
      <c r="B82" s="7" t="s">
        <v>128</v>
      </c>
    </row>
    <row r="83" spans="1:2" x14ac:dyDescent="0.25">
      <c r="A83" s="3">
        <v>43972</v>
      </c>
      <c r="B83" s="7" t="s">
        <v>129</v>
      </c>
    </row>
    <row r="84" spans="1:2" x14ac:dyDescent="0.25">
      <c r="A84" s="3">
        <v>43973</v>
      </c>
      <c r="B84" s="7" t="s">
        <v>130</v>
      </c>
    </row>
    <row r="85" spans="1:2" x14ac:dyDescent="0.25">
      <c r="A85" s="3">
        <v>43974</v>
      </c>
      <c r="B85" s="7" t="s">
        <v>131</v>
      </c>
    </row>
    <row r="86" spans="1:2" x14ac:dyDescent="0.25">
      <c r="A86" s="3">
        <v>43975</v>
      </c>
      <c r="B86" s="7" t="s">
        <v>132</v>
      </c>
    </row>
    <row r="87" spans="1:2" x14ac:dyDescent="0.25">
      <c r="A87" s="3">
        <v>43976</v>
      </c>
      <c r="B87" s="7" t="s">
        <v>133</v>
      </c>
    </row>
    <row r="88" spans="1:2" x14ac:dyDescent="0.25">
      <c r="A88" s="3">
        <v>43977</v>
      </c>
      <c r="B88" s="7" t="s">
        <v>134</v>
      </c>
    </row>
    <row r="89" spans="1:2" x14ac:dyDescent="0.25">
      <c r="A89" s="3">
        <v>43978</v>
      </c>
      <c r="B89" s="7" t="s">
        <v>136</v>
      </c>
    </row>
    <row r="90" spans="1:2" x14ac:dyDescent="0.25">
      <c r="A90" s="3">
        <v>43979</v>
      </c>
      <c r="B90" s="7" t="s">
        <v>137</v>
      </c>
    </row>
    <row r="91" spans="1:2" x14ac:dyDescent="0.25">
      <c r="A91" s="3">
        <v>43980</v>
      </c>
      <c r="B91" s="7" t="s">
        <v>135</v>
      </c>
    </row>
    <row r="92" spans="1:2" x14ac:dyDescent="0.25">
      <c r="A92" s="3">
        <v>43981</v>
      </c>
      <c r="B92" s="7" t="s">
        <v>138</v>
      </c>
    </row>
    <row r="93" spans="1:2" x14ac:dyDescent="0.25">
      <c r="A93" s="3">
        <v>43982</v>
      </c>
      <c r="B93" s="7" t="s">
        <v>139</v>
      </c>
    </row>
  </sheetData>
  <hyperlinks>
    <hyperlink ref="B4" r:id="rId1" xr:uid="{644A2575-ED54-456E-950D-6C2B54107015}"/>
    <hyperlink ref="B3" r:id="rId2" xr:uid="{59E884C7-9346-464B-9F4C-ECA3FAEC7E8C}"/>
    <hyperlink ref="B2" r:id="rId3" xr:uid="{243EA7E3-C4E6-4890-8651-BFECD09F27D0}"/>
    <hyperlink ref="B5" r:id="rId4" xr:uid="{978E527D-36E8-4312-955B-C7F950F86398}"/>
    <hyperlink ref="B6" r:id="rId5" xr:uid="{CFA36B57-06C7-4031-B073-3AC5970A054D}"/>
    <hyperlink ref="B7" r:id="rId6" xr:uid="{15A383AF-C748-4580-B49A-BAABFD304BDF}"/>
    <hyperlink ref="B8" r:id="rId7" xr:uid="{1BC88C0D-BCA4-4F20-8978-C13A8F560D56}"/>
    <hyperlink ref="B9" r:id="rId8" xr:uid="{950F437E-870A-4BB9-9A60-A585DE435D8B}"/>
    <hyperlink ref="B10" r:id="rId9" xr:uid="{E10DBB01-C643-4441-AFE7-EAF2820390C6}"/>
    <hyperlink ref="B12" r:id="rId10" xr:uid="{5E23715C-5F5F-40CF-93F5-76C54390ADA3}"/>
    <hyperlink ref="B11" r:id="rId11" xr:uid="{FF039248-32A1-4801-BC92-2852F1F87D82}"/>
    <hyperlink ref="B14" r:id="rId12" xr:uid="{989FB3A7-B9BC-4408-9DD1-101A748A9F2E}"/>
    <hyperlink ref="B15" r:id="rId13" xr:uid="{DBC84EDF-D5E1-44C5-A6D2-23AC4D30CEEC}"/>
    <hyperlink ref="B16" r:id="rId14" xr:uid="{76DC0BBB-2691-4BEB-8A4A-F8AEBD1384AF}"/>
    <hyperlink ref="B17" r:id="rId15" xr:uid="{49064440-732B-4C7C-994F-C04F11EC4289}"/>
    <hyperlink ref="B18" r:id="rId16" xr:uid="{F2FB2471-892B-4DD4-ACB6-880CCD69FF9D}"/>
    <hyperlink ref="B19" r:id="rId17" xr:uid="{E139AF71-0AE0-44EA-A5F8-4572739CFA16}"/>
    <hyperlink ref="B20" r:id="rId18" xr:uid="{CBE002CA-632D-4F12-95D9-8119F9C637B9}"/>
    <hyperlink ref="B21" r:id="rId19" xr:uid="{E68CC47B-2C2F-4909-A15C-EA0AE2A89AA7}"/>
    <hyperlink ref="B22" r:id="rId20" xr:uid="{E32FD038-5E9D-498B-AA75-AFF9D817863F}"/>
    <hyperlink ref="B24" r:id="rId21" xr:uid="{3E232542-BA20-40C7-837D-13D20FFAC5C9}"/>
    <hyperlink ref="B25" r:id="rId22" xr:uid="{36B4882E-DDB4-419E-9420-48169B296995}"/>
    <hyperlink ref="B26" r:id="rId23" xr:uid="{9EB81A44-376F-459D-AD2E-8789E92057F7}"/>
    <hyperlink ref="B28" r:id="rId24" xr:uid="{5F2C776C-8779-49D9-B13B-BE47E756C877}"/>
    <hyperlink ref="B27" r:id="rId25" xr:uid="{A27F46DE-DDA1-4BBD-B6E3-58076363B1AD}"/>
    <hyperlink ref="B40" r:id="rId26" xr:uid="{23E79EC7-FD05-4B31-BACF-8D6AA741F082}"/>
    <hyperlink ref="B39" r:id="rId27" xr:uid="{2F1A4AAD-6BBE-4DC9-9B78-68A24D258DC0}"/>
    <hyperlink ref="B38" r:id="rId28" xr:uid="{7AAA6EE2-50B1-43AD-8A3B-95FBE81A14C8}"/>
    <hyperlink ref="B37" r:id="rId29" xr:uid="{70E76AE3-9751-4451-A8FE-BBD55A303C18}"/>
    <hyperlink ref="B36" r:id="rId30" xr:uid="{8335AF48-F6D5-4112-AF88-27DC0326D3F1}"/>
    <hyperlink ref="B35" r:id="rId31" xr:uid="{E34B51F5-8AAB-40FD-A785-3D333FC6802D}"/>
    <hyperlink ref="B34" r:id="rId32" xr:uid="{A053C47C-B942-489A-A999-412E63ADD3D4}"/>
    <hyperlink ref="B33" r:id="rId33" xr:uid="{EF61C4F7-EBB8-4E74-AD5C-588BDA8E9E89}"/>
    <hyperlink ref="B32" r:id="rId34" xr:uid="{69D6E89C-05BF-4F13-8259-F4652C8EACE7}"/>
    <hyperlink ref="B31" r:id="rId35" xr:uid="{AD9CD3F2-FD83-4828-A121-586C27D86C17}"/>
    <hyperlink ref="B30" r:id="rId36" xr:uid="{78509BBD-5ECB-47AA-BFE9-1D865FEAD29D}"/>
    <hyperlink ref="B29" r:id="rId37" xr:uid="{7B06170A-4DF1-4956-94F6-73FCBDE5C135}"/>
    <hyperlink ref="B41" r:id="rId38" xr:uid="{945150C1-F136-45CD-AA70-CF09F8E62DF1}"/>
    <hyperlink ref="B43" r:id="rId39" xr:uid="{1A388687-C357-4341-9C4F-6952D80A61DF}"/>
    <hyperlink ref="B44" r:id="rId40" xr:uid="{85BA3A10-F507-446B-85B1-8A838BA9F1E5}"/>
    <hyperlink ref="B45" r:id="rId41" xr:uid="{A2401C84-E79B-4B49-B211-C0745EE8CBEE}"/>
    <hyperlink ref="B46" r:id="rId42" xr:uid="{3BBE5090-9FB5-4D95-8AC3-317A6338BC06}"/>
    <hyperlink ref="B47" r:id="rId43" xr:uid="{D45769FE-3FD6-4A37-8FDA-3F96B1F706EF}"/>
    <hyperlink ref="B52" r:id="rId44" xr:uid="{6A792A09-D7C3-4E2F-A415-7B2CB4CB4EC7}"/>
    <hyperlink ref="B53" r:id="rId45" xr:uid="{BE728CAD-FF28-4ECD-BC24-21AC787B8786}"/>
    <hyperlink ref="B55" r:id="rId46" xr:uid="{1283D835-56AE-4E2D-83D7-A6F98C4E2DD4}"/>
    <hyperlink ref="B56" r:id="rId47" xr:uid="{C9B58030-1332-4F17-A836-99CE604C5CCB}"/>
    <hyperlink ref="B57" r:id="rId48" xr:uid="{C74CF1B8-372A-4DA5-970E-69AF13CE0224}"/>
    <hyperlink ref="B58" r:id="rId49" xr:uid="{77693D56-03A9-4080-A45B-64F87AE61BEF}"/>
    <hyperlink ref="B59" r:id="rId50" xr:uid="{1B81F268-276B-4EA8-BB3D-FFCB60C0668A}"/>
    <hyperlink ref="B60" r:id="rId51" xr:uid="{9094FBF8-8D51-4C8F-A57C-32A6F5C29533}"/>
    <hyperlink ref="B61" r:id="rId52" xr:uid="{468CF3D0-4957-49D3-8410-FA78412E82EA}"/>
    <hyperlink ref="B42" r:id="rId53" xr:uid="{7A762661-4B8D-42A0-AC62-8A4B7178B4ED}"/>
    <hyperlink ref="B48" r:id="rId54" xr:uid="{150F122F-9122-4341-A479-7C90B34FB0FF}"/>
    <hyperlink ref="B49" r:id="rId55" xr:uid="{322992BB-8DD9-42CB-BF0C-13AFEFF63C77}"/>
    <hyperlink ref="B50" r:id="rId56" xr:uid="{622E884D-E6E8-445C-AB9C-B32547DBD14B}"/>
    <hyperlink ref="B51" r:id="rId57" xr:uid="{9D35331F-6D39-4882-A5A0-D285080A5156}"/>
    <hyperlink ref="B54" r:id="rId58" xr:uid="{8AC41209-6F92-4B28-8C06-CCA1893F286F}"/>
    <hyperlink ref="B13" r:id="rId59" xr:uid="{C0C191A7-9809-4ECB-BB83-921E824DEBAE}"/>
    <hyperlink ref="B62" r:id="rId60" xr:uid="{B607674D-DE18-452F-A57F-D4114C6CFCCB}"/>
    <hyperlink ref="B63" r:id="rId61" xr:uid="{4E441846-06B7-454C-B2A9-5E0B0752C4EC}"/>
    <hyperlink ref="B64" r:id="rId62" xr:uid="{EBEC62FC-0929-48D3-BF9B-697954BB76F6}"/>
    <hyperlink ref="B65" r:id="rId63" xr:uid="{D491EB61-B7ED-496E-80EF-6D8062D0D024}"/>
    <hyperlink ref="B66" r:id="rId64" xr:uid="{F9A8422D-4F00-48B0-BC8C-B0A0A0D6F87B}"/>
    <hyperlink ref="B67" r:id="rId65" xr:uid="{20E285DD-8C89-49E0-BFB8-C9DC6BA34F45}"/>
    <hyperlink ref="B68" r:id="rId66" xr:uid="{80D9CB89-D8EC-4EF5-9DD7-B54357970D19}"/>
    <hyperlink ref="B69" r:id="rId67" xr:uid="{9AD01115-3F95-4C68-A826-F07BFD39A4B9}"/>
    <hyperlink ref="B70" r:id="rId68" xr:uid="{944766AA-998E-47E0-ABBF-F4137EEE0FB9}"/>
    <hyperlink ref="B71" r:id="rId69" xr:uid="{9C895A24-1313-4946-AAAC-5BC2F5A90182}"/>
    <hyperlink ref="B72" r:id="rId70" xr:uid="{13F4A770-88C0-43E6-8D7B-190B5258318C}"/>
    <hyperlink ref="B73" r:id="rId71" xr:uid="{683EB5B2-8F0D-44D1-BFDC-66E94A527831}"/>
    <hyperlink ref="B75" r:id="rId72" xr:uid="{AE1C2644-022C-48FC-93EB-970CA5C3B18E}"/>
    <hyperlink ref="B74" r:id="rId73" xr:uid="{E8ED6AE5-AABC-46C2-BB30-1F5B863ED1D7}"/>
    <hyperlink ref="B76" r:id="rId74" xr:uid="{50910E99-4136-4762-810D-1B0CFDD346F7}"/>
    <hyperlink ref="B77" r:id="rId75" xr:uid="{F4130D56-69AA-4D4C-A504-A9C05F573CA8}"/>
    <hyperlink ref="B78" r:id="rId76" xr:uid="{51B574AF-E1ED-49DD-92D5-8EF330041AEA}"/>
    <hyperlink ref="B79" r:id="rId77" xr:uid="{25C46F0F-2300-4DA2-92F0-233512E1AEE5}"/>
    <hyperlink ref="B80" r:id="rId78" xr:uid="{94E078F6-1A8C-47F1-8774-8BD59F9EF428}"/>
    <hyperlink ref="B81" r:id="rId79" xr:uid="{4A916B97-6A7C-4311-AE43-D8CCE18262DC}"/>
    <hyperlink ref="B82" r:id="rId80" xr:uid="{98D4EC69-420C-4611-B207-1F6A3E89B2D7}"/>
    <hyperlink ref="B83" r:id="rId81" xr:uid="{C68B9726-28D4-4AFB-8DD0-0E56BA5FD462}"/>
    <hyperlink ref="B84" r:id="rId82" xr:uid="{14568B6B-1C23-4829-87CB-F727C7C9D872}"/>
    <hyperlink ref="B85" r:id="rId83" xr:uid="{AD1A590D-38DD-4074-98C8-22AAE4C3367B}"/>
    <hyperlink ref="B86" r:id="rId84" xr:uid="{F1CC2808-F125-44B1-82A7-0AF703B55286}"/>
    <hyperlink ref="B87" r:id="rId85" xr:uid="{CEE572B9-4867-4C8A-8C90-4ACB39033940}"/>
    <hyperlink ref="B88" r:id="rId86" xr:uid="{F6DF1D20-9CCD-41EF-A81A-A3D6AD55B3AF}"/>
    <hyperlink ref="B91" r:id="rId87" xr:uid="{02F8ADCF-51D4-4CCC-B267-4A3A72D955CB}"/>
    <hyperlink ref="B89" r:id="rId88" xr:uid="{488083C4-1DD9-4C2C-8DE5-D2ABB64E28D6}"/>
    <hyperlink ref="B90" r:id="rId89" xr:uid="{D06682BE-3EDC-4624-BB4E-4D703E7B1574}"/>
    <hyperlink ref="B92" r:id="rId90" xr:uid="{14A0601B-D2D9-4162-A002-4B843D418EA0}"/>
    <hyperlink ref="B93" r:id="rId91" xr:uid="{7BB85A23-53D3-452E-9A80-8755866EE87A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84AD7-E798-463B-8892-D1BD8DEA5FFB}">
  <sheetPr codeName="Hoja5"/>
  <dimension ref="A1:N40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7" max="7" width="11.5703125" style="6"/>
    <col min="8" max="8" width="0.85546875" customWidth="1"/>
    <col min="14" max="14" width="11.5703125" style="6"/>
  </cols>
  <sheetData>
    <row r="1" spans="1:14" x14ac:dyDescent="0.25">
      <c r="A1" s="13" t="s">
        <v>0</v>
      </c>
      <c r="B1" s="14" t="s">
        <v>3</v>
      </c>
      <c r="C1" s="14" t="s">
        <v>2</v>
      </c>
      <c r="D1" s="14" t="s">
        <v>4</v>
      </c>
      <c r="E1" s="14" t="s">
        <v>1</v>
      </c>
      <c r="F1" s="14" t="s">
        <v>5</v>
      </c>
      <c r="G1" s="15" t="s">
        <v>6</v>
      </c>
      <c r="H1" s="14" t="s">
        <v>7</v>
      </c>
      <c r="I1" s="14" t="s">
        <v>3</v>
      </c>
      <c r="J1" s="14" t="s">
        <v>2</v>
      </c>
      <c r="K1" s="14" t="s">
        <v>4</v>
      </c>
      <c r="L1" s="14" t="s">
        <v>1</v>
      </c>
      <c r="M1" s="14" t="s">
        <v>5</v>
      </c>
      <c r="N1" s="16" t="s">
        <v>8</v>
      </c>
    </row>
    <row r="2" spans="1:14" x14ac:dyDescent="0.25">
      <c r="A2" s="3">
        <v>43891</v>
      </c>
      <c r="B2" s="8"/>
      <c r="C2" s="8"/>
      <c r="D2" s="8"/>
      <c r="E2" s="8">
        <v>1</v>
      </c>
      <c r="F2" s="8"/>
      <c r="G2" s="6">
        <f t="shared" ref="G2:G4" si="0">SUM(B2:F2)</f>
        <v>1</v>
      </c>
      <c r="H2" s="2"/>
      <c r="I2" s="8"/>
      <c r="J2" s="8"/>
      <c r="K2" s="8"/>
      <c r="L2" s="8">
        <v>1</v>
      </c>
      <c r="M2" s="8"/>
      <c r="N2" s="6">
        <v>1</v>
      </c>
    </row>
    <row r="3" spans="1:14" x14ac:dyDescent="0.25">
      <c r="A3" s="3">
        <v>43892</v>
      </c>
      <c r="B3" s="8"/>
      <c r="C3" s="8">
        <v>2</v>
      </c>
      <c r="D3" s="8"/>
      <c r="E3" s="8">
        <v>1</v>
      </c>
      <c r="F3" s="8"/>
      <c r="G3" s="6">
        <f t="shared" si="0"/>
        <v>3</v>
      </c>
      <c r="H3" s="2"/>
      <c r="J3">
        <f t="shared" ref="J3:J14" si="1">C3-C2</f>
        <v>2</v>
      </c>
      <c r="L3">
        <f t="shared" ref="L3:L14" si="2">E3-E2</f>
        <v>0</v>
      </c>
      <c r="N3" s="6">
        <f t="shared" ref="N3:N14" si="3">G3-G2</f>
        <v>2</v>
      </c>
    </row>
    <row r="4" spans="1:14" x14ac:dyDescent="0.25">
      <c r="A4" s="3">
        <v>43893</v>
      </c>
      <c r="B4" s="8"/>
      <c r="C4" s="8">
        <v>2</v>
      </c>
      <c r="D4" s="8">
        <v>2</v>
      </c>
      <c r="E4" s="8">
        <v>2</v>
      </c>
      <c r="F4" s="8"/>
      <c r="G4" s="6">
        <f t="shared" si="0"/>
        <v>6</v>
      </c>
      <c r="H4" s="2"/>
      <c r="J4">
        <f t="shared" si="1"/>
        <v>0</v>
      </c>
      <c r="K4">
        <f t="shared" ref="K4:K14" si="4">D4-D3</f>
        <v>2</v>
      </c>
      <c r="L4">
        <f t="shared" si="2"/>
        <v>1</v>
      </c>
      <c r="N4" s="6">
        <f t="shared" si="3"/>
        <v>3</v>
      </c>
    </row>
    <row r="5" spans="1:14" x14ac:dyDescent="0.25">
      <c r="A5" s="3">
        <v>43894</v>
      </c>
      <c r="B5" s="9">
        <v>1</v>
      </c>
      <c r="C5" s="9">
        <v>2</v>
      </c>
      <c r="D5" s="9">
        <v>2</v>
      </c>
      <c r="E5" s="9">
        <v>7</v>
      </c>
      <c r="F5" s="9"/>
      <c r="G5" s="6">
        <f t="shared" ref="G5:G13" si="5">SUM(B5:F5)</f>
        <v>12</v>
      </c>
      <c r="H5" s="2"/>
      <c r="I5">
        <f t="shared" ref="I5:I14" si="6">B5-B4</f>
        <v>1</v>
      </c>
      <c r="J5">
        <f t="shared" si="1"/>
        <v>0</v>
      </c>
      <c r="K5">
        <f t="shared" si="4"/>
        <v>0</v>
      </c>
      <c r="L5">
        <f t="shared" si="2"/>
        <v>5</v>
      </c>
      <c r="N5" s="6">
        <f t="shared" si="3"/>
        <v>6</v>
      </c>
    </row>
    <row r="6" spans="1:14" x14ac:dyDescent="0.25">
      <c r="A6" s="3">
        <v>43895</v>
      </c>
      <c r="B6" s="9">
        <v>1</v>
      </c>
      <c r="C6" s="9">
        <v>2</v>
      </c>
      <c r="D6" s="9">
        <v>2</v>
      </c>
      <c r="E6" s="9">
        <v>8</v>
      </c>
      <c r="F6" s="9"/>
      <c r="G6" s="6">
        <f t="shared" si="5"/>
        <v>13</v>
      </c>
      <c r="H6" s="2"/>
      <c r="I6">
        <f t="shared" si="6"/>
        <v>0</v>
      </c>
      <c r="J6">
        <f t="shared" si="1"/>
        <v>0</v>
      </c>
      <c r="K6">
        <f t="shared" si="4"/>
        <v>0</v>
      </c>
      <c r="L6">
        <f t="shared" si="2"/>
        <v>1</v>
      </c>
      <c r="N6" s="6">
        <f t="shared" si="3"/>
        <v>1</v>
      </c>
    </row>
    <row r="7" spans="1:14" x14ac:dyDescent="0.25">
      <c r="A7" s="3">
        <v>43896</v>
      </c>
      <c r="B7" s="9">
        <v>1</v>
      </c>
      <c r="C7" s="9">
        <v>2</v>
      </c>
      <c r="D7" s="9">
        <v>2</v>
      </c>
      <c r="E7" s="9">
        <v>10</v>
      </c>
      <c r="F7" s="9"/>
      <c r="G7" s="10">
        <f t="shared" si="5"/>
        <v>15</v>
      </c>
      <c r="H7" s="2"/>
      <c r="I7">
        <f t="shared" si="6"/>
        <v>0</v>
      </c>
      <c r="J7">
        <f t="shared" si="1"/>
        <v>0</v>
      </c>
      <c r="K7">
        <f t="shared" si="4"/>
        <v>0</v>
      </c>
      <c r="L7">
        <f t="shared" si="2"/>
        <v>2</v>
      </c>
      <c r="N7" s="6">
        <f t="shared" si="3"/>
        <v>2</v>
      </c>
    </row>
    <row r="8" spans="1:14" x14ac:dyDescent="0.25">
      <c r="A8" s="3">
        <v>43897</v>
      </c>
      <c r="B8" s="8">
        <v>1</v>
      </c>
      <c r="C8" s="8">
        <v>2</v>
      </c>
      <c r="D8" s="8">
        <v>2</v>
      </c>
      <c r="E8" s="8">
        <v>11</v>
      </c>
      <c r="F8" s="8"/>
      <c r="G8" s="6">
        <f t="shared" si="5"/>
        <v>16</v>
      </c>
      <c r="H8" s="2"/>
      <c r="I8">
        <f t="shared" si="6"/>
        <v>0</v>
      </c>
      <c r="J8">
        <f t="shared" si="1"/>
        <v>0</v>
      </c>
      <c r="K8">
        <f t="shared" si="4"/>
        <v>0</v>
      </c>
      <c r="L8">
        <f t="shared" si="2"/>
        <v>1</v>
      </c>
      <c r="N8" s="6">
        <f t="shared" si="3"/>
        <v>1</v>
      </c>
    </row>
    <row r="9" spans="1:14" x14ac:dyDescent="0.25">
      <c r="A9" s="3">
        <v>43898</v>
      </c>
      <c r="B9" s="8">
        <v>2</v>
      </c>
      <c r="C9" s="8">
        <v>2</v>
      </c>
      <c r="D9" s="8">
        <v>3</v>
      </c>
      <c r="E9" s="8">
        <v>14</v>
      </c>
      <c r="F9" s="8"/>
      <c r="G9" s="6">
        <f t="shared" si="5"/>
        <v>21</v>
      </c>
      <c r="H9" s="2"/>
      <c r="I9">
        <f t="shared" si="6"/>
        <v>1</v>
      </c>
      <c r="J9">
        <f t="shared" si="1"/>
        <v>0</v>
      </c>
      <c r="K9">
        <f t="shared" si="4"/>
        <v>1</v>
      </c>
      <c r="L9">
        <f t="shared" si="2"/>
        <v>3</v>
      </c>
      <c r="N9" s="6">
        <f t="shared" si="3"/>
        <v>5</v>
      </c>
    </row>
    <row r="10" spans="1:14" x14ac:dyDescent="0.25">
      <c r="A10" s="3">
        <v>43899</v>
      </c>
      <c r="B10" s="8">
        <v>3</v>
      </c>
      <c r="C10" s="8">
        <v>2</v>
      </c>
      <c r="D10" s="8">
        <v>3</v>
      </c>
      <c r="E10" s="8">
        <v>18</v>
      </c>
      <c r="F10" s="8"/>
      <c r="G10" s="6">
        <f t="shared" si="5"/>
        <v>26</v>
      </c>
      <c r="H10" s="2"/>
      <c r="I10">
        <f t="shared" si="6"/>
        <v>1</v>
      </c>
      <c r="J10">
        <f t="shared" si="1"/>
        <v>0</v>
      </c>
      <c r="K10">
        <f t="shared" si="4"/>
        <v>0</v>
      </c>
      <c r="L10">
        <f t="shared" si="2"/>
        <v>4</v>
      </c>
      <c r="N10" s="6">
        <f t="shared" si="3"/>
        <v>5</v>
      </c>
    </row>
    <row r="11" spans="1:14" x14ac:dyDescent="0.25">
      <c r="A11" s="3">
        <v>43900</v>
      </c>
      <c r="B11" s="8">
        <v>8</v>
      </c>
      <c r="C11" s="8">
        <v>3</v>
      </c>
      <c r="D11" s="8">
        <v>6</v>
      </c>
      <c r="E11" s="8">
        <v>22</v>
      </c>
      <c r="F11" s="8"/>
      <c r="G11" s="6">
        <f t="shared" si="5"/>
        <v>39</v>
      </c>
      <c r="H11" s="2"/>
      <c r="I11">
        <f t="shared" si="6"/>
        <v>5</v>
      </c>
      <c r="J11">
        <f t="shared" si="1"/>
        <v>1</v>
      </c>
      <c r="K11">
        <f t="shared" si="4"/>
        <v>3</v>
      </c>
      <c r="L11">
        <f t="shared" si="2"/>
        <v>4</v>
      </c>
      <c r="N11" s="6">
        <f t="shared" si="3"/>
        <v>13</v>
      </c>
    </row>
    <row r="12" spans="1:14" x14ac:dyDescent="0.25">
      <c r="A12" s="3">
        <v>43901</v>
      </c>
      <c r="B12" s="8">
        <v>22</v>
      </c>
      <c r="C12" s="8">
        <v>8</v>
      </c>
      <c r="D12" s="8">
        <v>12</v>
      </c>
      <c r="E12" s="8">
        <v>29</v>
      </c>
      <c r="F12" s="8"/>
      <c r="G12" s="6">
        <f t="shared" si="5"/>
        <v>71</v>
      </c>
      <c r="H12" s="2"/>
      <c r="I12">
        <f t="shared" si="6"/>
        <v>14</v>
      </c>
      <c r="J12">
        <f t="shared" si="1"/>
        <v>5</v>
      </c>
      <c r="K12">
        <f t="shared" si="4"/>
        <v>6</v>
      </c>
      <c r="L12">
        <f t="shared" si="2"/>
        <v>7</v>
      </c>
      <c r="N12" s="6">
        <f t="shared" si="3"/>
        <v>32</v>
      </c>
    </row>
    <row r="13" spans="1:14" x14ac:dyDescent="0.25">
      <c r="A13" s="3">
        <v>43902</v>
      </c>
      <c r="B13" s="8">
        <v>40</v>
      </c>
      <c r="C13" s="8">
        <v>34</v>
      </c>
      <c r="D13" s="8">
        <v>28</v>
      </c>
      <c r="E13" s="8">
        <v>63</v>
      </c>
      <c r="F13" s="8">
        <v>8</v>
      </c>
      <c r="G13" s="6">
        <f t="shared" si="5"/>
        <v>173</v>
      </c>
      <c r="H13" s="2"/>
      <c r="I13">
        <f t="shared" si="6"/>
        <v>18</v>
      </c>
      <c r="J13">
        <f t="shared" si="1"/>
        <v>26</v>
      </c>
      <c r="K13">
        <f t="shared" si="4"/>
        <v>16</v>
      </c>
      <c r="L13">
        <f t="shared" si="2"/>
        <v>34</v>
      </c>
      <c r="M13">
        <f t="shared" ref="M13:M14" si="7">F13-F12</f>
        <v>8</v>
      </c>
      <c r="N13" s="6">
        <f t="shared" si="3"/>
        <v>102</v>
      </c>
    </row>
    <row r="14" spans="1:14" x14ac:dyDescent="0.25">
      <c r="A14" s="3">
        <v>43903</v>
      </c>
      <c r="B14">
        <v>44</v>
      </c>
      <c r="C14">
        <v>38</v>
      </c>
      <c r="D14">
        <v>31</v>
      </c>
      <c r="E14">
        <v>70</v>
      </c>
      <c r="F14">
        <v>11</v>
      </c>
      <c r="G14" s="6">
        <f t="shared" ref="G14:G23" si="8">SUM(B14:F14)</f>
        <v>194</v>
      </c>
      <c r="H14" s="1"/>
      <c r="I14">
        <f t="shared" si="6"/>
        <v>4</v>
      </c>
      <c r="J14">
        <f t="shared" si="1"/>
        <v>4</v>
      </c>
      <c r="K14">
        <f t="shared" si="4"/>
        <v>3</v>
      </c>
      <c r="L14">
        <f t="shared" si="2"/>
        <v>7</v>
      </c>
      <c r="M14">
        <f t="shared" si="7"/>
        <v>3</v>
      </c>
      <c r="N14" s="6">
        <f t="shared" si="3"/>
        <v>21</v>
      </c>
    </row>
    <row r="15" spans="1:14" x14ac:dyDescent="0.25">
      <c r="A15" s="3">
        <v>43904</v>
      </c>
      <c r="B15">
        <v>58</v>
      </c>
      <c r="C15">
        <v>70</v>
      </c>
      <c r="D15">
        <v>49</v>
      </c>
      <c r="E15">
        <v>88</v>
      </c>
      <c r="F15">
        <v>24</v>
      </c>
      <c r="G15" s="6">
        <f t="shared" si="8"/>
        <v>289</v>
      </c>
      <c r="H15" s="1"/>
      <c r="I15">
        <f t="shared" ref="I15:N15" si="9">B15-B14</f>
        <v>14</v>
      </c>
      <c r="J15">
        <f t="shared" si="9"/>
        <v>32</v>
      </c>
      <c r="K15">
        <f t="shared" si="9"/>
        <v>18</v>
      </c>
      <c r="L15">
        <f t="shared" si="9"/>
        <v>18</v>
      </c>
      <c r="M15">
        <f t="shared" si="9"/>
        <v>13</v>
      </c>
      <c r="N15" s="6">
        <f t="shared" si="9"/>
        <v>95</v>
      </c>
    </row>
    <row r="16" spans="1:14" x14ac:dyDescent="0.25">
      <c r="A16" s="3">
        <v>43905</v>
      </c>
      <c r="B16">
        <v>85</v>
      </c>
      <c r="C16">
        <v>79</v>
      </c>
      <c r="D16">
        <v>98</v>
      </c>
      <c r="E16">
        <v>109</v>
      </c>
      <c r="F16">
        <v>30</v>
      </c>
      <c r="G16" s="6">
        <f t="shared" si="8"/>
        <v>401</v>
      </c>
      <c r="H16" s="1"/>
      <c r="I16">
        <f t="shared" ref="I16:I22" si="10">B16-B15</f>
        <v>27</v>
      </c>
      <c r="J16">
        <f t="shared" ref="J16:J39" si="11">C16-C15</f>
        <v>9</v>
      </c>
      <c r="K16">
        <f t="shared" ref="K16:L22" si="12">D16-D15</f>
        <v>49</v>
      </c>
      <c r="L16">
        <f t="shared" si="12"/>
        <v>21</v>
      </c>
      <c r="M16">
        <f t="shared" ref="M16:N25" si="13">F16-F15</f>
        <v>6</v>
      </c>
      <c r="N16" s="6">
        <f t="shared" si="13"/>
        <v>112</v>
      </c>
    </row>
    <row r="17" spans="1:14" x14ac:dyDescent="0.25">
      <c r="A17" s="3">
        <v>43906</v>
      </c>
      <c r="B17">
        <v>127</v>
      </c>
      <c r="C17">
        <v>126</v>
      </c>
      <c r="D17">
        <v>133</v>
      </c>
      <c r="E17">
        <v>137</v>
      </c>
      <c r="F17">
        <v>44</v>
      </c>
      <c r="G17" s="6">
        <f t="shared" si="8"/>
        <v>567</v>
      </c>
      <c r="H17" s="1"/>
      <c r="I17">
        <f t="shared" si="10"/>
        <v>42</v>
      </c>
      <c r="J17">
        <f t="shared" si="11"/>
        <v>47</v>
      </c>
      <c r="K17">
        <f t="shared" si="12"/>
        <v>35</v>
      </c>
      <c r="L17">
        <f t="shared" si="12"/>
        <v>28</v>
      </c>
      <c r="M17">
        <f t="shared" si="13"/>
        <v>14</v>
      </c>
      <c r="N17" s="6">
        <f t="shared" si="13"/>
        <v>166</v>
      </c>
    </row>
    <row r="18" spans="1:14" x14ac:dyDescent="0.25">
      <c r="A18" s="3">
        <v>43907</v>
      </c>
      <c r="B18">
        <v>139</v>
      </c>
      <c r="C18">
        <v>148</v>
      </c>
      <c r="D18">
        <v>179</v>
      </c>
      <c r="E18">
        <v>145</v>
      </c>
      <c r="F18">
        <v>51</v>
      </c>
      <c r="G18" s="6">
        <f t="shared" si="8"/>
        <v>662</v>
      </c>
      <c r="H18" s="1"/>
      <c r="I18">
        <f t="shared" si="10"/>
        <v>12</v>
      </c>
      <c r="J18">
        <f t="shared" si="11"/>
        <v>22</v>
      </c>
      <c r="K18">
        <f t="shared" si="12"/>
        <v>46</v>
      </c>
      <c r="L18">
        <f t="shared" si="12"/>
        <v>8</v>
      </c>
      <c r="M18">
        <f t="shared" si="13"/>
        <v>7</v>
      </c>
      <c r="N18" s="6">
        <f t="shared" si="13"/>
        <v>95</v>
      </c>
    </row>
    <row r="19" spans="1:14" x14ac:dyDescent="0.25">
      <c r="A19" s="3">
        <v>43908</v>
      </c>
      <c r="B19">
        <v>164</v>
      </c>
      <c r="C19">
        <v>216</v>
      </c>
      <c r="D19">
        <v>208</v>
      </c>
      <c r="E19">
        <v>151</v>
      </c>
      <c r="F19">
        <v>62</v>
      </c>
      <c r="G19" s="6">
        <f t="shared" si="8"/>
        <v>801</v>
      </c>
      <c r="H19" s="1"/>
      <c r="I19">
        <f t="shared" si="10"/>
        <v>25</v>
      </c>
      <c r="J19">
        <f t="shared" si="11"/>
        <v>68</v>
      </c>
      <c r="K19">
        <f t="shared" si="12"/>
        <v>29</v>
      </c>
      <c r="L19">
        <f t="shared" si="12"/>
        <v>6</v>
      </c>
      <c r="M19">
        <f t="shared" si="13"/>
        <v>11</v>
      </c>
      <c r="N19" s="6">
        <f t="shared" si="13"/>
        <v>139</v>
      </c>
    </row>
    <row r="20" spans="1:14" x14ac:dyDescent="0.25">
      <c r="A20" s="3">
        <v>43909</v>
      </c>
      <c r="B20">
        <v>216</v>
      </c>
      <c r="C20">
        <v>258</v>
      </c>
      <c r="D20">
        <v>293</v>
      </c>
      <c r="E20">
        <v>205</v>
      </c>
      <c r="F20">
        <v>72</v>
      </c>
      <c r="G20" s="6">
        <f t="shared" si="8"/>
        <v>1044</v>
      </c>
      <c r="H20" s="1"/>
      <c r="I20">
        <f t="shared" si="10"/>
        <v>52</v>
      </c>
      <c r="J20">
        <f t="shared" si="11"/>
        <v>42</v>
      </c>
      <c r="K20">
        <f t="shared" si="12"/>
        <v>85</v>
      </c>
      <c r="L20">
        <f t="shared" si="12"/>
        <v>54</v>
      </c>
      <c r="M20">
        <f t="shared" si="13"/>
        <v>10</v>
      </c>
      <c r="N20" s="6">
        <f t="shared" si="13"/>
        <v>243</v>
      </c>
    </row>
    <row r="21" spans="1:14" x14ac:dyDescent="0.25">
      <c r="A21" s="3">
        <v>43910</v>
      </c>
      <c r="B21">
        <v>400</v>
      </c>
      <c r="C21">
        <v>322</v>
      </c>
      <c r="D21">
        <v>370</v>
      </c>
      <c r="E21">
        <v>237</v>
      </c>
      <c r="F21">
        <v>94</v>
      </c>
      <c r="G21" s="6">
        <f t="shared" si="8"/>
        <v>1423</v>
      </c>
      <c r="H21" s="1"/>
      <c r="I21">
        <f t="shared" si="10"/>
        <v>184</v>
      </c>
      <c r="J21">
        <f t="shared" si="11"/>
        <v>64</v>
      </c>
      <c r="K21">
        <f t="shared" si="12"/>
        <v>77</v>
      </c>
      <c r="L21">
        <f t="shared" si="12"/>
        <v>32</v>
      </c>
      <c r="M21">
        <f t="shared" si="13"/>
        <v>22</v>
      </c>
      <c r="N21" s="6">
        <f t="shared" si="13"/>
        <v>379</v>
      </c>
    </row>
    <row r="22" spans="1:14" x14ac:dyDescent="0.25">
      <c r="A22" s="3">
        <v>43911</v>
      </c>
      <c r="B22">
        <v>505</v>
      </c>
      <c r="C22">
        <v>430</v>
      </c>
      <c r="D22">
        <v>501</v>
      </c>
      <c r="E22">
        <v>263</v>
      </c>
      <c r="F22">
        <v>120</v>
      </c>
      <c r="G22" s="6">
        <f t="shared" si="8"/>
        <v>1819</v>
      </c>
      <c r="H22" s="1"/>
      <c r="I22">
        <f t="shared" si="10"/>
        <v>105</v>
      </c>
      <c r="J22">
        <f t="shared" si="11"/>
        <v>108</v>
      </c>
      <c r="K22">
        <f t="shared" si="12"/>
        <v>131</v>
      </c>
      <c r="L22">
        <f t="shared" si="12"/>
        <v>26</v>
      </c>
      <c r="M22">
        <f t="shared" si="13"/>
        <v>26</v>
      </c>
      <c r="N22" s="6">
        <f t="shared" si="13"/>
        <v>396</v>
      </c>
    </row>
    <row r="23" spans="1:14" x14ac:dyDescent="0.25">
      <c r="A23" s="3">
        <v>43912</v>
      </c>
      <c r="G23" s="6">
        <f t="shared" si="8"/>
        <v>0</v>
      </c>
      <c r="H23" s="1"/>
    </row>
    <row r="24" spans="1:14" x14ac:dyDescent="0.25">
      <c r="A24" s="3">
        <v>43913</v>
      </c>
      <c r="G24" s="6">
        <v>2078</v>
      </c>
      <c r="H24" s="1"/>
      <c r="N24" s="6">
        <f>G24-G22</f>
        <v>259</v>
      </c>
    </row>
    <row r="25" spans="1:14" x14ac:dyDescent="0.25">
      <c r="A25" s="3">
        <v>43914</v>
      </c>
      <c r="G25" s="6">
        <v>2465</v>
      </c>
      <c r="H25" s="1"/>
      <c r="N25" s="6">
        <f t="shared" si="13"/>
        <v>387</v>
      </c>
    </row>
    <row r="26" spans="1:14" x14ac:dyDescent="0.25">
      <c r="A26" s="3">
        <v>43915</v>
      </c>
      <c r="B26">
        <v>885</v>
      </c>
      <c r="C26">
        <v>567</v>
      </c>
      <c r="D26">
        <v>752</v>
      </c>
      <c r="E26">
        <v>404</v>
      </c>
      <c r="F26">
        <v>172</v>
      </c>
      <c r="G26" s="6">
        <f t="shared" ref="G26:G38" si="14">SUM(B26:F26)</f>
        <v>2780</v>
      </c>
      <c r="H26" s="1"/>
      <c r="I26">
        <f t="shared" ref="I26:L26" si="15">B26-B22</f>
        <v>380</v>
      </c>
      <c r="J26">
        <f t="shared" si="15"/>
        <v>137</v>
      </c>
      <c r="K26">
        <f t="shared" si="15"/>
        <v>251</v>
      </c>
      <c r="L26">
        <f t="shared" si="15"/>
        <v>141</v>
      </c>
      <c r="M26">
        <f>F26-F22</f>
        <v>52</v>
      </c>
      <c r="N26" s="6">
        <f t="shared" ref="N26" si="16">G26-G22</f>
        <v>961</v>
      </c>
    </row>
    <row r="27" spans="1:14" x14ac:dyDescent="0.25">
      <c r="A27" s="3">
        <v>43916</v>
      </c>
      <c r="B27">
        <v>1147</v>
      </c>
      <c r="C27">
        <v>666</v>
      </c>
      <c r="D27">
        <v>965</v>
      </c>
      <c r="E27">
        <v>428</v>
      </c>
      <c r="F27">
        <v>177</v>
      </c>
      <c r="G27" s="6">
        <f t="shared" si="14"/>
        <v>3383</v>
      </c>
      <c r="H27" s="1"/>
      <c r="I27">
        <f t="shared" ref="I27:I39" si="17">B27-B26</f>
        <v>262</v>
      </c>
      <c r="J27">
        <f t="shared" si="11"/>
        <v>99</v>
      </c>
      <c r="K27">
        <f t="shared" ref="K27:K39" si="18">D27-D26</f>
        <v>213</v>
      </c>
      <c r="L27">
        <f t="shared" ref="L27:L39" si="19">E27-E26</f>
        <v>24</v>
      </c>
      <c r="M27">
        <f t="shared" ref="M27:N39" si="20">F27-F26</f>
        <v>5</v>
      </c>
      <c r="N27" s="6">
        <f t="shared" si="20"/>
        <v>603</v>
      </c>
    </row>
    <row r="28" spans="1:14" x14ac:dyDescent="0.25">
      <c r="A28" s="3">
        <v>43917</v>
      </c>
      <c r="B28">
        <v>1422</v>
      </c>
      <c r="C28">
        <v>780</v>
      </c>
      <c r="D28">
        <v>1112</v>
      </c>
      <c r="E28">
        <v>440</v>
      </c>
      <c r="F28">
        <v>180</v>
      </c>
      <c r="G28" s="6">
        <f t="shared" si="14"/>
        <v>3934</v>
      </c>
      <c r="H28" s="1"/>
      <c r="I28">
        <f t="shared" si="17"/>
        <v>275</v>
      </c>
      <c r="J28">
        <f t="shared" si="11"/>
        <v>114</v>
      </c>
      <c r="K28">
        <f t="shared" si="18"/>
        <v>147</v>
      </c>
      <c r="L28">
        <f t="shared" si="19"/>
        <v>12</v>
      </c>
      <c r="M28">
        <f t="shared" si="20"/>
        <v>3</v>
      </c>
      <c r="N28" s="6">
        <f t="shared" si="20"/>
        <v>551</v>
      </c>
    </row>
    <row r="29" spans="1:14" x14ac:dyDescent="0.25">
      <c r="A29" s="3">
        <v>43918</v>
      </c>
      <c r="B29">
        <v>1543</v>
      </c>
      <c r="C29">
        <v>1114</v>
      </c>
      <c r="D29">
        <v>1192</v>
      </c>
      <c r="E29">
        <v>441</v>
      </c>
      <c r="F29">
        <v>222</v>
      </c>
      <c r="G29" s="6">
        <f t="shared" si="14"/>
        <v>4512</v>
      </c>
      <c r="H29" s="1"/>
      <c r="I29">
        <f t="shared" si="17"/>
        <v>121</v>
      </c>
      <c r="J29">
        <f t="shared" si="11"/>
        <v>334</v>
      </c>
      <c r="K29">
        <f t="shared" si="18"/>
        <v>80</v>
      </c>
      <c r="L29">
        <f t="shared" si="19"/>
        <v>1</v>
      </c>
      <c r="M29">
        <f t="shared" si="20"/>
        <v>42</v>
      </c>
      <c r="N29" s="6">
        <f t="shared" si="20"/>
        <v>578</v>
      </c>
    </row>
    <row r="30" spans="1:14" x14ac:dyDescent="0.25">
      <c r="A30" s="3">
        <v>43919</v>
      </c>
      <c r="B30">
        <v>1755</v>
      </c>
      <c r="C30">
        <v>1386</v>
      </c>
      <c r="D30">
        <v>1317</v>
      </c>
      <c r="E30">
        <v>535</v>
      </c>
      <c r="F30">
        <v>253</v>
      </c>
      <c r="G30" s="6">
        <f t="shared" si="14"/>
        <v>5246</v>
      </c>
      <c r="H30" s="1"/>
      <c r="I30">
        <f t="shared" si="17"/>
        <v>212</v>
      </c>
      <c r="J30">
        <f t="shared" si="11"/>
        <v>272</v>
      </c>
      <c r="K30">
        <f t="shared" si="18"/>
        <v>125</v>
      </c>
      <c r="L30">
        <f t="shared" si="19"/>
        <v>94</v>
      </c>
      <c r="M30">
        <f t="shared" si="20"/>
        <v>31</v>
      </c>
      <c r="N30" s="6">
        <f t="shared" si="20"/>
        <v>734</v>
      </c>
    </row>
    <row r="31" spans="1:14" x14ac:dyDescent="0.25">
      <c r="A31" s="3">
        <v>43920</v>
      </c>
      <c r="B31">
        <v>2041</v>
      </c>
      <c r="C31">
        <v>1537</v>
      </c>
      <c r="D31">
        <v>1426</v>
      </c>
      <c r="E31">
        <v>586</v>
      </c>
      <c r="F31">
        <v>268</v>
      </c>
      <c r="G31" s="6">
        <f t="shared" si="14"/>
        <v>5858</v>
      </c>
      <c r="H31" s="1"/>
      <c r="I31">
        <f t="shared" si="17"/>
        <v>286</v>
      </c>
      <c r="J31">
        <f t="shared" si="11"/>
        <v>151</v>
      </c>
      <c r="K31">
        <f t="shared" si="18"/>
        <v>109</v>
      </c>
      <c r="L31">
        <f t="shared" si="19"/>
        <v>51</v>
      </c>
      <c r="M31">
        <f t="shared" si="20"/>
        <v>15</v>
      </c>
      <c r="N31" s="6">
        <f t="shared" si="20"/>
        <v>612</v>
      </c>
    </row>
    <row r="32" spans="1:14" x14ac:dyDescent="0.25">
      <c r="A32" s="3">
        <v>43921</v>
      </c>
      <c r="B32">
        <v>2297</v>
      </c>
      <c r="C32">
        <v>1707</v>
      </c>
      <c r="D32">
        <v>1484</v>
      </c>
      <c r="E32">
        <v>643</v>
      </c>
      <c r="F32">
        <v>293</v>
      </c>
      <c r="G32" s="6">
        <f t="shared" si="14"/>
        <v>6424</v>
      </c>
      <c r="H32" s="1"/>
      <c r="I32">
        <f t="shared" si="17"/>
        <v>256</v>
      </c>
      <c r="J32">
        <f t="shared" si="11"/>
        <v>170</v>
      </c>
      <c r="K32">
        <f t="shared" si="18"/>
        <v>58</v>
      </c>
      <c r="L32">
        <f t="shared" si="19"/>
        <v>57</v>
      </c>
      <c r="M32">
        <f t="shared" si="20"/>
        <v>25</v>
      </c>
      <c r="N32" s="6">
        <f t="shared" si="20"/>
        <v>566</v>
      </c>
    </row>
    <row r="33" spans="1:14" x14ac:dyDescent="0.25">
      <c r="A33" s="3">
        <v>43922</v>
      </c>
      <c r="B33">
        <v>2471</v>
      </c>
      <c r="C33">
        <v>1933</v>
      </c>
      <c r="D33">
        <v>1593</v>
      </c>
      <c r="E33">
        <v>753</v>
      </c>
      <c r="F33">
        <v>297</v>
      </c>
      <c r="G33" s="6">
        <f t="shared" si="14"/>
        <v>7047</v>
      </c>
      <c r="H33" s="1"/>
      <c r="I33">
        <f t="shared" si="17"/>
        <v>174</v>
      </c>
      <c r="J33">
        <f t="shared" si="11"/>
        <v>226</v>
      </c>
      <c r="K33">
        <f t="shared" si="18"/>
        <v>109</v>
      </c>
      <c r="L33">
        <f t="shared" si="19"/>
        <v>110</v>
      </c>
      <c r="M33">
        <f t="shared" si="20"/>
        <v>4</v>
      </c>
      <c r="N33" s="6">
        <f t="shared" si="20"/>
        <v>623</v>
      </c>
    </row>
    <row r="34" spans="1:14" x14ac:dyDescent="0.25">
      <c r="A34" s="3">
        <v>43923</v>
      </c>
      <c r="B34">
        <v>2807</v>
      </c>
      <c r="C34">
        <v>2098</v>
      </c>
      <c r="D34">
        <v>1673</v>
      </c>
      <c r="E34">
        <v>796</v>
      </c>
      <c r="F34">
        <v>308</v>
      </c>
      <c r="G34" s="6">
        <f t="shared" si="14"/>
        <v>7682</v>
      </c>
      <c r="H34" s="1"/>
      <c r="I34">
        <f t="shared" si="17"/>
        <v>336</v>
      </c>
      <c r="J34">
        <f t="shared" si="11"/>
        <v>165</v>
      </c>
      <c r="K34">
        <f t="shared" si="18"/>
        <v>80</v>
      </c>
      <c r="L34">
        <f t="shared" si="19"/>
        <v>43</v>
      </c>
      <c r="M34">
        <f t="shared" si="20"/>
        <v>11</v>
      </c>
      <c r="N34" s="6">
        <f t="shared" si="20"/>
        <v>635</v>
      </c>
    </row>
    <row r="35" spans="1:14" x14ac:dyDescent="0.25">
      <c r="A35" s="3">
        <v>43924</v>
      </c>
      <c r="B35">
        <v>3098</v>
      </c>
      <c r="C35">
        <v>2386</v>
      </c>
      <c r="D35">
        <v>1848</v>
      </c>
      <c r="E35">
        <v>824</v>
      </c>
      <c r="F35">
        <v>367</v>
      </c>
      <c r="G35" s="6">
        <f t="shared" si="14"/>
        <v>8523</v>
      </c>
      <c r="H35" s="1"/>
      <c r="I35">
        <f t="shared" si="17"/>
        <v>291</v>
      </c>
      <c r="J35">
        <f t="shared" si="11"/>
        <v>288</v>
      </c>
      <c r="K35">
        <f t="shared" si="18"/>
        <v>175</v>
      </c>
      <c r="L35">
        <f t="shared" si="19"/>
        <v>28</v>
      </c>
      <c r="M35">
        <f t="shared" si="20"/>
        <v>59</v>
      </c>
      <c r="N35" s="6">
        <f t="shared" si="20"/>
        <v>841</v>
      </c>
    </row>
    <row r="36" spans="1:14" x14ac:dyDescent="0.25">
      <c r="A36" s="3">
        <v>43925</v>
      </c>
      <c r="B36">
        <v>3496</v>
      </c>
      <c r="C36">
        <v>2548</v>
      </c>
      <c r="D36">
        <v>1994</v>
      </c>
      <c r="E36">
        <v>837</v>
      </c>
      <c r="F36">
        <v>449</v>
      </c>
      <c r="G36" s="6">
        <f t="shared" si="14"/>
        <v>9324</v>
      </c>
      <c r="H36" s="1"/>
      <c r="I36">
        <f t="shared" si="17"/>
        <v>398</v>
      </c>
      <c r="J36">
        <f t="shared" si="11"/>
        <v>162</v>
      </c>
      <c r="K36">
        <f t="shared" si="18"/>
        <v>146</v>
      </c>
      <c r="L36">
        <f t="shared" si="19"/>
        <v>13</v>
      </c>
      <c r="M36">
        <f t="shared" si="20"/>
        <v>82</v>
      </c>
      <c r="N36" s="6">
        <f t="shared" si="20"/>
        <v>801</v>
      </c>
    </row>
    <row r="37" spans="1:14" x14ac:dyDescent="0.25">
      <c r="A37" s="3">
        <v>43926</v>
      </c>
      <c r="B37">
        <v>3854</v>
      </c>
      <c r="C37">
        <v>2653</v>
      </c>
      <c r="D37">
        <v>2169</v>
      </c>
      <c r="E37">
        <v>858</v>
      </c>
      <c r="F37">
        <v>497</v>
      </c>
      <c r="G37" s="6">
        <f t="shared" si="14"/>
        <v>10031</v>
      </c>
      <c r="H37" s="1"/>
      <c r="I37">
        <f t="shared" si="17"/>
        <v>358</v>
      </c>
      <c r="J37">
        <f t="shared" si="11"/>
        <v>105</v>
      </c>
      <c r="K37">
        <f t="shared" si="18"/>
        <v>175</v>
      </c>
      <c r="L37">
        <f t="shared" si="19"/>
        <v>21</v>
      </c>
      <c r="M37">
        <f t="shared" si="20"/>
        <v>48</v>
      </c>
      <c r="N37" s="6">
        <f t="shared" si="20"/>
        <v>707</v>
      </c>
    </row>
    <row r="38" spans="1:14" x14ac:dyDescent="0.25">
      <c r="A38" s="3">
        <v>43927</v>
      </c>
      <c r="B38">
        <v>4125</v>
      </c>
      <c r="C38">
        <v>2751</v>
      </c>
      <c r="D38">
        <v>2283</v>
      </c>
      <c r="E38">
        <v>873</v>
      </c>
      <c r="F38">
        <v>570</v>
      </c>
      <c r="G38" s="6">
        <f t="shared" si="14"/>
        <v>10602</v>
      </c>
      <c r="H38" s="1"/>
      <c r="I38">
        <f t="shared" si="17"/>
        <v>271</v>
      </c>
      <c r="J38">
        <f t="shared" si="11"/>
        <v>98</v>
      </c>
      <c r="K38">
        <f t="shared" si="18"/>
        <v>114</v>
      </c>
      <c r="L38">
        <f t="shared" si="19"/>
        <v>15</v>
      </c>
      <c r="M38">
        <f t="shared" si="20"/>
        <v>73</v>
      </c>
      <c r="N38" s="6">
        <f t="shared" si="20"/>
        <v>571</v>
      </c>
    </row>
    <row r="39" spans="1:14" x14ac:dyDescent="0.25">
      <c r="A39" s="3">
        <v>43928</v>
      </c>
      <c r="B39">
        <v>4298</v>
      </c>
      <c r="C39">
        <v>2832</v>
      </c>
      <c r="D39">
        <v>2434</v>
      </c>
      <c r="E39">
        <v>897</v>
      </c>
      <c r="F39">
        <v>616</v>
      </c>
      <c r="G39" s="6">
        <f>SUM(B39:F39)</f>
        <v>11077</v>
      </c>
      <c r="H39" s="1"/>
      <c r="I39">
        <f t="shared" si="17"/>
        <v>173</v>
      </c>
      <c r="J39">
        <f t="shared" si="11"/>
        <v>81</v>
      </c>
      <c r="K39">
        <f t="shared" si="18"/>
        <v>151</v>
      </c>
      <c r="L39">
        <f t="shared" si="19"/>
        <v>24</v>
      </c>
      <c r="M39">
        <f t="shared" si="20"/>
        <v>46</v>
      </c>
      <c r="N39" s="6">
        <f t="shared" si="20"/>
        <v>475</v>
      </c>
    </row>
    <row r="40" spans="1:14" x14ac:dyDescent="0.25">
      <c r="A40" s="3">
        <v>43929</v>
      </c>
      <c r="B40">
        <v>4449</v>
      </c>
      <c r="C40">
        <v>3087</v>
      </c>
      <c r="D40">
        <v>2597</v>
      </c>
      <c r="E40">
        <v>973</v>
      </c>
      <c r="F40">
        <v>682</v>
      </c>
      <c r="G40" s="6">
        <f>SUM(B40:F40)</f>
        <v>11788</v>
      </c>
      <c r="H40" s="1"/>
      <c r="I40">
        <f t="shared" ref="I40" si="21">B40-B39</f>
        <v>151</v>
      </c>
      <c r="J40">
        <f t="shared" ref="J40" si="22">C40-C39</f>
        <v>255</v>
      </c>
      <c r="K40">
        <f t="shared" ref="K40" si="23">D40-D39</f>
        <v>163</v>
      </c>
      <c r="L40">
        <f t="shared" ref="L40" si="24">E40-E39</f>
        <v>76</v>
      </c>
      <c r="M40">
        <f t="shared" ref="M40:N40" si="25">F40-F39</f>
        <v>66</v>
      </c>
      <c r="N40" s="6">
        <f t="shared" si="25"/>
        <v>711</v>
      </c>
    </row>
  </sheetData>
  <autoFilter ref="A1:M1" xr:uid="{71768F95-434F-41A0-A6E3-56E36AE22113}"/>
  <conditionalFormatting sqref="B1:F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25 J25:M25 I27:I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M24 J27:M1048576 I26:M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N26" formula="1"/>
    <ignoredError sqref="G14:G40 G8:G13 G2:G7" formulaRange="1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F396-B0CC-4D4C-9891-59E15D2F0479}">
  <sheetPr codeName="Hoja6"/>
  <dimension ref="A1:M28"/>
  <sheetViews>
    <sheetView workbookViewId="0">
      <pane ySplit="1" topLeftCell="A5" activePane="bottomLeft" state="frozen"/>
      <selection pane="bottomLeft" activeCell="B6" sqref="B6"/>
    </sheetView>
  </sheetViews>
  <sheetFormatPr baseColWidth="10" defaultRowHeight="15" x14ac:dyDescent="0.25"/>
  <sheetData>
    <row r="1" spans="1:13" x14ac:dyDescent="0.25">
      <c r="A1" s="2" t="s">
        <v>0</v>
      </c>
      <c r="B1" s="2" t="s">
        <v>3</v>
      </c>
      <c r="C1" s="2" t="s">
        <v>2</v>
      </c>
      <c r="D1" s="2" t="s">
        <v>4</v>
      </c>
      <c r="E1" s="2" t="s">
        <v>1</v>
      </c>
      <c r="F1" s="2" t="s">
        <v>5</v>
      </c>
      <c r="G1" s="2" t="s">
        <v>6</v>
      </c>
      <c r="H1" s="4"/>
      <c r="I1" s="4"/>
      <c r="J1" s="4"/>
      <c r="K1" s="4"/>
      <c r="L1" s="4"/>
      <c r="M1" s="4"/>
    </row>
    <row r="2" spans="1:13" x14ac:dyDescent="0.25">
      <c r="A2" s="3">
        <v>43903</v>
      </c>
    </row>
    <row r="3" spans="1:13" x14ac:dyDescent="0.25">
      <c r="A3" s="3">
        <v>43904</v>
      </c>
      <c r="B3">
        <f>((Casos_old!B15/Casos_old!B14)-1)*100</f>
        <v>31.818181818181813</v>
      </c>
      <c r="C3">
        <f>((Casos_old!C15/Casos_old!C14)-1)*100</f>
        <v>84.210526315789465</v>
      </c>
      <c r="D3">
        <f>((Casos_old!D15/Casos_old!D14)-1)*100</f>
        <v>58.064516129032249</v>
      </c>
      <c r="E3">
        <f>((Casos_old!E15/Casos_old!E14)-1)*100</f>
        <v>25.714285714285712</v>
      </c>
      <c r="F3">
        <f>((Casos_old!F15/Casos_old!F14)-1)*100</f>
        <v>118.18181818181816</v>
      </c>
      <c r="G3">
        <f>((Casos_old!G15/Casos_old!G14)-1)*100</f>
        <v>48.969072164948457</v>
      </c>
    </row>
    <row r="4" spans="1:13" x14ac:dyDescent="0.25">
      <c r="A4" s="3">
        <v>43905</v>
      </c>
      <c r="B4">
        <f>((Casos_old!B16/Casos_old!B15)-1)*100</f>
        <v>46.551724137931025</v>
      </c>
      <c r="C4">
        <f>((Casos_old!C16/Casos_old!C15)-1)*100</f>
        <v>12.857142857142856</v>
      </c>
      <c r="D4">
        <f>((Casos_old!D16/Casos_old!D15)-1)*100</f>
        <v>100</v>
      </c>
      <c r="E4">
        <f>((Casos_old!E16/Casos_old!E15)-1)*100</f>
        <v>23.863636363636353</v>
      </c>
      <c r="F4">
        <f>((Casos_old!F16/Casos_old!F15)-1)*100</f>
        <v>25</v>
      </c>
      <c r="G4">
        <f>((Casos_old!G16/Casos_old!G15)-1)*100</f>
        <v>38.754325259515568</v>
      </c>
    </row>
    <row r="5" spans="1:13" x14ac:dyDescent="0.25">
      <c r="A5" s="3">
        <v>43906</v>
      </c>
      <c r="B5">
        <f>((Casos_old!B17/Casos_old!B16)-1)*100</f>
        <v>49.411764705882355</v>
      </c>
      <c r="C5">
        <f>((Casos_old!C17/Casos_old!C16)-1)*100</f>
        <v>59.493670886075954</v>
      </c>
      <c r="D5">
        <f>((Casos_old!D17/Casos_old!D16)-1)*100</f>
        <v>35.714285714285722</v>
      </c>
      <c r="E5">
        <f>((Casos_old!E17/Casos_old!E16)-1)*100</f>
        <v>25.688073394495415</v>
      </c>
      <c r="F5">
        <f>((Casos_old!F17/Casos_old!F16)-1)*100</f>
        <v>46.666666666666657</v>
      </c>
      <c r="G5">
        <f>((Casos_old!G17/Casos_old!G16)-1)*100</f>
        <v>41.396508728179548</v>
      </c>
    </row>
    <row r="6" spans="1:13" x14ac:dyDescent="0.25">
      <c r="A6" s="3">
        <v>43907</v>
      </c>
      <c r="B6">
        <f>((Casos_old!B18/Casos_old!B17)-1)*100</f>
        <v>9.4488188976377998</v>
      </c>
      <c r="C6">
        <f>((Casos_old!C18/Casos_old!C17)-1)*100</f>
        <v>17.460317460317466</v>
      </c>
      <c r="D6">
        <f>((Casos_old!D18/Casos_old!D17)-1)*100</f>
        <v>34.58646616541354</v>
      </c>
      <c r="E6">
        <f>((Casos_old!E18/Casos_old!E17)-1)*100</f>
        <v>5.8394160583941535</v>
      </c>
      <c r="F6">
        <f>((Casos_old!F18/Casos_old!F17)-1)*100</f>
        <v>15.909090909090917</v>
      </c>
      <c r="G6">
        <f>((Casos_old!G18/Casos_old!G17)-1)*100</f>
        <v>16.754850088183424</v>
      </c>
    </row>
    <row r="7" spans="1:13" x14ac:dyDescent="0.25">
      <c r="A7" s="3">
        <v>43908</v>
      </c>
      <c r="B7">
        <f>((Casos_old!B19/Casos_old!B18)-1)*100</f>
        <v>17.985611510791365</v>
      </c>
      <c r="C7">
        <f>((Casos_old!C19/Casos_old!C18)-1)*100</f>
        <v>45.945945945945944</v>
      </c>
      <c r="D7">
        <f>((Casos_old!D19/Casos_old!D18)-1)*100</f>
        <v>16.201117318435763</v>
      </c>
      <c r="E7">
        <f>((Casos_old!E19/Casos_old!E18)-1)*100</f>
        <v>4.1379310344827669</v>
      </c>
      <c r="F7">
        <f>((Casos_old!F19/Casos_old!F18)-1)*100</f>
        <v>21.568627450980383</v>
      </c>
      <c r="G7">
        <f>((Casos_old!G19/Casos_old!G18)-1)*100</f>
        <v>20.996978851963743</v>
      </c>
    </row>
    <row r="8" spans="1:13" x14ac:dyDescent="0.25">
      <c r="A8" s="3">
        <v>43909</v>
      </c>
      <c r="B8">
        <f>((Casos_old!B20/Casos_old!B19)-1)*100</f>
        <v>31.707317073170739</v>
      </c>
      <c r="C8">
        <f>((Casos_old!C20/Casos_old!C19)-1)*100</f>
        <v>19.444444444444443</v>
      </c>
      <c r="D8">
        <f>((Casos_old!D20/Casos_old!D19)-1)*100</f>
        <v>40.865384615384627</v>
      </c>
      <c r="E8">
        <f>((Casos_old!E20/Casos_old!E19)-1)*100</f>
        <v>35.761589403973517</v>
      </c>
      <c r="F8">
        <f>((Casos_old!F20/Casos_old!F19)-1)*100</f>
        <v>16.129032258064523</v>
      </c>
      <c r="G8">
        <f>((Casos_old!G20/Casos_old!G19)-1)*100</f>
        <v>30.337078651685403</v>
      </c>
    </row>
    <row r="9" spans="1:13" x14ac:dyDescent="0.25">
      <c r="A9" s="3">
        <v>43910</v>
      </c>
      <c r="B9">
        <f>((Casos_old!B21/Casos_old!B20)-1)*100</f>
        <v>85.18518518518519</v>
      </c>
      <c r="C9">
        <f>((Casos_old!C21/Casos_old!C20)-1)*100</f>
        <v>24.806201550387598</v>
      </c>
      <c r="D9">
        <f>((Casos_old!D21/Casos_old!D20)-1)*100</f>
        <v>26.279863481228659</v>
      </c>
      <c r="E9">
        <f>((Casos_old!E21/Casos_old!E20)-1)*100</f>
        <v>15.609756097560968</v>
      </c>
      <c r="F9">
        <f>((Casos_old!F21/Casos_old!F20)-1)*100</f>
        <v>30.555555555555557</v>
      </c>
      <c r="G9">
        <f>((Casos_old!G21/Casos_old!G20)-1)*100</f>
        <v>36.30268199233717</v>
      </c>
    </row>
    <row r="10" spans="1:13" x14ac:dyDescent="0.25">
      <c r="A10" s="3">
        <v>43911</v>
      </c>
      <c r="B10">
        <f>((Casos_old!B22/Casos_old!B21)-1)*100</f>
        <v>26.249999999999996</v>
      </c>
      <c r="C10">
        <f>((Casos_old!C22/Casos_old!C21)-1)*100</f>
        <v>33.54037267080745</v>
      </c>
      <c r="D10">
        <f>((Casos_old!D22/Casos_old!D21)-1)*100</f>
        <v>35.405405405405396</v>
      </c>
      <c r="E10">
        <f>((Casos_old!E22/Casos_old!E21)-1)*100</f>
        <v>10.970464135021096</v>
      </c>
      <c r="F10">
        <f>((Casos_old!F22/Casos_old!F21)-1)*100</f>
        <v>27.659574468085111</v>
      </c>
      <c r="G10">
        <f>((Casos_old!G22/Casos_old!G21)-1)*100</f>
        <v>27.828531271960657</v>
      </c>
    </row>
    <row r="11" spans="1:13" x14ac:dyDescent="0.25">
      <c r="A11" s="3">
        <v>43912</v>
      </c>
    </row>
    <row r="12" spans="1:13" x14ac:dyDescent="0.25">
      <c r="A12" s="3">
        <v>43913</v>
      </c>
    </row>
    <row r="13" spans="1:13" x14ac:dyDescent="0.25">
      <c r="A13" s="3">
        <v>43914</v>
      </c>
    </row>
    <row r="14" spans="1:13" x14ac:dyDescent="0.25">
      <c r="A14" s="3">
        <v>43915</v>
      </c>
      <c r="B14">
        <f>((Casos_old!B26/Casos_old!B22)-1)*100</f>
        <v>75.247524752475243</v>
      </c>
      <c r="C14">
        <f>((Casos_old!C26/Casos_old!C22)-1)*100</f>
        <v>31.86046511627907</v>
      </c>
      <c r="D14">
        <f>((Casos_old!D26/Casos_old!D22)-1)*100</f>
        <v>50.099800399201591</v>
      </c>
      <c r="E14">
        <f>((Casos_old!E26/Casos_old!E22)-1)*100</f>
        <v>53.612167300380229</v>
      </c>
      <c r="F14">
        <f>((Casos_old!F26/Casos_old!F22)-1)*100</f>
        <v>43.333333333333336</v>
      </c>
      <c r="G14">
        <f>((Casos_old!G26/Casos_old!G22)-1)*100</f>
        <v>52.831225948323258</v>
      </c>
    </row>
    <row r="15" spans="1:13" x14ac:dyDescent="0.25">
      <c r="A15" s="3">
        <v>43916</v>
      </c>
      <c r="B15">
        <f>((Casos_old!B27/Casos_old!B26)-1)*100</f>
        <v>29.604519774011308</v>
      </c>
      <c r="C15">
        <f>((Casos_old!C27/Casos_old!C26)-1)*100</f>
        <v>17.460317460317466</v>
      </c>
      <c r="D15">
        <f>((Casos_old!D27/Casos_old!D26)-1)*100</f>
        <v>28.324468085106382</v>
      </c>
      <c r="E15">
        <f>((Casos_old!E27/Casos_old!E26)-1)*100</f>
        <v>5.9405940594059459</v>
      </c>
      <c r="F15">
        <f>((Casos_old!F27/Casos_old!F26)-1)*100</f>
        <v>2.9069767441860517</v>
      </c>
      <c r="G15">
        <f>((Casos_old!G27/Casos_old!G26)-1)*100</f>
        <v>21.690647482014391</v>
      </c>
    </row>
    <row r="16" spans="1:13" x14ac:dyDescent="0.25">
      <c r="A16" s="3">
        <v>43917</v>
      </c>
      <c r="B16">
        <f>((Casos_old!B28/Casos_old!B27)-1)*100</f>
        <v>23.975588491717524</v>
      </c>
      <c r="C16">
        <f>((Casos_old!C28/Casos_old!C27)-1)*100</f>
        <v>17.117117117117118</v>
      </c>
      <c r="D16">
        <f>((Casos_old!D28/Casos_old!D27)-1)*100</f>
        <v>15.233160621761655</v>
      </c>
      <c r="E16">
        <f>((Casos_old!E28/Casos_old!E27)-1)*100</f>
        <v>2.8037383177569986</v>
      </c>
      <c r="F16">
        <f>((Casos_old!F28/Casos_old!F27)-1)*100</f>
        <v>1.6949152542372836</v>
      </c>
      <c r="G16">
        <f>((Casos_old!G28/Casos_old!G27)-1)*100</f>
        <v>16.287318947679587</v>
      </c>
    </row>
    <row r="17" spans="1:7" x14ac:dyDescent="0.25">
      <c r="A17" s="3">
        <v>43918</v>
      </c>
      <c r="B17">
        <f>((Casos_old!B29/Casos_old!B28)-1)*100</f>
        <v>8.5091420534458617</v>
      </c>
      <c r="C17">
        <f>((Casos_old!C29/Casos_old!C28)-1)*100</f>
        <v>42.820512820512825</v>
      </c>
      <c r="D17">
        <f>((Casos_old!D29/Casos_old!D28)-1)*100</f>
        <v>7.1942446043165464</v>
      </c>
      <c r="E17">
        <f>((Casos_old!E29/Casos_old!E28)-1)*100</f>
        <v>0.22727272727272041</v>
      </c>
      <c r="F17">
        <f>((Casos_old!F29/Casos_old!F28)-1)*100</f>
        <v>23.333333333333339</v>
      </c>
      <c r="G17">
        <f>((Casos_old!G29/Casos_old!G28)-1)*100</f>
        <v>14.692425012709709</v>
      </c>
    </row>
    <row r="18" spans="1:7" x14ac:dyDescent="0.25">
      <c r="A18" s="3">
        <v>43919</v>
      </c>
      <c r="B18">
        <f>((Casos_old!B30/Casos_old!B29)-1)*100</f>
        <v>13.739468567725211</v>
      </c>
      <c r="C18">
        <f>((Casos_old!C30/Casos_old!C29)-1)*100</f>
        <v>24.416517055655305</v>
      </c>
      <c r="D18">
        <f>((Casos_old!D30/Casos_old!D29)-1)*100</f>
        <v>10.486577181208045</v>
      </c>
      <c r="E18">
        <f>((Casos_old!E30/Casos_old!E29)-1)*100</f>
        <v>21.315192743764165</v>
      </c>
      <c r="F18">
        <f>((Casos_old!F30/Casos_old!F29)-1)*100</f>
        <v>13.963963963963955</v>
      </c>
      <c r="G18">
        <f>((Casos_old!G30/Casos_old!G29)-1)*100</f>
        <v>16.267730496453893</v>
      </c>
    </row>
    <row r="19" spans="1:7" x14ac:dyDescent="0.25">
      <c r="A19" s="3">
        <v>43920</v>
      </c>
      <c r="B19">
        <f>((Casos_old!B31/Casos_old!B30)-1)*100</f>
        <v>16.296296296296298</v>
      </c>
      <c r="C19">
        <f>((Casos_old!C31/Casos_old!C30)-1)*100</f>
        <v>10.894660894660891</v>
      </c>
      <c r="D19">
        <f>((Casos_old!D31/Casos_old!D30)-1)*100</f>
        <v>8.2763857251328723</v>
      </c>
      <c r="E19">
        <f>((Casos_old!E31/Casos_old!E30)-1)*100</f>
        <v>9.5327102803738342</v>
      </c>
      <c r="F19">
        <f>((Casos_old!F31/Casos_old!F30)-1)*100</f>
        <v>5.9288537549407216</v>
      </c>
      <c r="G19">
        <f>((Casos_old!G31/Casos_old!G30)-1)*100</f>
        <v>11.666031261913833</v>
      </c>
    </row>
    <row r="20" spans="1:7" x14ac:dyDescent="0.25">
      <c r="A20" s="3">
        <v>43921</v>
      </c>
      <c r="B20">
        <f>((Casos_old!B32/Casos_old!B31)-1)*100</f>
        <v>12.542871141597267</v>
      </c>
      <c r="C20">
        <f>((Casos_old!C32/Casos_old!C31)-1)*100</f>
        <v>11.060507482108006</v>
      </c>
      <c r="D20">
        <f>((Casos_old!D32/Casos_old!D31)-1)*100</f>
        <v>4.0673211781206087</v>
      </c>
      <c r="E20">
        <f>((Casos_old!E32/Casos_old!E31)-1)*100</f>
        <v>9.7269624573378834</v>
      </c>
      <c r="F20">
        <f>((Casos_old!F32/Casos_old!F31)-1)*100</f>
        <v>9.3283582089552333</v>
      </c>
      <c r="G20">
        <f>((Casos_old!G32/Casos_old!G31)-1)*100</f>
        <v>9.6620006828268998</v>
      </c>
    </row>
    <row r="21" spans="1:7" x14ac:dyDescent="0.25">
      <c r="A21" s="3">
        <v>43922</v>
      </c>
      <c r="B21">
        <f>((Casos_old!B33/Casos_old!B32)-1)*100</f>
        <v>7.5750979538528496</v>
      </c>
      <c r="C21">
        <f>((Casos_old!C33/Casos_old!C32)-1)*100</f>
        <v>13.23960164030462</v>
      </c>
      <c r="D21">
        <f>((Casos_old!D33/Casos_old!D32)-1)*100</f>
        <v>7.3450134770889575</v>
      </c>
      <c r="E21">
        <f>((Casos_old!E33/Casos_old!E32)-1)*100</f>
        <v>17.107309486780721</v>
      </c>
      <c r="F21">
        <f>((Casos_old!F33/Casos_old!F32)-1)*100</f>
        <v>1.3651877133105783</v>
      </c>
      <c r="G21">
        <f>((Casos_old!G33/Casos_old!G32)-1)*100</f>
        <v>9.6980074719800857</v>
      </c>
    </row>
    <row r="22" spans="1:7" x14ac:dyDescent="0.25">
      <c r="A22" s="3">
        <v>43923</v>
      </c>
      <c r="B22">
        <f>((Casos_old!B34/Casos_old!B33)-1)*100</f>
        <v>13.597733711048154</v>
      </c>
      <c r="C22">
        <f>((Casos_old!C34/Casos_old!C33)-1)*100</f>
        <v>8.5359544749094685</v>
      </c>
      <c r="D22">
        <f>((Casos_old!D34/Casos_old!D33)-1)*100</f>
        <v>5.0219711236660469</v>
      </c>
      <c r="E22">
        <f>((Casos_old!E34/Casos_old!E33)-1)*100</f>
        <v>5.7104913678618807</v>
      </c>
      <c r="F22">
        <f>((Casos_old!F34/Casos_old!F33)-1)*100</f>
        <v>3.7037037037036979</v>
      </c>
      <c r="G22">
        <f>((Casos_old!G34/Casos_old!G33)-1)*100</f>
        <v>9.0109266354477136</v>
      </c>
    </row>
    <row r="23" spans="1:7" x14ac:dyDescent="0.25">
      <c r="A23" s="3">
        <v>43924</v>
      </c>
      <c r="B23">
        <f>((Casos_old!B35/Casos_old!B34)-1)*100</f>
        <v>10.366939793373708</v>
      </c>
      <c r="C23">
        <f>((Casos_old!C35/Casos_old!C34)-1)*100</f>
        <v>13.727359389895133</v>
      </c>
      <c r="D23">
        <f>((Casos_old!D35/Casos_old!D34)-1)*100</f>
        <v>10.460251046025103</v>
      </c>
      <c r="E23">
        <f>((Casos_old!E35/Casos_old!E34)-1)*100</f>
        <v>3.5175879396984966</v>
      </c>
      <c r="F23">
        <f>((Casos_old!F35/Casos_old!F34)-1)*100</f>
        <v>19.15584415584415</v>
      </c>
      <c r="G23">
        <f>((Casos_old!G35/Casos_old!G34)-1)*100</f>
        <v>10.947669877636024</v>
      </c>
    </row>
    <row r="24" spans="1:7" x14ac:dyDescent="0.25">
      <c r="A24" s="3">
        <v>43925</v>
      </c>
      <c r="B24">
        <f>((Casos_old!B36/Casos_old!B35)-1)*100</f>
        <v>12.846998063266613</v>
      </c>
      <c r="C24">
        <f>((Casos_old!C36/Casos_old!C35)-1)*100</f>
        <v>6.7896060352053755</v>
      </c>
      <c r="D24">
        <f>((Casos_old!D36/Casos_old!D35)-1)*100</f>
        <v>7.9004329004328966</v>
      </c>
      <c r="E24">
        <f>((Casos_old!E36/Casos_old!E35)-1)*100</f>
        <v>1.5776699029126151</v>
      </c>
      <c r="F24">
        <f>((Casos_old!F36/Casos_old!F35)-1)*100</f>
        <v>22.343324250681196</v>
      </c>
      <c r="G24">
        <f>((Casos_old!G36/Casos_old!G35)-1)*100</f>
        <v>9.3980992608236456</v>
      </c>
    </row>
    <row r="25" spans="1:7" x14ac:dyDescent="0.25">
      <c r="A25" s="3">
        <v>43926</v>
      </c>
      <c r="B25">
        <f>((Casos_old!B37/Casos_old!B36)-1)*100</f>
        <v>10.240274599542332</v>
      </c>
      <c r="C25">
        <f>((Casos_old!C37/Casos_old!C36)-1)*100</f>
        <v>4.1208791208791284</v>
      </c>
      <c r="D25">
        <f>((Casos_old!D37/Casos_old!D36)-1)*100</f>
        <v>8.7763289869608805</v>
      </c>
      <c r="E25">
        <f>((Casos_old!E37/Casos_old!E36)-1)*100</f>
        <v>2.5089605734766929</v>
      </c>
      <c r="F25">
        <f>((Casos_old!F37/Casos_old!F36)-1)*100</f>
        <v>10.690423162583528</v>
      </c>
      <c r="G25">
        <f>((Casos_old!G37/Casos_old!G36)-1)*100</f>
        <v>7.5825825825825754</v>
      </c>
    </row>
    <row r="26" spans="1:7" x14ac:dyDescent="0.25">
      <c r="A26" s="3">
        <v>43927</v>
      </c>
      <c r="B26">
        <f>((Casos_old!B38/Casos_old!B37)-1)*100</f>
        <v>7.0316554229371997</v>
      </c>
      <c r="C26">
        <f>((Casos_old!C38/Casos_old!C37)-1)*100</f>
        <v>3.6939313984168942</v>
      </c>
      <c r="D26">
        <f>((Casos_old!D38/Casos_old!D37)-1)*100</f>
        <v>5.2558782849239316</v>
      </c>
      <c r="E26">
        <f>((Casos_old!E38/Casos_old!E37)-1)*100</f>
        <v>1.7482517482517501</v>
      </c>
      <c r="F26">
        <f>((Casos_old!F38/Casos_old!F37)-1)*100</f>
        <v>14.68812877263581</v>
      </c>
      <c r="G26">
        <f>((Casos_old!G38/Casos_old!G37)-1)*100</f>
        <v>5.6923537035190819</v>
      </c>
    </row>
    <row r="27" spans="1:7" x14ac:dyDescent="0.25">
      <c r="A27" s="3">
        <v>43928</v>
      </c>
      <c r="B27">
        <f>((Casos_old!B39/Casos_old!B38)-1)*100</f>
        <v>4.1939393939393943</v>
      </c>
      <c r="C27">
        <f>((Casos_old!C39/Casos_old!C38)-1)*100</f>
        <v>2.9443838604144013</v>
      </c>
      <c r="D27">
        <f>((Casos_old!D39/Casos_old!D38)-1)*100</f>
        <v>6.6141042487954493</v>
      </c>
      <c r="E27">
        <f>((Casos_old!E39/Casos_old!E38)-1)*100</f>
        <v>2.7491408934707806</v>
      </c>
      <c r="F27">
        <f>((Casos_old!F39/Casos_old!F38)-1)*100</f>
        <v>8.0701754385964932</v>
      </c>
      <c r="G27">
        <f>((Casos_old!G39/Casos_old!G38)-1)*100</f>
        <v>4.4802867383512579</v>
      </c>
    </row>
    <row r="28" spans="1:7" x14ac:dyDescent="0.25">
      <c r="A28" s="3">
        <v>43929</v>
      </c>
      <c r="B28">
        <f>((Casos_old!B40/Casos_old!B39)-1)*100</f>
        <v>3.5132619823173616</v>
      </c>
      <c r="C28">
        <f>((Casos_old!C40/Casos_old!C39)-1)*100</f>
        <v>9.004237288135597</v>
      </c>
      <c r="D28">
        <f>((Casos_old!D40/Casos_old!D39)-1)*100</f>
        <v>6.6967953985209494</v>
      </c>
      <c r="E28">
        <f>((Casos_old!E40/Casos_old!E39)-1)*100</f>
        <v>8.4726867335563014</v>
      </c>
      <c r="F28">
        <f>((Casos_old!F40/Casos_old!F39)-1)*100</f>
        <v>10.714285714285721</v>
      </c>
      <c r="G28">
        <f>((Casos_old!G40/Casos_old!G39)-1)*100</f>
        <v>6.4187054256567677</v>
      </c>
    </row>
  </sheetData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B1E7-938F-4BBF-9A9B-709617C58438}">
  <sheetPr codeName="Hoja7"/>
  <dimension ref="A1:AD40"/>
  <sheetViews>
    <sheetView workbookViewId="0">
      <selection activeCell="T15" sqref="T15"/>
    </sheetView>
  </sheetViews>
  <sheetFormatPr baseColWidth="10" defaultRowHeight="15" outlineLevelCol="1" x14ac:dyDescent="0.25"/>
  <cols>
    <col min="1" max="1" width="20.7109375" customWidth="1"/>
    <col min="3" max="8" width="11.5703125" hidden="1" customWidth="1" outlineLevel="1"/>
    <col min="9" max="9" width="11.5703125" collapsed="1"/>
    <col min="10" max="13" width="11.5703125" hidden="1" customWidth="1" outlineLevel="1"/>
    <col min="14" max="14" width="11.5703125" collapsed="1"/>
    <col min="15" max="15" width="8.5703125" hidden="1" customWidth="1" outlineLevel="1"/>
    <col min="16" max="16" width="15.28515625" hidden="1" customWidth="1" outlineLevel="1"/>
    <col min="17" max="17" width="11.5703125" hidden="1" customWidth="1" outlineLevel="1"/>
    <col min="18" max="18" width="11.5703125" customWidth="1" collapsed="1"/>
    <col min="19" max="19" width="11.5703125" hidden="1" customWidth="1" outlineLevel="1"/>
    <col min="20" max="20" width="11.5703125" collapsed="1"/>
    <col min="21" max="21" width="11.5703125" hidden="1" customWidth="1" outlineLevel="1"/>
    <col min="22" max="22" width="11.5703125" collapsed="1"/>
    <col min="24" max="24" width="1.42578125" customWidth="1"/>
  </cols>
  <sheetData>
    <row r="1" spans="1:30" x14ac:dyDescent="0.25">
      <c r="A1" t="s">
        <v>9</v>
      </c>
      <c r="B1" s="2" t="s">
        <v>0</v>
      </c>
      <c r="C1" s="17" t="s">
        <v>51</v>
      </c>
      <c r="D1" s="17" t="s">
        <v>52</v>
      </c>
      <c r="E1" s="17" t="s">
        <v>53</v>
      </c>
      <c r="F1" s="17" t="s">
        <v>54</v>
      </c>
      <c r="G1" s="17" t="s">
        <v>55</v>
      </c>
      <c r="H1" s="17" t="s">
        <v>56</v>
      </c>
      <c r="I1" s="2" t="s">
        <v>3</v>
      </c>
      <c r="J1" s="17" t="s">
        <v>57</v>
      </c>
      <c r="K1" s="17" t="s">
        <v>58</v>
      </c>
      <c r="L1" s="17" t="s">
        <v>59</v>
      </c>
      <c r="M1" s="17" t="s">
        <v>60</v>
      </c>
      <c r="N1" s="2" t="s">
        <v>2</v>
      </c>
      <c r="O1" s="17" t="s">
        <v>49</v>
      </c>
      <c r="P1" s="17" t="s">
        <v>48</v>
      </c>
      <c r="Q1" s="17" t="s">
        <v>50</v>
      </c>
      <c r="R1" s="2" t="s">
        <v>4</v>
      </c>
      <c r="S1" s="17" t="s">
        <v>61</v>
      </c>
      <c r="T1" s="2" t="s">
        <v>1</v>
      </c>
      <c r="U1" s="17" t="s">
        <v>62</v>
      </c>
      <c r="V1" s="2" t="s">
        <v>5</v>
      </c>
      <c r="W1" s="5" t="s">
        <v>6</v>
      </c>
      <c r="X1" s="2" t="s">
        <v>7</v>
      </c>
      <c r="Y1" s="2" t="s">
        <v>3</v>
      </c>
      <c r="Z1" s="2" t="s">
        <v>2</v>
      </c>
      <c r="AA1" s="2" t="s">
        <v>4</v>
      </c>
      <c r="AB1" s="2" t="s">
        <v>1</v>
      </c>
      <c r="AC1" s="2" t="s">
        <v>5</v>
      </c>
      <c r="AD1" s="5" t="s">
        <v>8</v>
      </c>
    </row>
    <row r="2" spans="1:30" x14ac:dyDescent="0.25">
      <c r="A2" s="7" t="s">
        <v>44</v>
      </c>
      <c r="B2" s="3">
        <v>43891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2"/>
      <c r="Y2" s="4"/>
      <c r="Z2" s="4"/>
      <c r="AA2" s="4"/>
      <c r="AB2" s="4"/>
      <c r="AC2" s="4"/>
      <c r="AD2" s="4"/>
    </row>
    <row r="3" spans="1:30" x14ac:dyDescent="0.25">
      <c r="A3" s="7" t="s">
        <v>45</v>
      </c>
      <c r="B3" s="3">
        <v>43892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2"/>
      <c r="Y3" s="4"/>
      <c r="Z3" s="4"/>
      <c r="AA3" s="4"/>
      <c r="AB3" s="4"/>
      <c r="AC3" s="4"/>
      <c r="AD3" s="4"/>
    </row>
    <row r="4" spans="1:30" x14ac:dyDescent="0.25">
      <c r="A4" s="7" t="s">
        <v>46</v>
      </c>
      <c r="B4" s="3">
        <v>43893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  <c r="X4" s="2"/>
      <c r="Y4" s="4"/>
      <c r="Z4" s="4"/>
      <c r="AA4" s="4"/>
      <c r="AB4" s="4"/>
      <c r="AC4" s="4"/>
      <c r="AD4" s="4"/>
    </row>
    <row r="5" spans="1:30" x14ac:dyDescent="0.25">
      <c r="A5" s="7" t="s">
        <v>43</v>
      </c>
      <c r="B5" s="3">
        <v>43894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2"/>
      <c r="Y5" s="4"/>
      <c r="Z5" s="4"/>
      <c r="AA5" s="4"/>
      <c r="AB5" s="4"/>
      <c r="AC5" s="4"/>
      <c r="AD5" s="4"/>
    </row>
    <row r="6" spans="1:30" x14ac:dyDescent="0.25">
      <c r="A6" s="7" t="s">
        <v>42</v>
      </c>
      <c r="B6" s="3">
        <v>43895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5"/>
      <c r="X6" s="2"/>
      <c r="Y6" s="4"/>
      <c r="Z6" s="4"/>
      <c r="AA6" s="4"/>
      <c r="AB6" s="4"/>
      <c r="AC6" s="4"/>
      <c r="AD6" s="4"/>
    </row>
    <row r="7" spans="1:30" x14ac:dyDescent="0.25">
      <c r="A7" s="7" t="s">
        <v>41</v>
      </c>
      <c r="B7" s="3">
        <v>43896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5"/>
      <c r="X7" s="2"/>
      <c r="Y7" s="4"/>
      <c r="Z7" s="4"/>
      <c r="AA7" s="4"/>
      <c r="AB7" s="4"/>
      <c r="AC7" s="4"/>
      <c r="AD7" s="4"/>
    </row>
    <row r="8" spans="1:30" x14ac:dyDescent="0.25">
      <c r="A8" s="7" t="s">
        <v>40</v>
      </c>
      <c r="B8" s="3">
        <v>43897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5"/>
      <c r="X8" s="2"/>
      <c r="Y8" s="4"/>
      <c r="Z8" s="4"/>
      <c r="AA8" s="4"/>
      <c r="AB8" s="4"/>
      <c r="AC8" s="4"/>
      <c r="AD8" s="4"/>
    </row>
    <row r="9" spans="1:30" x14ac:dyDescent="0.25">
      <c r="A9" s="7" t="s">
        <v>39</v>
      </c>
      <c r="B9" s="3">
        <v>43898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5"/>
      <c r="X9" s="2"/>
      <c r="Y9" s="4"/>
      <c r="Z9" s="4"/>
      <c r="AA9" s="4"/>
      <c r="AB9" s="4"/>
      <c r="AC9" s="4"/>
      <c r="AD9" s="4"/>
    </row>
    <row r="10" spans="1:30" x14ac:dyDescent="0.25">
      <c r="A10" s="7" t="s">
        <v>38</v>
      </c>
      <c r="B10" s="3">
        <v>43899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5"/>
      <c r="X10" s="2"/>
      <c r="Y10" s="4"/>
      <c r="Z10" s="4"/>
      <c r="AA10" s="4"/>
      <c r="AB10" s="4"/>
      <c r="AC10" s="4"/>
      <c r="AD10" s="4"/>
    </row>
    <row r="11" spans="1:30" x14ac:dyDescent="0.25">
      <c r="A11" s="7" t="s">
        <v>37</v>
      </c>
      <c r="B11" s="3">
        <v>43900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5"/>
      <c r="X11" s="2"/>
      <c r="Y11" s="4"/>
      <c r="Z11" s="4"/>
      <c r="AA11" s="4"/>
      <c r="AB11" s="4"/>
      <c r="AC11" s="4"/>
      <c r="AD11" s="4"/>
    </row>
    <row r="12" spans="1:30" x14ac:dyDescent="0.25">
      <c r="A12" s="7" t="s">
        <v>36</v>
      </c>
      <c r="B12" s="3">
        <v>43901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5"/>
      <c r="X12" s="2"/>
      <c r="Y12" s="4"/>
      <c r="Z12" s="4"/>
      <c r="AA12" s="4"/>
      <c r="AB12" s="4"/>
      <c r="AC12" s="4"/>
      <c r="AD12" s="4"/>
    </row>
    <row r="13" spans="1:30" x14ac:dyDescent="0.25">
      <c r="A13" s="12" t="s">
        <v>47</v>
      </c>
      <c r="B13" s="3">
        <v>43902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5"/>
      <c r="X13" s="2"/>
      <c r="Y13" s="4"/>
      <c r="Z13" s="4"/>
      <c r="AA13" s="4"/>
      <c r="AB13" s="4"/>
      <c r="AC13" s="4"/>
      <c r="AD13" s="4"/>
    </row>
    <row r="14" spans="1:30" x14ac:dyDescent="0.25">
      <c r="A14" s="7" t="s">
        <v>35</v>
      </c>
      <c r="B14" s="3">
        <v>43903</v>
      </c>
      <c r="W14" s="6"/>
      <c r="X14" s="2"/>
      <c r="Y14" s="11"/>
      <c r="Z14" s="11"/>
      <c r="AA14" s="11"/>
      <c r="AB14" s="11"/>
      <c r="AC14" s="11"/>
      <c r="AD14" s="11"/>
    </row>
    <row r="15" spans="1:30" x14ac:dyDescent="0.25">
      <c r="A15" s="7" t="s">
        <v>34</v>
      </c>
      <c r="B15" s="3">
        <v>43904</v>
      </c>
      <c r="W15" s="6"/>
      <c r="X15" s="2"/>
    </row>
    <row r="16" spans="1:30" x14ac:dyDescent="0.25">
      <c r="A16" s="7" t="s">
        <v>33</v>
      </c>
      <c r="B16" s="3">
        <v>43905</v>
      </c>
      <c r="W16" s="6"/>
      <c r="X16" s="2"/>
    </row>
    <row r="17" spans="1:30" x14ac:dyDescent="0.25">
      <c r="A17" s="7" t="s">
        <v>32</v>
      </c>
      <c r="B17" s="3">
        <v>43906</v>
      </c>
      <c r="W17" s="6"/>
      <c r="X17" s="2"/>
    </row>
    <row r="18" spans="1:30" x14ac:dyDescent="0.25">
      <c r="A18" s="7" t="s">
        <v>31</v>
      </c>
      <c r="B18" s="3">
        <v>43907</v>
      </c>
      <c r="I18">
        <v>61</v>
      </c>
      <c r="N18">
        <v>78</v>
      </c>
      <c r="R18">
        <v>88</v>
      </c>
      <c r="S18">
        <v>49</v>
      </c>
      <c r="T18">
        <f>SUM(S18)</f>
        <v>49</v>
      </c>
      <c r="U18">
        <v>23</v>
      </c>
      <c r="V18">
        <f>SUM(U18)</f>
        <v>23</v>
      </c>
      <c r="W18" s="6">
        <f t="shared" ref="W18:W39" si="0">SUM(I18,N18,R18,T18,V18)</f>
        <v>299</v>
      </c>
      <c r="X18" s="2"/>
    </row>
    <row r="19" spans="1:30" x14ac:dyDescent="0.25">
      <c r="A19" s="7" t="s">
        <v>30</v>
      </c>
      <c r="B19" s="3">
        <v>43908</v>
      </c>
      <c r="I19">
        <v>73</v>
      </c>
      <c r="N19">
        <v>92</v>
      </c>
      <c r="R19">
        <v>107</v>
      </c>
      <c r="S19">
        <v>55</v>
      </c>
      <c r="T19">
        <f t="shared" ref="T19:T40" si="1">SUM(S19)</f>
        <v>55</v>
      </c>
      <c r="U19">
        <v>23</v>
      </c>
      <c r="V19">
        <f t="shared" ref="V19:V40" si="2">SUM(U19)</f>
        <v>23</v>
      </c>
      <c r="W19" s="6">
        <f t="shared" si="0"/>
        <v>350</v>
      </c>
      <c r="X19" s="2"/>
      <c r="Y19">
        <f>I19-I18</f>
        <v>12</v>
      </c>
      <c r="Z19">
        <f>N19-N18</f>
        <v>14</v>
      </c>
      <c r="AA19">
        <f>R19-R18</f>
        <v>19</v>
      </c>
      <c r="AB19">
        <f>T19-T18</f>
        <v>6</v>
      </c>
      <c r="AC19">
        <f>V19-V18</f>
        <v>0</v>
      </c>
      <c r="AD19">
        <f>W19-W18</f>
        <v>51</v>
      </c>
    </row>
    <row r="20" spans="1:30" x14ac:dyDescent="0.25">
      <c r="A20" s="7" t="s">
        <v>29</v>
      </c>
      <c r="B20" s="3">
        <v>43909</v>
      </c>
      <c r="I20">
        <v>94</v>
      </c>
      <c r="N20">
        <v>118</v>
      </c>
      <c r="R20">
        <v>210</v>
      </c>
      <c r="S20">
        <v>102</v>
      </c>
      <c r="T20">
        <f t="shared" si="1"/>
        <v>102</v>
      </c>
      <c r="U20">
        <v>30</v>
      </c>
      <c r="V20">
        <f t="shared" si="2"/>
        <v>30</v>
      </c>
      <c r="W20" s="6">
        <f t="shared" si="0"/>
        <v>554</v>
      </c>
      <c r="X20" s="2"/>
      <c r="Y20">
        <f>I20-I19</f>
        <v>21</v>
      </c>
      <c r="Z20">
        <f>N20-N19</f>
        <v>26</v>
      </c>
      <c r="AA20">
        <f>R20-R19</f>
        <v>103</v>
      </c>
      <c r="AB20">
        <f>T20-T19</f>
        <v>47</v>
      </c>
      <c r="AC20">
        <f>V20-V19</f>
        <v>7</v>
      </c>
      <c r="AD20">
        <f t="shared" ref="AD20:AD40" si="3">W20-W19</f>
        <v>204</v>
      </c>
    </row>
    <row r="21" spans="1:30" x14ac:dyDescent="0.25">
      <c r="A21" s="7" t="s">
        <v>28</v>
      </c>
      <c r="B21" s="3">
        <v>43910</v>
      </c>
      <c r="I21">
        <v>141</v>
      </c>
      <c r="N21">
        <v>133</v>
      </c>
      <c r="R21">
        <v>191</v>
      </c>
      <c r="S21">
        <v>125</v>
      </c>
      <c r="T21">
        <f t="shared" si="1"/>
        <v>125</v>
      </c>
      <c r="U21">
        <v>47</v>
      </c>
      <c r="V21">
        <f t="shared" si="2"/>
        <v>47</v>
      </c>
      <c r="W21" s="6">
        <f t="shared" si="0"/>
        <v>637</v>
      </c>
      <c r="X21" s="2"/>
      <c r="Y21">
        <f>I21-I20</f>
        <v>47</v>
      </c>
      <c r="Z21">
        <f>N21-N20</f>
        <v>15</v>
      </c>
      <c r="AA21">
        <f>R21-R20</f>
        <v>-19</v>
      </c>
      <c r="AB21">
        <f>T21-T20</f>
        <v>23</v>
      </c>
      <c r="AC21">
        <f>V21-V20</f>
        <v>17</v>
      </c>
      <c r="AD21">
        <f t="shared" si="3"/>
        <v>83</v>
      </c>
    </row>
    <row r="22" spans="1:30" x14ac:dyDescent="0.25">
      <c r="A22" s="7" t="s">
        <v>27</v>
      </c>
      <c r="B22" s="3">
        <v>43911</v>
      </c>
      <c r="I22">
        <v>190</v>
      </c>
      <c r="N22">
        <v>177</v>
      </c>
      <c r="R22">
        <v>271</v>
      </c>
      <c r="S22">
        <v>137</v>
      </c>
      <c r="T22">
        <f t="shared" si="1"/>
        <v>137</v>
      </c>
      <c r="U22">
        <v>67</v>
      </c>
      <c r="V22">
        <f t="shared" si="2"/>
        <v>67</v>
      </c>
      <c r="W22" s="6">
        <f t="shared" si="0"/>
        <v>842</v>
      </c>
      <c r="X22" s="2"/>
      <c r="Y22">
        <f>I22-I21</f>
        <v>49</v>
      </c>
      <c r="Z22">
        <f>N22-N21</f>
        <v>44</v>
      </c>
      <c r="AA22">
        <f>R22-R21</f>
        <v>80</v>
      </c>
      <c r="AB22">
        <f>T22-T21</f>
        <v>12</v>
      </c>
      <c r="AC22">
        <f>V22-V21</f>
        <v>20</v>
      </c>
      <c r="AD22">
        <f t="shared" si="3"/>
        <v>205</v>
      </c>
    </row>
    <row r="23" spans="1:30" x14ac:dyDescent="0.25">
      <c r="B23" s="3">
        <v>43912</v>
      </c>
      <c r="W23" s="6"/>
      <c r="X23" s="2"/>
    </row>
    <row r="24" spans="1:30" x14ac:dyDescent="0.25">
      <c r="A24" s="7" t="s">
        <v>26</v>
      </c>
      <c r="B24" s="3">
        <v>43913</v>
      </c>
      <c r="C24">
        <v>93</v>
      </c>
      <c r="D24">
        <v>23</v>
      </c>
      <c r="E24">
        <v>106</v>
      </c>
      <c r="F24">
        <v>175</v>
      </c>
      <c r="G24">
        <v>18</v>
      </c>
      <c r="H24">
        <v>40</v>
      </c>
      <c r="I24">
        <f t="shared" ref="I24:I32" si="4">SUM(C24:H24)</f>
        <v>455</v>
      </c>
      <c r="J24">
        <v>249</v>
      </c>
      <c r="K24">
        <v>7</v>
      </c>
      <c r="L24">
        <v>62</v>
      </c>
      <c r="M24">
        <v>39</v>
      </c>
      <c r="N24">
        <f t="shared" ref="N24:N28" si="5">SUM(J24:M24)</f>
        <v>357</v>
      </c>
      <c r="O24">
        <v>411</v>
      </c>
      <c r="P24">
        <v>2</v>
      </c>
      <c r="Q24">
        <v>72</v>
      </c>
      <c r="R24" s="18">
        <f t="shared" ref="R24:R37" si="6">SUM(O24:Q24)</f>
        <v>485</v>
      </c>
      <c r="S24" s="18">
        <v>159</v>
      </c>
      <c r="T24">
        <f t="shared" si="1"/>
        <v>159</v>
      </c>
      <c r="U24">
        <v>118</v>
      </c>
      <c r="V24">
        <f t="shared" si="2"/>
        <v>118</v>
      </c>
      <c r="W24" s="6">
        <f t="shared" si="0"/>
        <v>1574</v>
      </c>
      <c r="X24" s="2"/>
      <c r="Y24">
        <f>I24-I22</f>
        <v>265</v>
      </c>
      <c r="Z24">
        <f>N24-N22</f>
        <v>180</v>
      </c>
      <c r="AA24">
        <f>R24-R22</f>
        <v>214</v>
      </c>
      <c r="AB24">
        <f>T24-T22</f>
        <v>22</v>
      </c>
      <c r="AC24">
        <f>V24-V22</f>
        <v>51</v>
      </c>
      <c r="AD24">
        <f>W24-W22</f>
        <v>732</v>
      </c>
    </row>
    <row r="25" spans="1:30" x14ac:dyDescent="0.25">
      <c r="A25" s="7" t="s">
        <v>25</v>
      </c>
      <c r="B25" s="3">
        <v>43914</v>
      </c>
      <c r="C25">
        <v>109</v>
      </c>
      <c r="D25">
        <v>30</v>
      </c>
      <c r="E25">
        <v>116</v>
      </c>
      <c r="F25">
        <v>207</v>
      </c>
      <c r="G25">
        <v>40</v>
      </c>
      <c r="H25">
        <v>46</v>
      </c>
      <c r="I25">
        <f t="shared" si="4"/>
        <v>548</v>
      </c>
      <c r="J25">
        <v>286</v>
      </c>
      <c r="K25">
        <v>7</v>
      </c>
      <c r="L25">
        <v>70</v>
      </c>
      <c r="M25">
        <v>41</v>
      </c>
      <c r="N25">
        <f t="shared" si="5"/>
        <v>404</v>
      </c>
      <c r="O25">
        <v>461</v>
      </c>
      <c r="P25">
        <v>2</v>
      </c>
      <c r="Q25">
        <v>108</v>
      </c>
      <c r="R25" s="18">
        <f t="shared" si="6"/>
        <v>571</v>
      </c>
      <c r="S25" s="18">
        <v>179</v>
      </c>
      <c r="T25">
        <f t="shared" si="1"/>
        <v>179</v>
      </c>
      <c r="U25">
        <v>121</v>
      </c>
      <c r="V25">
        <v>124</v>
      </c>
      <c r="W25" s="6">
        <f t="shared" si="0"/>
        <v>1826</v>
      </c>
      <c r="X25" s="2"/>
      <c r="Y25">
        <f t="shared" ref="Y25:Y40" si="7">I25-I24</f>
        <v>93</v>
      </c>
      <c r="Z25">
        <f t="shared" ref="Z25:Z40" si="8">N25-N24</f>
        <v>47</v>
      </c>
      <c r="AA25">
        <f t="shared" ref="AA25:AA40" si="9">R25-R24</f>
        <v>86</v>
      </c>
      <c r="AB25">
        <f t="shared" ref="AB25:AB40" si="10">T25-T24</f>
        <v>20</v>
      </c>
      <c r="AC25">
        <f t="shared" ref="AC25:AC40" si="11">V25-V24</f>
        <v>6</v>
      </c>
      <c r="AD25">
        <f t="shared" si="3"/>
        <v>252</v>
      </c>
    </row>
    <row r="26" spans="1:30" x14ac:dyDescent="0.25">
      <c r="A26" s="7" t="s">
        <v>24</v>
      </c>
      <c r="B26" s="3">
        <v>43915</v>
      </c>
      <c r="C26">
        <v>117</v>
      </c>
      <c r="D26">
        <v>38</v>
      </c>
      <c r="E26">
        <v>132</v>
      </c>
      <c r="F26">
        <v>213</v>
      </c>
      <c r="G26">
        <v>36</v>
      </c>
      <c r="H26">
        <v>51</v>
      </c>
      <c r="I26">
        <f t="shared" si="4"/>
        <v>587</v>
      </c>
      <c r="J26">
        <v>323</v>
      </c>
      <c r="K26">
        <v>5</v>
      </c>
      <c r="L26">
        <v>79</v>
      </c>
      <c r="M26">
        <v>50</v>
      </c>
      <c r="N26">
        <f t="shared" si="5"/>
        <v>457</v>
      </c>
      <c r="O26">
        <v>488</v>
      </c>
      <c r="P26">
        <v>4</v>
      </c>
      <c r="Q26">
        <v>121</v>
      </c>
      <c r="R26" s="18">
        <f t="shared" si="6"/>
        <v>613</v>
      </c>
      <c r="S26" s="18">
        <v>149</v>
      </c>
      <c r="T26">
        <f t="shared" si="1"/>
        <v>149</v>
      </c>
      <c r="U26">
        <v>146</v>
      </c>
      <c r="V26">
        <f t="shared" si="2"/>
        <v>146</v>
      </c>
      <c r="W26" s="6">
        <f t="shared" si="0"/>
        <v>1952</v>
      </c>
      <c r="X26" s="2"/>
      <c r="Y26">
        <f t="shared" si="7"/>
        <v>39</v>
      </c>
      <c r="Z26">
        <f t="shared" si="8"/>
        <v>53</v>
      </c>
      <c r="AA26">
        <f t="shared" si="9"/>
        <v>42</v>
      </c>
      <c r="AB26">
        <f t="shared" si="10"/>
        <v>-30</v>
      </c>
      <c r="AC26">
        <f t="shared" si="11"/>
        <v>22</v>
      </c>
      <c r="AD26">
        <f t="shared" si="3"/>
        <v>126</v>
      </c>
    </row>
    <row r="27" spans="1:30" x14ac:dyDescent="0.25">
      <c r="A27" s="7" t="s">
        <v>22</v>
      </c>
      <c r="B27" s="3">
        <v>43916</v>
      </c>
      <c r="C27">
        <v>111</v>
      </c>
      <c r="D27">
        <v>34</v>
      </c>
      <c r="E27">
        <v>253</v>
      </c>
      <c r="F27">
        <v>213</v>
      </c>
      <c r="G27">
        <v>48</v>
      </c>
      <c r="H27">
        <v>51</v>
      </c>
      <c r="I27">
        <f t="shared" si="4"/>
        <v>710</v>
      </c>
      <c r="J27">
        <v>398</v>
      </c>
      <c r="K27">
        <v>5</v>
      </c>
      <c r="L27">
        <v>85</v>
      </c>
      <c r="M27">
        <v>53</v>
      </c>
      <c r="N27">
        <f t="shared" si="5"/>
        <v>541</v>
      </c>
      <c r="O27">
        <v>466</v>
      </c>
      <c r="P27">
        <v>5</v>
      </c>
      <c r="Q27">
        <v>66</v>
      </c>
      <c r="R27">
        <f t="shared" si="6"/>
        <v>537</v>
      </c>
      <c r="S27">
        <v>133</v>
      </c>
      <c r="T27">
        <f t="shared" si="1"/>
        <v>133</v>
      </c>
      <c r="U27">
        <v>146</v>
      </c>
      <c r="V27">
        <f t="shared" si="2"/>
        <v>146</v>
      </c>
      <c r="W27" s="6">
        <f t="shared" si="0"/>
        <v>2067</v>
      </c>
      <c r="X27" s="2"/>
      <c r="Y27">
        <f t="shared" si="7"/>
        <v>123</v>
      </c>
      <c r="Z27">
        <f t="shared" si="8"/>
        <v>84</v>
      </c>
      <c r="AA27">
        <f t="shared" si="9"/>
        <v>-76</v>
      </c>
      <c r="AB27">
        <f t="shared" si="10"/>
        <v>-16</v>
      </c>
      <c r="AC27">
        <f t="shared" si="11"/>
        <v>0</v>
      </c>
      <c r="AD27">
        <f t="shared" si="3"/>
        <v>115</v>
      </c>
    </row>
    <row r="28" spans="1:30" x14ac:dyDescent="0.25">
      <c r="A28" s="7" t="s">
        <v>23</v>
      </c>
      <c r="B28" s="3">
        <v>43917</v>
      </c>
      <c r="C28">
        <v>125</v>
      </c>
      <c r="D28">
        <v>41</v>
      </c>
      <c r="E28">
        <v>299</v>
      </c>
      <c r="F28">
        <v>299</v>
      </c>
      <c r="G28">
        <v>97</v>
      </c>
      <c r="H28">
        <v>53</v>
      </c>
      <c r="I28">
        <f t="shared" si="4"/>
        <v>914</v>
      </c>
      <c r="J28">
        <v>424</v>
      </c>
      <c r="K28">
        <v>45</v>
      </c>
      <c r="L28">
        <v>110</v>
      </c>
      <c r="M28">
        <v>64</v>
      </c>
      <c r="N28">
        <f t="shared" si="5"/>
        <v>643</v>
      </c>
      <c r="O28">
        <v>464</v>
      </c>
      <c r="P28">
        <v>6</v>
      </c>
      <c r="Q28">
        <v>179</v>
      </c>
      <c r="R28">
        <f t="shared" si="6"/>
        <v>649</v>
      </c>
      <c r="S28">
        <v>320</v>
      </c>
      <c r="T28">
        <f t="shared" si="1"/>
        <v>320</v>
      </c>
      <c r="U28">
        <v>181</v>
      </c>
      <c r="V28">
        <f t="shared" si="2"/>
        <v>181</v>
      </c>
      <c r="W28" s="6">
        <f t="shared" si="0"/>
        <v>2707</v>
      </c>
      <c r="X28" s="2"/>
      <c r="Y28">
        <f t="shared" si="7"/>
        <v>204</v>
      </c>
      <c r="Z28">
        <f t="shared" si="8"/>
        <v>102</v>
      </c>
      <c r="AA28">
        <f t="shared" si="9"/>
        <v>112</v>
      </c>
      <c r="AB28">
        <f t="shared" si="10"/>
        <v>187</v>
      </c>
      <c r="AC28">
        <f t="shared" si="11"/>
        <v>35</v>
      </c>
      <c r="AD28">
        <f t="shared" si="3"/>
        <v>640</v>
      </c>
    </row>
    <row r="29" spans="1:30" x14ac:dyDescent="0.25">
      <c r="A29" s="7" t="s">
        <v>10</v>
      </c>
      <c r="B29" s="3">
        <v>43918</v>
      </c>
      <c r="C29">
        <v>134</v>
      </c>
      <c r="D29">
        <v>51</v>
      </c>
      <c r="E29">
        <v>351</v>
      </c>
      <c r="F29">
        <v>326</v>
      </c>
      <c r="G29">
        <v>96</v>
      </c>
      <c r="H29">
        <v>54</v>
      </c>
      <c r="I29">
        <f t="shared" si="4"/>
        <v>1012</v>
      </c>
      <c r="J29">
        <v>492</v>
      </c>
      <c r="K29">
        <v>53</v>
      </c>
      <c r="L29">
        <v>101</v>
      </c>
      <c r="M29">
        <v>66</v>
      </c>
      <c r="N29">
        <f t="shared" ref="N29:N38" si="12">SUM(J29:M29)</f>
        <v>712</v>
      </c>
      <c r="O29">
        <v>536</v>
      </c>
      <c r="P29">
        <v>7</v>
      </c>
      <c r="Q29">
        <v>178</v>
      </c>
      <c r="R29">
        <f t="shared" si="6"/>
        <v>721</v>
      </c>
      <c r="S29">
        <v>341</v>
      </c>
      <c r="T29">
        <f t="shared" si="1"/>
        <v>341</v>
      </c>
      <c r="U29">
        <v>191</v>
      </c>
      <c r="V29">
        <f t="shared" si="2"/>
        <v>191</v>
      </c>
      <c r="W29" s="6">
        <f t="shared" si="0"/>
        <v>2977</v>
      </c>
      <c r="X29" s="2"/>
      <c r="Y29">
        <f t="shared" si="7"/>
        <v>98</v>
      </c>
      <c r="Z29">
        <f t="shared" si="8"/>
        <v>69</v>
      </c>
      <c r="AA29">
        <f t="shared" si="9"/>
        <v>72</v>
      </c>
      <c r="AB29">
        <f t="shared" si="10"/>
        <v>21</v>
      </c>
      <c r="AC29">
        <f t="shared" si="11"/>
        <v>10</v>
      </c>
      <c r="AD29">
        <f t="shared" si="3"/>
        <v>270</v>
      </c>
    </row>
    <row r="30" spans="1:30" x14ac:dyDescent="0.25">
      <c r="A30" s="7" t="s">
        <v>11</v>
      </c>
      <c r="B30" s="3">
        <v>43919</v>
      </c>
      <c r="C30">
        <v>133</v>
      </c>
      <c r="D30">
        <v>56</v>
      </c>
      <c r="E30">
        <v>328</v>
      </c>
      <c r="F30">
        <v>342</v>
      </c>
      <c r="G30">
        <v>111</v>
      </c>
      <c r="H30">
        <v>79</v>
      </c>
      <c r="I30">
        <f t="shared" si="4"/>
        <v>1049</v>
      </c>
      <c r="J30">
        <v>502</v>
      </c>
      <c r="K30">
        <v>59</v>
      </c>
      <c r="L30">
        <v>110</v>
      </c>
      <c r="M30">
        <v>70</v>
      </c>
      <c r="N30">
        <f t="shared" si="12"/>
        <v>741</v>
      </c>
      <c r="O30">
        <v>550</v>
      </c>
      <c r="P30">
        <v>7</v>
      </c>
      <c r="Q30">
        <v>161</v>
      </c>
      <c r="R30">
        <f t="shared" si="6"/>
        <v>718</v>
      </c>
      <c r="S30">
        <v>326</v>
      </c>
      <c r="T30">
        <f t="shared" si="1"/>
        <v>326</v>
      </c>
      <c r="U30">
        <v>184</v>
      </c>
      <c r="V30">
        <f t="shared" si="2"/>
        <v>184</v>
      </c>
      <c r="W30" s="6">
        <f t="shared" si="0"/>
        <v>3018</v>
      </c>
      <c r="X30" s="2"/>
      <c r="Y30">
        <f t="shared" si="7"/>
        <v>37</v>
      </c>
      <c r="Z30">
        <f t="shared" si="8"/>
        <v>29</v>
      </c>
      <c r="AA30">
        <f t="shared" si="9"/>
        <v>-3</v>
      </c>
      <c r="AB30">
        <f t="shared" si="10"/>
        <v>-15</v>
      </c>
      <c r="AC30">
        <f t="shared" si="11"/>
        <v>-7</v>
      </c>
      <c r="AD30">
        <f t="shared" si="3"/>
        <v>41</v>
      </c>
    </row>
    <row r="31" spans="1:30" x14ac:dyDescent="0.25">
      <c r="A31" s="7" t="s">
        <v>12</v>
      </c>
      <c r="B31" s="3">
        <v>43920</v>
      </c>
      <c r="C31">
        <v>148</v>
      </c>
      <c r="D31">
        <v>63</v>
      </c>
      <c r="E31">
        <v>383</v>
      </c>
      <c r="F31">
        <v>353</v>
      </c>
      <c r="G31">
        <v>112</v>
      </c>
      <c r="H31">
        <v>71</v>
      </c>
      <c r="I31">
        <f t="shared" si="4"/>
        <v>1130</v>
      </c>
      <c r="J31">
        <v>551</v>
      </c>
      <c r="K31">
        <v>58</v>
      </c>
      <c r="L31">
        <v>119</v>
      </c>
      <c r="M31">
        <v>71</v>
      </c>
      <c r="N31">
        <f t="shared" si="12"/>
        <v>799</v>
      </c>
      <c r="O31">
        <v>565</v>
      </c>
      <c r="P31">
        <v>7</v>
      </c>
      <c r="Q31">
        <v>137</v>
      </c>
      <c r="R31">
        <f t="shared" si="6"/>
        <v>709</v>
      </c>
      <c r="S31">
        <v>315</v>
      </c>
      <c r="T31">
        <f t="shared" si="1"/>
        <v>315</v>
      </c>
      <c r="U31">
        <v>181</v>
      </c>
      <c r="V31">
        <f t="shared" si="2"/>
        <v>181</v>
      </c>
      <c r="W31" s="6">
        <f t="shared" si="0"/>
        <v>3134</v>
      </c>
      <c r="X31" s="2"/>
      <c r="Y31">
        <f t="shared" si="7"/>
        <v>81</v>
      </c>
      <c r="Z31">
        <f t="shared" si="8"/>
        <v>58</v>
      </c>
      <c r="AA31">
        <f t="shared" si="9"/>
        <v>-9</v>
      </c>
      <c r="AB31">
        <f t="shared" si="10"/>
        <v>-11</v>
      </c>
      <c r="AC31">
        <f t="shared" si="11"/>
        <v>-3</v>
      </c>
      <c r="AD31">
        <f t="shared" si="3"/>
        <v>116</v>
      </c>
    </row>
    <row r="32" spans="1:30" x14ac:dyDescent="0.25">
      <c r="A32" s="7" t="s">
        <v>13</v>
      </c>
      <c r="B32" s="3">
        <v>43921</v>
      </c>
      <c r="C32">
        <v>142</v>
      </c>
      <c r="D32">
        <v>65</v>
      </c>
      <c r="E32">
        <v>372</v>
      </c>
      <c r="F32">
        <v>383</v>
      </c>
      <c r="G32">
        <v>112</v>
      </c>
      <c r="H32">
        <v>73</v>
      </c>
      <c r="I32">
        <f t="shared" si="4"/>
        <v>1147</v>
      </c>
      <c r="J32">
        <v>576</v>
      </c>
      <c r="K32">
        <v>60</v>
      </c>
      <c r="L32">
        <v>101</v>
      </c>
      <c r="M32">
        <v>71</v>
      </c>
      <c r="N32">
        <f t="shared" si="12"/>
        <v>808</v>
      </c>
      <c r="O32">
        <v>590</v>
      </c>
      <c r="P32">
        <v>7</v>
      </c>
      <c r="Q32">
        <v>145</v>
      </c>
      <c r="R32">
        <f t="shared" si="6"/>
        <v>742</v>
      </c>
      <c r="S32">
        <v>312</v>
      </c>
      <c r="T32">
        <f t="shared" si="1"/>
        <v>312</v>
      </c>
      <c r="U32">
        <v>189</v>
      </c>
      <c r="V32">
        <f t="shared" si="2"/>
        <v>189</v>
      </c>
      <c r="W32" s="6">
        <f t="shared" si="0"/>
        <v>3198</v>
      </c>
      <c r="X32" s="2"/>
      <c r="Y32">
        <f t="shared" si="7"/>
        <v>17</v>
      </c>
      <c r="Z32">
        <f t="shared" si="8"/>
        <v>9</v>
      </c>
      <c r="AA32">
        <f t="shared" si="9"/>
        <v>33</v>
      </c>
      <c r="AB32">
        <f t="shared" si="10"/>
        <v>-3</v>
      </c>
      <c r="AC32">
        <f t="shared" si="11"/>
        <v>8</v>
      </c>
      <c r="AD32">
        <f t="shared" si="3"/>
        <v>64</v>
      </c>
    </row>
    <row r="33" spans="1:30" x14ac:dyDescent="0.25">
      <c r="A33" s="7" t="s">
        <v>14</v>
      </c>
      <c r="B33" s="3">
        <v>43922</v>
      </c>
      <c r="C33">
        <v>141</v>
      </c>
      <c r="D33">
        <v>68</v>
      </c>
      <c r="E33">
        <v>390</v>
      </c>
      <c r="F33">
        <v>391</v>
      </c>
      <c r="G33">
        <v>117</v>
      </c>
      <c r="H33">
        <v>92</v>
      </c>
      <c r="I33">
        <f t="shared" ref="I33:I38" si="13">SUM(C33:H33)</f>
        <v>1199</v>
      </c>
      <c r="J33">
        <v>545</v>
      </c>
      <c r="K33">
        <v>56</v>
      </c>
      <c r="L33">
        <v>121</v>
      </c>
      <c r="M33">
        <v>67</v>
      </c>
      <c r="N33">
        <f t="shared" si="12"/>
        <v>789</v>
      </c>
      <c r="O33">
        <v>600</v>
      </c>
      <c r="P33">
        <v>6</v>
      </c>
      <c r="Q33">
        <v>140</v>
      </c>
      <c r="R33">
        <f t="shared" si="6"/>
        <v>746</v>
      </c>
      <c r="S33">
        <v>310</v>
      </c>
      <c r="T33">
        <f t="shared" si="1"/>
        <v>310</v>
      </c>
      <c r="U33">
        <v>186</v>
      </c>
      <c r="V33">
        <f t="shared" si="2"/>
        <v>186</v>
      </c>
      <c r="W33" s="6">
        <f t="shared" si="0"/>
        <v>3230</v>
      </c>
      <c r="X33" s="2"/>
      <c r="Y33">
        <f t="shared" si="7"/>
        <v>52</v>
      </c>
      <c r="Z33">
        <f t="shared" si="8"/>
        <v>-19</v>
      </c>
      <c r="AA33">
        <f t="shared" si="9"/>
        <v>4</v>
      </c>
      <c r="AB33">
        <f t="shared" si="10"/>
        <v>-2</v>
      </c>
      <c r="AC33">
        <f t="shared" si="11"/>
        <v>-3</v>
      </c>
      <c r="AD33">
        <f t="shared" si="3"/>
        <v>32</v>
      </c>
    </row>
    <row r="34" spans="1:30" x14ac:dyDescent="0.25">
      <c r="A34" s="7" t="s">
        <v>15</v>
      </c>
      <c r="B34" s="3">
        <v>43923</v>
      </c>
      <c r="C34">
        <v>144</v>
      </c>
      <c r="D34">
        <v>64</v>
      </c>
      <c r="E34">
        <v>374</v>
      </c>
      <c r="F34">
        <v>389</v>
      </c>
      <c r="G34">
        <v>121</v>
      </c>
      <c r="H34">
        <v>78</v>
      </c>
      <c r="I34">
        <f t="shared" si="13"/>
        <v>1170</v>
      </c>
      <c r="J34">
        <v>554</v>
      </c>
      <c r="K34">
        <v>58</v>
      </c>
      <c r="L34">
        <v>129</v>
      </c>
      <c r="M34">
        <v>66</v>
      </c>
      <c r="N34">
        <f t="shared" si="12"/>
        <v>807</v>
      </c>
      <c r="O34">
        <v>590</v>
      </c>
      <c r="P34">
        <v>6</v>
      </c>
      <c r="Q34">
        <v>135</v>
      </c>
      <c r="R34">
        <f t="shared" si="6"/>
        <v>731</v>
      </c>
      <c r="S34">
        <v>295</v>
      </c>
      <c r="T34">
        <f t="shared" si="1"/>
        <v>295</v>
      </c>
      <c r="U34">
        <v>181</v>
      </c>
      <c r="V34">
        <f t="shared" si="2"/>
        <v>181</v>
      </c>
      <c r="W34" s="6">
        <f t="shared" si="0"/>
        <v>3184</v>
      </c>
      <c r="X34" s="2"/>
      <c r="Y34">
        <f t="shared" si="7"/>
        <v>-29</v>
      </c>
      <c r="Z34">
        <f t="shared" si="8"/>
        <v>18</v>
      </c>
      <c r="AA34">
        <f t="shared" si="9"/>
        <v>-15</v>
      </c>
      <c r="AB34">
        <f t="shared" si="10"/>
        <v>-15</v>
      </c>
      <c r="AC34">
        <f t="shared" si="11"/>
        <v>-5</v>
      </c>
      <c r="AD34">
        <f t="shared" si="3"/>
        <v>-46</v>
      </c>
    </row>
    <row r="35" spans="1:30" x14ac:dyDescent="0.25">
      <c r="A35" s="7" t="s">
        <v>16</v>
      </c>
      <c r="B35" s="3">
        <v>43924</v>
      </c>
      <c r="C35">
        <v>144</v>
      </c>
      <c r="D35">
        <v>65</v>
      </c>
      <c r="E35">
        <v>379</v>
      </c>
      <c r="F35">
        <v>394</v>
      </c>
      <c r="G35">
        <v>122</v>
      </c>
      <c r="H35">
        <v>78</v>
      </c>
      <c r="I35">
        <f t="shared" si="13"/>
        <v>1182</v>
      </c>
      <c r="J35">
        <v>570</v>
      </c>
      <c r="K35">
        <v>57</v>
      </c>
      <c r="L35">
        <v>118</v>
      </c>
      <c r="M35">
        <v>54</v>
      </c>
      <c r="N35">
        <f t="shared" si="12"/>
        <v>799</v>
      </c>
      <c r="O35">
        <v>587</v>
      </c>
      <c r="P35">
        <v>5</v>
      </c>
      <c r="Q35">
        <v>132</v>
      </c>
      <c r="R35">
        <f t="shared" si="6"/>
        <v>724</v>
      </c>
      <c r="S35">
        <v>283</v>
      </c>
      <c r="T35">
        <f t="shared" si="1"/>
        <v>283</v>
      </c>
      <c r="U35">
        <v>177</v>
      </c>
      <c r="V35">
        <f t="shared" si="2"/>
        <v>177</v>
      </c>
      <c r="W35" s="6">
        <f t="shared" si="0"/>
        <v>3165</v>
      </c>
      <c r="X35" s="2"/>
      <c r="Y35">
        <f t="shared" si="7"/>
        <v>12</v>
      </c>
      <c r="Z35">
        <f t="shared" si="8"/>
        <v>-8</v>
      </c>
      <c r="AA35">
        <f t="shared" si="9"/>
        <v>-7</v>
      </c>
      <c r="AB35">
        <f t="shared" si="10"/>
        <v>-12</v>
      </c>
      <c r="AC35">
        <f t="shared" si="11"/>
        <v>-4</v>
      </c>
      <c r="AD35">
        <f t="shared" si="3"/>
        <v>-19</v>
      </c>
    </row>
    <row r="36" spans="1:30" x14ac:dyDescent="0.25">
      <c r="A36" s="7" t="s">
        <v>17</v>
      </c>
      <c r="B36" s="3">
        <v>43925</v>
      </c>
      <c r="C36">
        <v>143</v>
      </c>
      <c r="D36">
        <v>61</v>
      </c>
      <c r="E36">
        <v>360</v>
      </c>
      <c r="F36">
        <v>423</v>
      </c>
      <c r="G36">
        <v>106</v>
      </c>
      <c r="H36">
        <v>76</v>
      </c>
      <c r="I36">
        <f t="shared" si="13"/>
        <v>1169</v>
      </c>
      <c r="J36">
        <v>585</v>
      </c>
      <c r="K36">
        <v>56</v>
      </c>
      <c r="L36">
        <v>117</v>
      </c>
      <c r="M36">
        <v>51</v>
      </c>
      <c r="N36">
        <f t="shared" si="12"/>
        <v>809</v>
      </c>
      <c r="O36">
        <v>584</v>
      </c>
      <c r="P36">
        <v>5</v>
      </c>
      <c r="Q36">
        <v>129</v>
      </c>
      <c r="R36">
        <f t="shared" si="6"/>
        <v>718</v>
      </c>
      <c r="S36">
        <v>279</v>
      </c>
      <c r="T36">
        <f t="shared" si="1"/>
        <v>279</v>
      </c>
      <c r="U36">
        <v>158</v>
      </c>
      <c r="V36">
        <f t="shared" si="2"/>
        <v>158</v>
      </c>
      <c r="W36" s="6">
        <f t="shared" si="0"/>
        <v>3133</v>
      </c>
      <c r="X36" s="2"/>
      <c r="Y36">
        <f t="shared" si="7"/>
        <v>-13</v>
      </c>
      <c r="Z36">
        <f t="shared" si="8"/>
        <v>10</v>
      </c>
      <c r="AA36">
        <f t="shared" si="9"/>
        <v>-6</v>
      </c>
      <c r="AB36">
        <f t="shared" si="10"/>
        <v>-4</v>
      </c>
      <c r="AC36">
        <f t="shared" si="11"/>
        <v>-19</v>
      </c>
      <c r="AD36">
        <f t="shared" si="3"/>
        <v>-32</v>
      </c>
    </row>
    <row r="37" spans="1:30" x14ac:dyDescent="0.25">
      <c r="A37" s="7" t="s">
        <v>18</v>
      </c>
      <c r="B37" s="3">
        <v>43926</v>
      </c>
      <c r="C37">
        <v>127</v>
      </c>
      <c r="D37">
        <v>53</v>
      </c>
      <c r="E37">
        <v>334</v>
      </c>
      <c r="F37">
        <v>378</v>
      </c>
      <c r="G37">
        <v>89</v>
      </c>
      <c r="H37">
        <v>89</v>
      </c>
      <c r="I37">
        <f t="shared" si="13"/>
        <v>1070</v>
      </c>
      <c r="J37">
        <v>575</v>
      </c>
      <c r="K37">
        <v>51</v>
      </c>
      <c r="L37">
        <v>108</v>
      </c>
      <c r="M37">
        <v>49</v>
      </c>
      <c r="N37">
        <f t="shared" si="12"/>
        <v>783</v>
      </c>
      <c r="O37">
        <v>552</v>
      </c>
      <c r="P37">
        <v>5</v>
      </c>
      <c r="Q37">
        <v>125</v>
      </c>
      <c r="R37">
        <f t="shared" si="6"/>
        <v>682</v>
      </c>
      <c r="S37">
        <v>260</v>
      </c>
      <c r="T37">
        <f t="shared" si="1"/>
        <v>260</v>
      </c>
      <c r="U37">
        <v>155</v>
      </c>
      <c r="V37">
        <f t="shared" si="2"/>
        <v>155</v>
      </c>
      <c r="W37" s="6">
        <f t="shared" si="0"/>
        <v>2950</v>
      </c>
      <c r="X37" s="2"/>
      <c r="Y37">
        <f t="shared" si="7"/>
        <v>-99</v>
      </c>
      <c r="Z37">
        <f t="shared" si="8"/>
        <v>-26</v>
      </c>
      <c r="AA37">
        <f t="shared" si="9"/>
        <v>-36</v>
      </c>
      <c r="AB37">
        <f t="shared" si="10"/>
        <v>-19</v>
      </c>
      <c r="AC37">
        <f t="shared" si="11"/>
        <v>-3</v>
      </c>
      <c r="AD37">
        <f t="shared" si="3"/>
        <v>-183</v>
      </c>
    </row>
    <row r="38" spans="1:30" x14ac:dyDescent="0.25">
      <c r="A38" s="7" t="s">
        <v>19</v>
      </c>
      <c r="B38" s="3">
        <v>43927</v>
      </c>
      <c r="C38">
        <v>114</v>
      </c>
      <c r="D38">
        <v>53</v>
      </c>
      <c r="E38">
        <v>344</v>
      </c>
      <c r="F38">
        <v>350</v>
      </c>
      <c r="G38">
        <v>80</v>
      </c>
      <c r="H38">
        <v>77</v>
      </c>
      <c r="I38">
        <f t="shared" si="13"/>
        <v>1018</v>
      </c>
      <c r="J38">
        <v>577</v>
      </c>
      <c r="K38">
        <v>47</v>
      </c>
      <c r="L38">
        <v>103</v>
      </c>
      <c r="M38">
        <v>49</v>
      </c>
      <c r="N38">
        <f t="shared" si="12"/>
        <v>776</v>
      </c>
      <c r="O38">
        <v>564</v>
      </c>
      <c r="P38">
        <v>5</v>
      </c>
      <c r="Q38">
        <v>129</v>
      </c>
      <c r="R38">
        <f t="shared" ref="R38:R39" si="14">SUM(O38:Q38)</f>
        <v>698</v>
      </c>
      <c r="S38">
        <v>253</v>
      </c>
      <c r="T38">
        <f t="shared" si="1"/>
        <v>253</v>
      </c>
      <c r="U38">
        <v>156</v>
      </c>
      <c r="V38">
        <f t="shared" si="2"/>
        <v>156</v>
      </c>
      <c r="W38" s="6">
        <f t="shared" si="0"/>
        <v>2901</v>
      </c>
      <c r="X38" s="2"/>
      <c r="Y38">
        <f t="shared" si="7"/>
        <v>-52</v>
      </c>
      <c r="Z38">
        <f t="shared" si="8"/>
        <v>-7</v>
      </c>
      <c r="AA38">
        <f t="shared" si="9"/>
        <v>16</v>
      </c>
      <c r="AB38">
        <f t="shared" si="10"/>
        <v>-7</v>
      </c>
      <c r="AC38">
        <f t="shared" si="11"/>
        <v>1</v>
      </c>
      <c r="AD38">
        <f t="shared" si="3"/>
        <v>-49</v>
      </c>
    </row>
    <row r="39" spans="1:30" x14ac:dyDescent="0.25">
      <c r="A39" s="7" t="s">
        <v>20</v>
      </c>
      <c r="B39" s="3">
        <v>43928</v>
      </c>
      <c r="C39">
        <v>120</v>
      </c>
      <c r="D39">
        <v>53</v>
      </c>
      <c r="E39">
        <v>349</v>
      </c>
      <c r="F39">
        <v>336</v>
      </c>
      <c r="G39">
        <v>78</v>
      </c>
      <c r="H39">
        <v>81</v>
      </c>
      <c r="I39">
        <f>SUM(C39:H39)</f>
        <v>1017</v>
      </c>
      <c r="J39">
        <v>568</v>
      </c>
      <c r="K39">
        <v>39</v>
      </c>
      <c r="L39">
        <v>100</v>
      </c>
      <c r="M39">
        <v>49</v>
      </c>
      <c r="N39">
        <f t="shared" ref="N39:N40" si="15">SUM(J39:M39)</f>
        <v>756</v>
      </c>
      <c r="O39">
        <v>571</v>
      </c>
      <c r="P39">
        <v>5</v>
      </c>
      <c r="Q39">
        <v>137</v>
      </c>
      <c r="R39">
        <f t="shared" si="14"/>
        <v>713</v>
      </c>
      <c r="S39">
        <v>270</v>
      </c>
      <c r="T39">
        <f t="shared" si="1"/>
        <v>270</v>
      </c>
      <c r="U39">
        <v>153</v>
      </c>
      <c r="V39">
        <f t="shared" si="2"/>
        <v>153</v>
      </c>
      <c r="W39" s="6">
        <f t="shared" si="0"/>
        <v>2909</v>
      </c>
      <c r="X39" s="2"/>
      <c r="Y39">
        <f t="shared" si="7"/>
        <v>-1</v>
      </c>
      <c r="Z39">
        <f t="shared" si="8"/>
        <v>-20</v>
      </c>
      <c r="AA39">
        <f t="shared" si="9"/>
        <v>15</v>
      </c>
      <c r="AB39">
        <f t="shared" si="10"/>
        <v>17</v>
      </c>
      <c r="AC39">
        <f t="shared" si="11"/>
        <v>-3</v>
      </c>
      <c r="AD39">
        <f t="shared" si="3"/>
        <v>8</v>
      </c>
    </row>
    <row r="40" spans="1:30" x14ac:dyDescent="0.25">
      <c r="A40" s="7" t="s">
        <v>21</v>
      </c>
      <c r="B40" s="3">
        <v>43929</v>
      </c>
      <c r="C40">
        <v>117</v>
      </c>
      <c r="D40">
        <v>53</v>
      </c>
      <c r="E40">
        <v>336</v>
      </c>
      <c r="F40">
        <v>319</v>
      </c>
      <c r="G40">
        <v>76</v>
      </c>
      <c r="H40">
        <v>71</v>
      </c>
      <c r="I40">
        <f>SUM(C40:H40)</f>
        <v>972</v>
      </c>
      <c r="J40">
        <v>531</v>
      </c>
      <c r="K40">
        <v>30</v>
      </c>
      <c r="L40">
        <v>92</v>
      </c>
      <c r="M40">
        <v>49</v>
      </c>
      <c r="N40">
        <f t="shared" si="15"/>
        <v>702</v>
      </c>
      <c r="O40">
        <v>529</v>
      </c>
      <c r="P40">
        <v>5</v>
      </c>
      <c r="Q40">
        <v>127</v>
      </c>
      <c r="R40">
        <f>SUM(O40:Q40)</f>
        <v>661</v>
      </c>
      <c r="S40">
        <v>248</v>
      </c>
      <c r="T40">
        <f t="shared" si="1"/>
        <v>248</v>
      </c>
      <c r="U40">
        <v>141</v>
      </c>
      <c r="V40">
        <f t="shared" si="2"/>
        <v>141</v>
      </c>
      <c r="W40" s="6">
        <f>SUM(I40,N40,R40,T40,V40)</f>
        <v>2724</v>
      </c>
      <c r="X40" s="2"/>
      <c r="Y40">
        <f t="shared" si="7"/>
        <v>-45</v>
      </c>
      <c r="Z40">
        <f t="shared" si="8"/>
        <v>-54</v>
      </c>
      <c r="AA40">
        <f t="shared" si="9"/>
        <v>-52</v>
      </c>
      <c r="AB40">
        <f t="shared" si="10"/>
        <v>-22</v>
      </c>
      <c r="AC40">
        <f t="shared" si="11"/>
        <v>-12</v>
      </c>
      <c r="AD40">
        <f t="shared" si="3"/>
        <v>-185</v>
      </c>
    </row>
  </sheetData>
  <conditionalFormatting sqref="Y1:Y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C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V1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H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V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29" r:id="rId1" xr:uid="{1F3897AF-7FDA-469B-A9CF-8F887DDD46ED}"/>
    <hyperlink ref="A30" r:id="rId2" xr:uid="{492CCA4C-553D-42B7-A483-E0031ABB5740}"/>
    <hyperlink ref="A31" r:id="rId3" xr:uid="{D57C1B43-3D13-4042-B8BB-7064C245D104}"/>
    <hyperlink ref="A32" r:id="rId4" xr:uid="{4A34EBDE-FC0B-426B-9083-61A835B1D150}"/>
    <hyperlink ref="A33" r:id="rId5" xr:uid="{A3FE1993-5173-44EE-9113-23F13305C15D}"/>
    <hyperlink ref="A34" r:id="rId6" xr:uid="{EB80C36F-7107-48B1-AD3F-5767D5F62AAF}"/>
    <hyperlink ref="A35" r:id="rId7" xr:uid="{7A8C46C5-0475-4318-88D7-2900C6C018FF}"/>
    <hyperlink ref="A36" r:id="rId8" xr:uid="{52244C70-6FE0-4879-A562-4C14A66246C7}"/>
    <hyperlink ref="A37" r:id="rId9" xr:uid="{3CD98780-C99F-4D54-B346-A2492DEB4FC6}"/>
    <hyperlink ref="A38" r:id="rId10" xr:uid="{ECC027D4-4821-4993-ADB7-E34902A45BC4}"/>
    <hyperlink ref="A39" r:id="rId11" xr:uid="{769D73AD-74C3-403D-A601-C0ABBA0001C9}"/>
    <hyperlink ref="A40" r:id="rId12" xr:uid="{5B0419C6-400D-4DEA-8CF8-D70AFF7C66A7}"/>
    <hyperlink ref="A27" r:id="rId13" xr:uid="{353DB182-5F6C-4F99-9AF6-BF26D183E37F}"/>
    <hyperlink ref="A28" r:id="rId14" xr:uid="{A93CE3B3-654B-4546-BBD3-579B93FAA5A1}"/>
    <hyperlink ref="A26" r:id="rId15" xr:uid="{84979D74-5695-45BC-99CB-06752FCCB4A6}"/>
    <hyperlink ref="A25" r:id="rId16" xr:uid="{81B61234-46D3-4C90-A37F-3FA295CDFC46}"/>
    <hyperlink ref="A24" r:id="rId17" xr:uid="{B00443AD-6780-45EC-B37F-7B22084A0A98}"/>
    <hyperlink ref="A22" r:id="rId18" xr:uid="{B2971461-DAFE-45A9-AC8E-EC8B1703CAE5}"/>
    <hyperlink ref="A21" r:id="rId19" xr:uid="{816B2FE4-7192-4C0F-B2E2-CE71D04FE05E}"/>
    <hyperlink ref="A20" r:id="rId20" xr:uid="{5C5F3737-FADF-4F74-BE8C-C72C5DA936BB}"/>
    <hyperlink ref="A19" r:id="rId21" xr:uid="{24B1C345-5816-4A25-9C01-C087C4BFB7E5}"/>
    <hyperlink ref="A18" r:id="rId22" xr:uid="{95A7E8A2-B39B-4A2F-9C63-6DDAC7BA2418}"/>
    <hyperlink ref="A17" r:id="rId23" xr:uid="{732EB742-5758-4744-8809-A0C6962115AB}"/>
    <hyperlink ref="A16" r:id="rId24" xr:uid="{5C4519F0-18A5-4B04-8E7D-3B253AA28510}"/>
    <hyperlink ref="A15" r:id="rId25" xr:uid="{AD753868-F1F3-4389-8878-B28E72DB780C}"/>
    <hyperlink ref="A14" r:id="rId26" xr:uid="{2BB7F25E-A1F3-4DB5-938C-63E47888A314}"/>
    <hyperlink ref="A11" r:id="rId27" xr:uid="{2C5F5599-006D-484C-A0E1-6D749875BA2F}"/>
    <hyperlink ref="A12" r:id="rId28" xr:uid="{41F3950C-9526-4A0D-8802-47B289D74C72}"/>
    <hyperlink ref="A10" r:id="rId29" xr:uid="{9A933D02-EECF-4CD8-9391-8875A6DCC576}"/>
    <hyperlink ref="A9" r:id="rId30" xr:uid="{CC8E3B7C-326F-4B09-896F-16FB612B1EA6}"/>
    <hyperlink ref="A8" r:id="rId31" xr:uid="{BC3070EF-6A4E-4937-B427-CE47B1E4F715}"/>
    <hyperlink ref="A7" r:id="rId32" xr:uid="{5BD3DE38-267E-402A-BF66-1ED6E2A9096F}"/>
    <hyperlink ref="A6" r:id="rId33" xr:uid="{B470F06E-D4DB-4E78-9B1E-FE4C801EC339}"/>
    <hyperlink ref="A5" r:id="rId34" xr:uid="{69726186-BF53-4665-B9B6-F88E9DAEB920}"/>
    <hyperlink ref="A2" r:id="rId35" xr:uid="{5A5A120C-93F0-4B69-AD97-6F2E2F167166}"/>
    <hyperlink ref="A3" r:id="rId36" xr:uid="{DA0D69EF-E656-42FB-9D45-E9FA90255DCE}"/>
    <hyperlink ref="A4" r:id="rId37" xr:uid="{0C518EB2-D347-4A66-859D-31CBB7FE158B}"/>
    <hyperlink ref="A13" r:id="rId38" xr:uid="{472003E8-70D0-4830-83AD-71BB91B35E66}"/>
  </hyperlinks>
  <pageMargins left="0.7" right="0.7" top="0.75" bottom="0.75" header="0.3" footer="0.3"/>
  <ignoredErrors>
    <ignoredError sqref="R40 R38:R39 R33:R36 R30:R31 I38:I40 I37 I35:I36 I33:I34 I24:I32" formulaRange="1"/>
  </ignoredErrors>
  <drawing r:id="rId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0C434-12E5-4328-B55A-DA928E69626D}">
  <sheetPr codeName="Hoja14"/>
  <dimension ref="A1:BM13"/>
  <sheetViews>
    <sheetView workbookViewId="0">
      <selection sqref="A1:XFD1048576"/>
    </sheetView>
  </sheetViews>
  <sheetFormatPr baseColWidth="10" defaultRowHeight="15" x14ac:dyDescent="0.25"/>
  <sheetData>
    <row r="1" spans="1:65" x14ac:dyDescent="0.25">
      <c r="A1" t="s">
        <v>0</v>
      </c>
      <c r="B1" s="60">
        <v>43901</v>
      </c>
      <c r="C1" s="60">
        <v>43902</v>
      </c>
      <c r="D1" s="60">
        <v>43903</v>
      </c>
      <c r="E1" s="60">
        <v>43904</v>
      </c>
      <c r="F1" s="60">
        <v>43905</v>
      </c>
      <c r="G1" s="60">
        <v>43906</v>
      </c>
      <c r="H1" s="60">
        <v>43907</v>
      </c>
      <c r="I1" s="60">
        <v>43908</v>
      </c>
      <c r="J1" s="60">
        <v>43909</v>
      </c>
      <c r="K1" s="60">
        <v>43910</v>
      </c>
      <c r="L1" s="60">
        <v>43911</v>
      </c>
      <c r="M1" s="60">
        <v>43912</v>
      </c>
      <c r="N1" s="60">
        <v>43913</v>
      </c>
      <c r="O1" s="60">
        <v>43914</v>
      </c>
      <c r="P1" s="60">
        <v>43915</v>
      </c>
      <c r="Q1" s="60">
        <v>43916</v>
      </c>
      <c r="R1" s="60">
        <v>43917</v>
      </c>
      <c r="S1" s="60">
        <v>43918</v>
      </c>
      <c r="T1" s="60">
        <v>43919</v>
      </c>
      <c r="U1" s="60">
        <v>43920</v>
      </c>
      <c r="V1" s="60">
        <v>43921</v>
      </c>
      <c r="W1" s="60">
        <v>43922</v>
      </c>
      <c r="X1" s="60">
        <v>43923</v>
      </c>
      <c r="Y1" s="60">
        <v>43924</v>
      </c>
      <c r="Z1" s="60">
        <v>43925</v>
      </c>
      <c r="AA1" s="60">
        <v>43926</v>
      </c>
      <c r="AB1" s="60">
        <v>43927</v>
      </c>
      <c r="AC1" s="60">
        <v>43928</v>
      </c>
      <c r="AD1" s="60">
        <v>43929</v>
      </c>
      <c r="AE1" s="60">
        <v>43930</v>
      </c>
      <c r="AF1" s="60">
        <v>43931</v>
      </c>
      <c r="AG1" s="60">
        <v>43932</v>
      </c>
      <c r="AH1" s="60">
        <v>43933</v>
      </c>
      <c r="AI1" s="60">
        <v>43934</v>
      </c>
      <c r="AJ1" s="60">
        <v>43935</v>
      </c>
      <c r="AK1" s="60">
        <v>43936</v>
      </c>
      <c r="AL1" s="60">
        <v>43937</v>
      </c>
      <c r="AM1" s="60">
        <v>43938</v>
      </c>
      <c r="AN1" s="60">
        <v>43939</v>
      </c>
      <c r="AO1" s="60">
        <v>43940</v>
      </c>
      <c r="AP1" s="60">
        <v>43941</v>
      </c>
      <c r="AQ1" s="60">
        <v>43942</v>
      </c>
      <c r="AR1" s="60">
        <v>43943</v>
      </c>
      <c r="AS1" s="60">
        <v>43944</v>
      </c>
      <c r="AT1" s="60">
        <v>43945</v>
      </c>
      <c r="AU1" s="60">
        <v>43946</v>
      </c>
      <c r="AV1" s="60">
        <v>43947</v>
      </c>
      <c r="AW1" s="60">
        <v>43948</v>
      </c>
      <c r="AX1" s="60">
        <v>43949</v>
      </c>
      <c r="AY1" s="60">
        <v>43950</v>
      </c>
      <c r="AZ1" s="60">
        <v>43951</v>
      </c>
      <c r="BA1" s="60">
        <v>43952</v>
      </c>
      <c r="BB1" s="60">
        <v>43953</v>
      </c>
      <c r="BC1" s="60">
        <v>43954</v>
      </c>
      <c r="BD1" s="60">
        <v>43955</v>
      </c>
      <c r="BE1" s="60">
        <v>43956</v>
      </c>
      <c r="BF1" s="60">
        <v>43957</v>
      </c>
      <c r="BG1" s="60">
        <v>43958</v>
      </c>
      <c r="BH1" s="60">
        <v>43959</v>
      </c>
      <c r="BI1" s="60">
        <v>43960</v>
      </c>
      <c r="BJ1" s="60">
        <v>43961</v>
      </c>
      <c r="BK1" s="60">
        <v>43962</v>
      </c>
      <c r="BL1" s="60">
        <v>43963</v>
      </c>
      <c r="BM1" s="60">
        <v>43964</v>
      </c>
    </row>
    <row r="2" spans="1:65" x14ac:dyDescent="0.25">
      <c r="A2" t="s">
        <v>3</v>
      </c>
      <c r="E2">
        <v>2</v>
      </c>
      <c r="F2">
        <v>5</v>
      </c>
      <c r="G2">
        <v>7</v>
      </c>
      <c r="H2">
        <v>9</v>
      </c>
      <c r="I2">
        <v>13</v>
      </c>
      <c r="J2">
        <v>21</v>
      </c>
      <c r="K2">
        <v>28</v>
      </c>
      <c r="L2">
        <v>40</v>
      </c>
      <c r="N2">
        <v>51</v>
      </c>
      <c r="O2">
        <v>59</v>
      </c>
      <c r="P2">
        <v>67</v>
      </c>
      <c r="Q2">
        <v>89</v>
      </c>
      <c r="R2">
        <v>89</v>
      </c>
      <c r="S2">
        <v>117</v>
      </c>
      <c r="T2">
        <v>145</v>
      </c>
      <c r="U2">
        <v>179</v>
      </c>
      <c r="V2">
        <v>218</v>
      </c>
      <c r="W2">
        <v>245</v>
      </c>
      <c r="X2">
        <v>272</v>
      </c>
      <c r="Y2">
        <v>291</v>
      </c>
      <c r="Z2">
        <v>312</v>
      </c>
      <c r="AA2">
        <v>346</v>
      </c>
      <c r="AB2">
        <v>364</v>
      </c>
      <c r="AC2">
        <v>370</v>
      </c>
      <c r="AD2">
        <v>400</v>
      </c>
      <c r="AE2">
        <v>428</v>
      </c>
      <c r="AF2">
        <v>479</v>
      </c>
      <c r="AG2">
        <v>503</v>
      </c>
      <c r="AH2">
        <v>533</v>
      </c>
      <c r="AI2">
        <v>585</v>
      </c>
      <c r="AJ2">
        <v>647</v>
      </c>
      <c r="AK2">
        <v>659</v>
      </c>
      <c r="AL2">
        <v>674</v>
      </c>
      <c r="AM2">
        <v>708</v>
      </c>
      <c r="AN2">
        <v>743</v>
      </c>
      <c r="AO2">
        <v>770</v>
      </c>
      <c r="AP2">
        <v>802</v>
      </c>
      <c r="AQ2">
        <v>835</v>
      </c>
      <c r="AR2">
        <v>863</v>
      </c>
      <c r="AS2">
        <v>891</v>
      </c>
      <c r="AT2">
        <v>911</v>
      </c>
      <c r="AU2">
        <v>921</v>
      </c>
      <c r="AV2">
        <v>933</v>
      </c>
      <c r="AW2">
        <v>944</v>
      </c>
      <c r="AX2">
        <v>952</v>
      </c>
      <c r="AY2">
        <v>963</v>
      </c>
      <c r="AZ2">
        <v>970</v>
      </c>
      <c r="BA2">
        <v>979</v>
      </c>
      <c r="BB2">
        <v>990</v>
      </c>
      <c r="BC2">
        <v>996</v>
      </c>
      <c r="BD2">
        <v>998</v>
      </c>
      <c r="BE2">
        <v>1000</v>
      </c>
      <c r="BF2">
        <v>1007</v>
      </c>
      <c r="BG2">
        <v>1012</v>
      </c>
      <c r="BH2">
        <v>1022</v>
      </c>
      <c r="BI2">
        <v>1023</v>
      </c>
      <c r="BJ2">
        <v>1026</v>
      </c>
      <c r="BK2">
        <v>1030</v>
      </c>
      <c r="BL2">
        <v>1034</v>
      </c>
      <c r="BM2">
        <v>1042</v>
      </c>
    </row>
    <row r="3" spans="1:65" x14ac:dyDescent="0.25">
      <c r="A3" t="s">
        <v>2</v>
      </c>
      <c r="C3">
        <v>1</v>
      </c>
      <c r="D3">
        <v>1</v>
      </c>
      <c r="E3">
        <v>1</v>
      </c>
      <c r="F3">
        <v>1</v>
      </c>
      <c r="G3">
        <v>5</v>
      </c>
      <c r="H3">
        <v>5</v>
      </c>
      <c r="I3">
        <v>15</v>
      </c>
      <c r="J3">
        <v>20</v>
      </c>
      <c r="K3">
        <v>28</v>
      </c>
      <c r="L3">
        <v>32</v>
      </c>
      <c r="N3">
        <v>37</v>
      </c>
      <c r="O3">
        <v>53</v>
      </c>
      <c r="P3">
        <v>60</v>
      </c>
      <c r="Q3">
        <v>66</v>
      </c>
      <c r="R3">
        <v>83</v>
      </c>
      <c r="S3">
        <v>101</v>
      </c>
      <c r="T3">
        <v>122</v>
      </c>
      <c r="U3">
        <v>133</v>
      </c>
      <c r="V3">
        <v>148</v>
      </c>
      <c r="W3">
        <v>156</v>
      </c>
      <c r="X3">
        <v>170</v>
      </c>
      <c r="Y3">
        <v>183</v>
      </c>
      <c r="Z3">
        <v>194</v>
      </c>
      <c r="AA3">
        <v>208</v>
      </c>
      <c r="AB3">
        <v>241</v>
      </c>
      <c r="AC3">
        <v>252</v>
      </c>
      <c r="AD3">
        <v>263</v>
      </c>
      <c r="AE3">
        <v>280</v>
      </c>
      <c r="AF3">
        <v>299</v>
      </c>
      <c r="AG3">
        <v>309</v>
      </c>
      <c r="AH3">
        <v>315</v>
      </c>
      <c r="AI3">
        <v>322</v>
      </c>
      <c r="AJ3">
        <v>331</v>
      </c>
      <c r="AK3">
        <v>338</v>
      </c>
      <c r="AL3">
        <v>344</v>
      </c>
      <c r="AM3">
        <v>347</v>
      </c>
      <c r="AN3">
        <v>354</v>
      </c>
      <c r="AO3">
        <v>358</v>
      </c>
      <c r="AP3">
        <v>373</v>
      </c>
      <c r="AQ3">
        <v>377</v>
      </c>
      <c r="AR3">
        <v>393</v>
      </c>
      <c r="AS3">
        <v>397</v>
      </c>
      <c r="AT3">
        <v>402</v>
      </c>
      <c r="AU3">
        <v>409</v>
      </c>
      <c r="AV3">
        <v>415</v>
      </c>
      <c r="AW3">
        <v>419</v>
      </c>
      <c r="AX3">
        <v>427</v>
      </c>
      <c r="AY3">
        <v>436</v>
      </c>
      <c r="AZ3">
        <v>439</v>
      </c>
      <c r="BA3">
        <v>444</v>
      </c>
      <c r="BB3">
        <v>454</v>
      </c>
      <c r="BC3">
        <v>457</v>
      </c>
      <c r="BD3">
        <v>461</v>
      </c>
      <c r="BE3">
        <v>464</v>
      </c>
      <c r="BF3">
        <v>470</v>
      </c>
      <c r="BG3">
        <v>470</v>
      </c>
      <c r="BH3">
        <v>473</v>
      </c>
      <c r="BI3">
        <v>477</v>
      </c>
      <c r="BJ3">
        <v>482</v>
      </c>
      <c r="BK3">
        <v>490</v>
      </c>
      <c r="BL3">
        <v>495</v>
      </c>
      <c r="BM3">
        <v>500</v>
      </c>
    </row>
    <row r="4" spans="1:65" x14ac:dyDescent="0.25">
      <c r="A4" t="s">
        <v>4</v>
      </c>
      <c r="E4">
        <v>1</v>
      </c>
      <c r="F4">
        <v>2</v>
      </c>
      <c r="G4">
        <v>3</v>
      </c>
      <c r="H4">
        <v>7</v>
      </c>
      <c r="I4">
        <v>11</v>
      </c>
      <c r="J4">
        <v>14</v>
      </c>
      <c r="K4">
        <v>19</v>
      </c>
      <c r="L4">
        <v>28</v>
      </c>
      <c r="N4">
        <v>38</v>
      </c>
      <c r="O4">
        <v>50</v>
      </c>
      <c r="P4">
        <v>65</v>
      </c>
      <c r="Q4">
        <v>78</v>
      </c>
      <c r="R4">
        <v>80</v>
      </c>
      <c r="S4">
        <v>98</v>
      </c>
      <c r="T4">
        <v>131</v>
      </c>
      <c r="U4">
        <v>155</v>
      </c>
      <c r="V4">
        <v>181</v>
      </c>
      <c r="W4">
        <v>205</v>
      </c>
      <c r="X4">
        <v>234</v>
      </c>
      <c r="Y4">
        <v>254</v>
      </c>
      <c r="Z4">
        <v>276</v>
      </c>
      <c r="AA4">
        <v>287</v>
      </c>
      <c r="AB4">
        <v>307</v>
      </c>
      <c r="AC4">
        <v>331</v>
      </c>
      <c r="AD4">
        <v>352</v>
      </c>
      <c r="AE4">
        <v>370</v>
      </c>
      <c r="AF4">
        <v>393</v>
      </c>
      <c r="AG4">
        <v>403</v>
      </c>
      <c r="AH4">
        <v>414</v>
      </c>
      <c r="AI4">
        <v>431</v>
      </c>
      <c r="AJ4">
        <v>442</v>
      </c>
      <c r="AK4">
        <v>454</v>
      </c>
      <c r="AL4">
        <v>463</v>
      </c>
      <c r="AM4">
        <v>472</v>
      </c>
      <c r="AN4">
        <v>484</v>
      </c>
      <c r="AO4">
        <v>497</v>
      </c>
      <c r="AP4">
        <v>504</v>
      </c>
      <c r="AQ4">
        <v>518</v>
      </c>
      <c r="AR4">
        <v>530</v>
      </c>
      <c r="AS4">
        <v>534</v>
      </c>
      <c r="AT4">
        <v>563</v>
      </c>
      <c r="AU4">
        <v>569</v>
      </c>
      <c r="AV4">
        <v>575</v>
      </c>
      <c r="AW4">
        <v>580</v>
      </c>
      <c r="AX4">
        <v>584</v>
      </c>
      <c r="AY4">
        <v>595</v>
      </c>
      <c r="AZ4">
        <v>600</v>
      </c>
      <c r="BA4">
        <v>610</v>
      </c>
      <c r="BB4">
        <v>614</v>
      </c>
      <c r="BC4">
        <v>625</v>
      </c>
      <c r="BD4">
        <v>638</v>
      </c>
      <c r="BE4">
        <v>651</v>
      </c>
      <c r="BF4">
        <v>663</v>
      </c>
      <c r="BG4">
        <v>678</v>
      </c>
      <c r="BH4">
        <v>693</v>
      </c>
      <c r="BI4">
        <v>704</v>
      </c>
      <c r="BJ4">
        <v>716</v>
      </c>
      <c r="BK4">
        <v>726</v>
      </c>
      <c r="BL4">
        <v>736</v>
      </c>
      <c r="BM4">
        <v>744</v>
      </c>
    </row>
    <row r="5" spans="1:65" x14ac:dyDescent="0.25">
      <c r="A5" t="s">
        <v>1</v>
      </c>
      <c r="J5">
        <v>3</v>
      </c>
      <c r="K5">
        <v>4</v>
      </c>
      <c r="L5">
        <v>4</v>
      </c>
      <c r="N5">
        <v>36</v>
      </c>
      <c r="O5">
        <v>36</v>
      </c>
      <c r="P5">
        <v>49</v>
      </c>
      <c r="Q5">
        <v>56</v>
      </c>
      <c r="R5">
        <v>75</v>
      </c>
      <c r="S5">
        <v>79</v>
      </c>
      <c r="T5">
        <v>86</v>
      </c>
      <c r="U5">
        <v>93</v>
      </c>
      <c r="V5">
        <v>97</v>
      </c>
      <c r="W5">
        <v>100</v>
      </c>
      <c r="X5">
        <v>105</v>
      </c>
      <c r="Y5">
        <v>109</v>
      </c>
      <c r="Z5">
        <v>118</v>
      </c>
      <c r="AA5">
        <v>121</v>
      </c>
      <c r="AB5">
        <v>124</v>
      </c>
      <c r="AC5">
        <v>128</v>
      </c>
      <c r="AD5">
        <v>133</v>
      </c>
      <c r="AE5">
        <v>134</v>
      </c>
      <c r="AF5">
        <v>137</v>
      </c>
      <c r="AG5">
        <v>139</v>
      </c>
      <c r="AH5">
        <v>148</v>
      </c>
      <c r="AI5">
        <v>153</v>
      </c>
      <c r="AJ5">
        <v>154</v>
      </c>
      <c r="AK5">
        <v>157</v>
      </c>
      <c r="AL5">
        <v>168</v>
      </c>
      <c r="AM5">
        <v>176</v>
      </c>
      <c r="AN5">
        <v>180</v>
      </c>
      <c r="AO5">
        <v>184</v>
      </c>
      <c r="AP5">
        <v>186</v>
      </c>
      <c r="AQ5">
        <v>187</v>
      </c>
      <c r="AR5">
        <v>189</v>
      </c>
      <c r="AS5">
        <v>194</v>
      </c>
      <c r="AT5">
        <v>199</v>
      </c>
      <c r="AU5">
        <v>202</v>
      </c>
      <c r="AV5">
        <v>205</v>
      </c>
      <c r="AW5">
        <v>210</v>
      </c>
      <c r="AX5">
        <v>213</v>
      </c>
      <c r="AY5">
        <v>215</v>
      </c>
      <c r="AZ5">
        <v>220</v>
      </c>
      <c r="BA5">
        <v>222</v>
      </c>
      <c r="BB5">
        <v>223</v>
      </c>
      <c r="BC5">
        <v>225</v>
      </c>
      <c r="BD5">
        <v>225</v>
      </c>
      <c r="BE5">
        <v>227</v>
      </c>
      <c r="BF5">
        <v>228</v>
      </c>
      <c r="BG5">
        <v>231</v>
      </c>
      <c r="BH5">
        <v>234</v>
      </c>
      <c r="BI5">
        <v>237</v>
      </c>
      <c r="BJ5">
        <v>238</v>
      </c>
      <c r="BK5">
        <v>241</v>
      </c>
      <c r="BL5">
        <v>244</v>
      </c>
      <c r="BM5">
        <v>247</v>
      </c>
    </row>
    <row r="6" spans="1:65" x14ac:dyDescent="0.25">
      <c r="A6" t="s">
        <v>5</v>
      </c>
      <c r="E6">
        <v>2</v>
      </c>
      <c r="F6">
        <v>2</v>
      </c>
      <c r="G6">
        <v>2</v>
      </c>
      <c r="H6">
        <v>2</v>
      </c>
      <c r="I6">
        <v>3</v>
      </c>
      <c r="J6">
        <v>4</v>
      </c>
      <c r="K6">
        <v>5</v>
      </c>
      <c r="L6">
        <v>8</v>
      </c>
      <c r="N6">
        <v>13</v>
      </c>
      <c r="O6">
        <v>18</v>
      </c>
      <c r="P6">
        <v>22</v>
      </c>
      <c r="Q6">
        <v>27</v>
      </c>
      <c r="R6">
        <v>40</v>
      </c>
      <c r="S6">
        <v>53</v>
      </c>
      <c r="T6">
        <v>55</v>
      </c>
      <c r="U6">
        <v>62</v>
      </c>
      <c r="V6">
        <v>64</v>
      </c>
      <c r="W6">
        <v>68</v>
      </c>
      <c r="X6">
        <v>73</v>
      </c>
      <c r="Y6">
        <v>79</v>
      </c>
      <c r="Z6">
        <v>89</v>
      </c>
      <c r="AA6">
        <v>93</v>
      </c>
      <c r="AB6">
        <v>96</v>
      </c>
      <c r="AC6">
        <v>96</v>
      </c>
      <c r="AD6">
        <v>107</v>
      </c>
      <c r="AE6">
        <v>110</v>
      </c>
      <c r="AF6">
        <v>123</v>
      </c>
      <c r="AG6">
        <v>129</v>
      </c>
      <c r="AH6">
        <v>133</v>
      </c>
      <c r="AI6">
        <v>135</v>
      </c>
      <c r="AJ6">
        <v>140</v>
      </c>
      <c r="AK6">
        <v>147</v>
      </c>
      <c r="AL6">
        <v>147</v>
      </c>
      <c r="AM6">
        <v>149</v>
      </c>
      <c r="AN6">
        <v>152</v>
      </c>
      <c r="AO6">
        <v>154</v>
      </c>
      <c r="AP6">
        <v>156</v>
      </c>
      <c r="AQ6">
        <v>158</v>
      </c>
      <c r="AR6">
        <v>165</v>
      </c>
      <c r="AS6">
        <v>172</v>
      </c>
      <c r="AT6">
        <v>180</v>
      </c>
      <c r="AU6">
        <v>191</v>
      </c>
      <c r="AV6">
        <v>202</v>
      </c>
      <c r="AW6">
        <v>212</v>
      </c>
      <c r="AX6">
        <v>220</v>
      </c>
      <c r="AY6">
        <v>227</v>
      </c>
      <c r="AZ6">
        <v>234</v>
      </c>
      <c r="BA6">
        <v>243</v>
      </c>
      <c r="BB6">
        <v>253</v>
      </c>
      <c r="BC6">
        <v>262</v>
      </c>
      <c r="BD6">
        <v>268</v>
      </c>
      <c r="BE6">
        <v>274</v>
      </c>
      <c r="BF6">
        <v>279</v>
      </c>
      <c r="BG6">
        <v>286</v>
      </c>
      <c r="BH6">
        <v>291</v>
      </c>
      <c r="BI6">
        <v>297</v>
      </c>
      <c r="BJ6">
        <v>297</v>
      </c>
      <c r="BK6">
        <v>299</v>
      </c>
      <c r="BL6">
        <v>302</v>
      </c>
      <c r="BM6">
        <v>302</v>
      </c>
    </row>
    <row r="7" spans="1:65" x14ac:dyDescent="0.25">
      <c r="A7" t="s">
        <v>6</v>
      </c>
      <c r="C7">
        <v>1</v>
      </c>
      <c r="D7">
        <v>1</v>
      </c>
      <c r="E7">
        <v>6</v>
      </c>
      <c r="F7">
        <v>10</v>
      </c>
      <c r="G7">
        <v>17</v>
      </c>
      <c r="H7">
        <v>23</v>
      </c>
      <c r="I7">
        <v>42</v>
      </c>
      <c r="J7">
        <v>62</v>
      </c>
      <c r="K7">
        <v>84</v>
      </c>
      <c r="L7">
        <v>112</v>
      </c>
      <c r="N7">
        <v>175</v>
      </c>
      <c r="O7">
        <v>216</v>
      </c>
      <c r="P7">
        <v>263</v>
      </c>
      <c r="Q7">
        <v>316</v>
      </c>
      <c r="R7">
        <v>367</v>
      </c>
      <c r="S7">
        <v>448</v>
      </c>
      <c r="T7">
        <v>539</v>
      </c>
      <c r="U7">
        <v>622</v>
      </c>
      <c r="V7">
        <v>708</v>
      </c>
      <c r="W7">
        <v>774</v>
      </c>
      <c r="X7">
        <v>854</v>
      </c>
      <c r="Y7">
        <v>916</v>
      </c>
      <c r="Z7">
        <v>989</v>
      </c>
      <c r="AA7">
        <v>1055</v>
      </c>
      <c r="AB7">
        <v>1132</v>
      </c>
      <c r="AC7">
        <v>1177</v>
      </c>
      <c r="AD7">
        <v>1255</v>
      </c>
      <c r="AE7">
        <v>1322</v>
      </c>
      <c r="AF7">
        <v>1431</v>
      </c>
      <c r="AG7">
        <v>1483</v>
      </c>
      <c r="AH7">
        <v>1543</v>
      </c>
      <c r="AI7">
        <v>1626</v>
      </c>
      <c r="AJ7">
        <v>1714</v>
      </c>
      <c r="AK7">
        <v>1755</v>
      </c>
      <c r="AL7">
        <v>1796</v>
      </c>
      <c r="AM7">
        <v>1852</v>
      </c>
      <c r="AN7">
        <v>1913</v>
      </c>
      <c r="AO7">
        <v>1963</v>
      </c>
      <c r="AP7">
        <v>2021</v>
      </c>
      <c r="AQ7">
        <v>2075</v>
      </c>
      <c r="AR7">
        <v>2140</v>
      </c>
      <c r="AS7">
        <v>2188</v>
      </c>
      <c r="AT7">
        <v>2255</v>
      </c>
      <c r="AU7">
        <v>2292</v>
      </c>
      <c r="AV7">
        <v>2330</v>
      </c>
      <c r="AW7">
        <v>2365</v>
      </c>
      <c r="AX7">
        <v>2396</v>
      </c>
      <c r="AY7">
        <v>2436</v>
      </c>
      <c r="AZ7">
        <v>2463</v>
      </c>
      <c r="BA7">
        <v>2498</v>
      </c>
      <c r="BB7">
        <v>2534</v>
      </c>
      <c r="BC7">
        <v>2565</v>
      </c>
      <c r="BD7">
        <v>2590</v>
      </c>
      <c r="BE7">
        <v>2616</v>
      </c>
      <c r="BF7">
        <v>2647</v>
      </c>
      <c r="BG7">
        <v>2677</v>
      </c>
      <c r="BH7">
        <v>2713</v>
      </c>
      <c r="BI7">
        <v>2738</v>
      </c>
      <c r="BJ7">
        <v>2759</v>
      </c>
      <c r="BK7">
        <v>2786</v>
      </c>
      <c r="BL7">
        <v>2811</v>
      </c>
      <c r="BM7">
        <v>2835</v>
      </c>
    </row>
    <row r="8" spans="1:65" x14ac:dyDescent="0.25">
      <c r="A8" t="s">
        <v>3</v>
      </c>
      <c r="C8">
        <v>0</v>
      </c>
      <c r="D8">
        <v>0</v>
      </c>
      <c r="E8">
        <v>2</v>
      </c>
      <c r="F8">
        <v>3</v>
      </c>
      <c r="G8">
        <v>2</v>
      </c>
      <c r="H8">
        <v>2</v>
      </c>
      <c r="I8">
        <v>4</v>
      </c>
      <c r="J8">
        <v>8</v>
      </c>
      <c r="K8">
        <v>7</v>
      </c>
      <c r="L8">
        <v>12</v>
      </c>
      <c r="N8">
        <v>11</v>
      </c>
      <c r="O8">
        <v>8</v>
      </c>
      <c r="P8">
        <v>8</v>
      </c>
      <c r="Q8">
        <v>22</v>
      </c>
      <c r="R8">
        <v>0</v>
      </c>
      <c r="S8">
        <v>28</v>
      </c>
      <c r="T8">
        <v>28</v>
      </c>
      <c r="U8">
        <v>34</v>
      </c>
      <c r="V8">
        <v>39</v>
      </c>
      <c r="W8">
        <v>27</v>
      </c>
      <c r="X8">
        <v>27</v>
      </c>
      <c r="Y8">
        <v>19</v>
      </c>
      <c r="Z8">
        <v>21</v>
      </c>
      <c r="AA8">
        <v>34</v>
      </c>
      <c r="AB8">
        <v>18</v>
      </c>
      <c r="AC8">
        <v>6</v>
      </c>
      <c r="AD8">
        <v>30</v>
      </c>
      <c r="AE8">
        <v>28</v>
      </c>
      <c r="AF8">
        <v>51</v>
      </c>
      <c r="AG8">
        <v>24</v>
      </c>
      <c r="AH8">
        <v>30</v>
      </c>
      <c r="AI8">
        <v>52</v>
      </c>
      <c r="AJ8">
        <v>62</v>
      </c>
      <c r="AK8">
        <v>12</v>
      </c>
      <c r="AL8">
        <v>15</v>
      </c>
      <c r="AM8">
        <v>34</v>
      </c>
      <c r="AN8">
        <v>35</v>
      </c>
      <c r="AO8">
        <v>27</v>
      </c>
      <c r="AP8">
        <v>32</v>
      </c>
      <c r="AQ8">
        <v>33</v>
      </c>
      <c r="AR8">
        <v>28</v>
      </c>
      <c r="AS8">
        <v>28</v>
      </c>
      <c r="AT8">
        <v>20</v>
      </c>
      <c r="AU8">
        <v>10</v>
      </c>
      <c r="AV8">
        <v>12</v>
      </c>
      <c r="AW8">
        <v>11</v>
      </c>
      <c r="AX8">
        <v>8</v>
      </c>
      <c r="AY8">
        <v>11</v>
      </c>
      <c r="AZ8">
        <v>7</v>
      </c>
      <c r="BA8">
        <v>9</v>
      </c>
      <c r="BB8">
        <v>11</v>
      </c>
      <c r="BC8">
        <v>6</v>
      </c>
      <c r="BD8">
        <v>2</v>
      </c>
      <c r="BE8">
        <v>2</v>
      </c>
      <c r="BF8">
        <v>7</v>
      </c>
      <c r="BG8">
        <v>5</v>
      </c>
      <c r="BH8">
        <v>10</v>
      </c>
      <c r="BI8">
        <v>1</v>
      </c>
      <c r="BJ8">
        <v>3</v>
      </c>
      <c r="BK8">
        <v>4</v>
      </c>
      <c r="BL8">
        <v>4</v>
      </c>
      <c r="BM8">
        <v>8</v>
      </c>
    </row>
    <row r="9" spans="1:65" x14ac:dyDescent="0.25">
      <c r="A9" t="s">
        <v>2</v>
      </c>
      <c r="C9">
        <v>1</v>
      </c>
      <c r="D9">
        <v>0</v>
      </c>
      <c r="E9">
        <v>0</v>
      </c>
      <c r="F9">
        <v>0</v>
      </c>
      <c r="G9">
        <v>4</v>
      </c>
      <c r="H9">
        <v>0</v>
      </c>
      <c r="I9">
        <v>10</v>
      </c>
      <c r="J9">
        <v>5</v>
      </c>
      <c r="K9">
        <v>8</v>
      </c>
      <c r="L9">
        <v>4</v>
      </c>
      <c r="N9">
        <v>5</v>
      </c>
      <c r="O9">
        <v>16</v>
      </c>
      <c r="P9">
        <v>7</v>
      </c>
      <c r="Q9">
        <v>6</v>
      </c>
      <c r="R9">
        <v>17</v>
      </c>
      <c r="S9">
        <v>18</v>
      </c>
      <c r="T9">
        <v>21</v>
      </c>
      <c r="U9">
        <v>11</v>
      </c>
      <c r="V9">
        <v>15</v>
      </c>
      <c r="W9">
        <v>8</v>
      </c>
      <c r="X9">
        <v>14</v>
      </c>
      <c r="Y9">
        <v>13</v>
      </c>
      <c r="Z9">
        <v>11</v>
      </c>
      <c r="AA9">
        <v>14</v>
      </c>
      <c r="AB9">
        <v>33</v>
      </c>
      <c r="AC9">
        <v>11</v>
      </c>
      <c r="AD9">
        <v>11</v>
      </c>
      <c r="AE9">
        <v>17</v>
      </c>
      <c r="AF9">
        <v>19</v>
      </c>
      <c r="AG9">
        <v>10</v>
      </c>
      <c r="AH9">
        <v>6</v>
      </c>
      <c r="AI9">
        <v>7</v>
      </c>
      <c r="AJ9">
        <v>9</v>
      </c>
      <c r="AK9">
        <v>7</v>
      </c>
      <c r="AL9">
        <v>6</v>
      </c>
      <c r="AM9">
        <v>3</v>
      </c>
      <c r="AN9">
        <v>7</v>
      </c>
      <c r="AO9">
        <v>4</v>
      </c>
      <c r="AP9">
        <v>15</v>
      </c>
      <c r="AQ9">
        <v>4</v>
      </c>
      <c r="AR9">
        <v>16</v>
      </c>
      <c r="AS9">
        <v>4</v>
      </c>
      <c r="AT9">
        <v>5</v>
      </c>
      <c r="AU9">
        <v>7</v>
      </c>
      <c r="AV9">
        <v>6</v>
      </c>
      <c r="AW9">
        <v>4</v>
      </c>
      <c r="AX9">
        <v>8</v>
      </c>
      <c r="AY9">
        <v>9</v>
      </c>
      <c r="AZ9">
        <v>3</v>
      </c>
      <c r="BA9">
        <v>5</v>
      </c>
      <c r="BB9">
        <v>10</v>
      </c>
      <c r="BC9">
        <v>3</v>
      </c>
      <c r="BD9">
        <v>4</v>
      </c>
      <c r="BE9">
        <v>3</v>
      </c>
      <c r="BF9">
        <v>6</v>
      </c>
      <c r="BG9">
        <v>0</v>
      </c>
      <c r="BH9">
        <v>3</v>
      </c>
      <c r="BI9">
        <v>4</v>
      </c>
      <c r="BJ9">
        <v>5</v>
      </c>
      <c r="BK9">
        <v>8</v>
      </c>
      <c r="BL9">
        <v>5</v>
      </c>
      <c r="BM9">
        <v>5</v>
      </c>
    </row>
    <row r="10" spans="1:65" x14ac:dyDescent="0.25">
      <c r="A10" t="s">
        <v>4</v>
      </c>
      <c r="C10">
        <v>0</v>
      </c>
      <c r="D10">
        <v>0</v>
      </c>
      <c r="E10">
        <v>1</v>
      </c>
      <c r="F10">
        <v>1</v>
      </c>
      <c r="G10">
        <v>1</v>
      </c>
      <c r="H10">
        <v>4</v>
      </c>
      <c r="I10">
        <v>4</v>
      </c>
      <c r="J10">
        <v>3</v>
      </c>
      <c r="K10">
        <v>5</v>
      </c>
      <c r="L10">
        <v>9</v>
      </c>
      <c r="N10">
        <v>10</v>
      </c>
      <c r="O10">
        <v>12</v>
      </c>
      <c r="P10">
        <v>15</v>
      </c>
      <c r="Q10">
        <v>13</v>
      </c>
      <c r="R10">
        <v>2</v>
      </c>
      <c r="S10">
        <v>18</v>
      </c>
      <c r="T10">
        <v>33</v>
      </c>
      <c r="U10">
        <v>24</v>
      </c>
      <c r="V10">
        <v>26</v>
      </c>
      <c r="W10">
        <v>24</v>
      </c>
      <c r="X10">
        <v>29</v>
      </c>
      <c r="Y10">
        <v>20</v>
      </c>
      <c r="Z10">
        <v>22</v>
      </c>
      <c r="AA10">
        <v>11</v>
      </c>
      <c r="AB10">
        <v>20</v>
      </c>
      <c r="AC10">
        <v>24</v>
      </c>
      <c r="AD10">
        <v>21</v>
      </c>
      <c r="AE10">
        <v>18</v>
      </c>
      <c r="AF10">
        <v>23</v>
      </c>
      <c r="AG10">
        <v>10</v>
      </c>
      <c r="AH10">
        <v>11</v>
      </c>
      <c r="AI10">
        <v>17</v>
      </c>
      <c r="AJ10">
        <v>11</v>
      </c>
      <c r="AK10">
        <v>12</v>
      </c>
      <c r="AL10">
        <v>9</v>
      </c>
      <c r="AM10">
        <v>9</v>
      </c>
      <c r="AN10">
        <v>12</v>
      </c>
      <c r="AO10">
        <v>13</v>
      </c>
      <c r="AP10">
        <v>7</v>
      </c>
      <c r="AQ10">
        <v>14</v>
      </c>
      <c r="AR10">
        <v>12</v>
      </c>
      <c r="AS10">
        <v>4</v>
      </c>
      <c r="AT10">
        <v>29</v>
      </c>
      <c r="AU10">
        <v>6</v>
      </c>
      <c r="AV10">
        <v>6</v>
      </c>
      <c r="AW10">
        <v>5</v>
      </c>
      <c r="AX10">
        <v>4</v>
      </c>
      <c r="AY10">
        <v>11</v>
      </c>
      <c r="AZ10">
        <v>5</v>
      </c>
      <c r="BA10">
        <v>10</v>
      </c>
      <c r="BB10">
        <v>4</v>
      </c>
      <c r="BC10">
        <v>11</v>
      </c>
      <c r="BD10">
        <v>13</v>
      </c>
      <c r="BE10">
        <v>13</v>
      </c>
      <c r="BF10">
        <v>12</v>
      </c>
      <c r="BG10">
        <v>15</v>
      </c>
      <c r="BH10">
        <v>15</v>
      </c>
      <c r="BI10">
        <v>11</v>
      </c>
      <c r="BJ10">
        <v>12</v>
      </c>
      <c r="BK10">
        <v>10</v>
      </c>
      <c r="BL10">
        <v>10</v>
      </c>
      <c r="BM10">
        <v>8</v>
      </c>
    </row>
    <row r="11" spans="1:65" x14ac:dyDescent="0.25">
      <c r="A11" t="s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3</v>
      </c>
      <c r="K11">
        <v>1</v>
      </c>
      <c r="L11">
        <v>0</v>
      </c>
      <c r="N11">
        <v>32</v>
      </c>
      <c r="O11">
        <v>0</v>
      </c>
      <c r="P11">
        <v>13</v>
      </c>
      <c r="Q11">
        <v>7</v>
      </c>
      <c r="R11">
        <v>19</v>
      </c>
      <c r="S11">
        <v>4</v>
      </c>
      <c r="T11">
        <v>7</v>
      </c>
      <c r="U11">
        <v>7</v>
      </c>
      <c r="V11">
        <v>4</v>
      </c>
      <c r="W11">
        <v>3</v>
      </c>
      <c r="X11">
        <v>5</v>
      </c>
      <c r="Y11">
        <v>4</v>
      </c>
      <c r="Z11">
        <v>9</v>
      </c>
      <c r="AA11">
        <v>3</v>
      </c>
      <c r="AB11">
        <v>3</v>
      </c>
      <c r="AC11">
        <v>4</v>
      </c>
      <c r="AD11">
        <v>5</v>
      </c>
      <c r="AE11">
        <v>1</v>
      </c>
      <c r="AF11">
        <v>3</v>
      </c>
      <c r="AG11">
        <v>2</v>
      </c>
      <c r="AH11">
        <v>9</v>
      </c>
      <c r="AI11">
        <v>5</v>
      </c>
      <c r="AJ11">
        <v>1</v>
      </c>
      <c r="AK11">
        <v>3</v>
      </c>
      <c r="AL11">
        <v>11</v>
      </c>
      <c r="AM11">
        <v>8</v>
      </c>
      <c r="AN11">
        <v>4</v>
      </c>
      <c r="AO11">
        <v>4</v>
      </c>
      <c r="AP11">
        <v>2</v>
      </c>
      <c r="AQ11">
        <v>1</v>
      </c>
      <c r="AR11">
        <v>2</v>
      </c>
      <c r="AS11">
        <v>5</v>
      </c>
      <c r="AT11">
        <v>5</v>
      </c>
      <c r="AU11">
        <v>3</v>
      </c>
      <c r="AV11">
        <v>3</v>
      </c>
      <c r="AW11">
        <v>5</v>
      </c>
      <c r="AX11">
        <v>3</v>
      </c>
      <c r="AY11">
        <v>2</v>
      </c>
      <c r="AZ11">
        <v>5</v>
      </c>
      <c r="BA11">
        <v>2</v>
      </c>
      <c r="BB11">
        <v>1</v>
      </c>
      <c r="BC11">
        <v>2</v>
      </c>
      <c r="BD11">
        <v>0</v>
      </c>
      <c r="BE11">
        <v>2</v>
      </c>
      <c r="BF11">
        <v>1</v>
      </c>
      <c r="BG11">
        <v>3</v>
      </c>
      <c r="BH11">
        <v>3</v>
      </c>
      <c r="BI11">
        <v>3</v>
      </c>
      <c r="BJ11">
        <v>1</v>
      </c>
      <c r="BK11">
        <v>3</v>
      </c>
      <c r="BL11">
        <v>3</v>
      </c>
      <c r="BM11">
        <v>3</v>
      </c>
    </row>
    <row r="12" spans="1:65" x14ac:dyDescent="0.25">
      <c r="A12" t="s">
        <v>5</v>
      </c>
      <c r="C12">
        <v>0</v>
      </c>
      <c r="D12">
        <v>0</v>
      </c>
      <c r="E12">
        <v>2</v>
      </c>
      <c r="F12">
        <v>0</v>
      </c>
      <c r="G12">
        <v>0</v>
      </c>
      <c r="H12">
        <v>0</v>
      </c>
      <c r="I12">
        <v>1</v>
      </c>
      <c r="J12">
        <v>1</v>
      </c>
      <c r="K12">
        <v>1</v>
      </c>
      <c r="L12">
        <v>3</v>
      </c>
      <c r="N12">
        <v>5</v>
      </c>
      <c r="O12">
        <v>5</v>
      </c>
      <c r="P12">
        <v>4</v>
      </c>
      <c r="Q12">
        <v>5</v>
      </c>
      <c r="R12">
        <v>13</v>
      </c>
      <c r="S12">
        <v>13</v>
      </c>
      <c r="T12">
        <v>2</v>
      </c>
      <c r="U12">
        <v>7</v>
      </c>
      <c r="V12">
        <v>2</v>
      </c>
      <c r="W12">
        <v>4</v>
      </c>
      <c r="X12">
        <v>5</v>
      </c>
      <c r="Y12">
        <v>6</v>
      </c>
      <c r="Z12">
        <v>10</v>
      </c>
      <c r="AA12">
        <v>4</v>
      </c>
      <c r="AB12">
        <v>3</v>
      </c>
      <c r="AC12">
        <v>0</v>
      </c>
      <c r="AD12">
        <v>11</v>
      </c>
      <c r="AE12">
        <v>3</v>
      </c>
      <c r="AF12">
        <v>13</v>
      </c>
      <c r="AG12">
        <v>6</v>
      </c>
      <c r="AH12">
        <v>4</v>
      </c>
      <c r="AI12">
        <v>2</v>
      </c>
      <c r="AJ12">
        <v>5</v>
      </c>
      <c r="AK12">
        <v>7</v>
      </c>
      <c r="AL12">
        <v>0</v>
      </c>
      <c r="AM12">
        <v>2</v>
      </c>
      <c r="AN12">
        <v>3</v>
      </c>
      <c r="AO12">
        <v>2</v>
      </c>
      <c r="AP12">
        <v>2</v>
      </c>
      <c r="AQ12">
        <v>2</v>
      </c>
      <c r="AR12">
        <v>7</v>
      </c>
      <c r="AS12">
        <v>7</v>
      </c>
      <c r="AT12">
        <v>8</v>
      </c>
      <c r="AU12">
        <v>11</v>
      </c>
      <c r="AV12">
        <v>11</v>
      </c>
      <c r="AW12">
        <v>10</v>
      </c>
      <c r="AX12">
        <v>8</v>
      </c>
      <c r="AY12">
        <v>7</v>
      </c>
      <c r="AZ12">
        <v>7</v>
      </c>
      <c r="BA12">
        <v>9</v>
      </c>
      <c r="BB12">
        <v>10</v>
      </c>
      <c r="BC12">
        <v>9</v>
      </c>
      <c r="BD12">
        <v>6</v>
      </c>
      <c r="BE12">
        <v>6</v>
      </c>
      <c r="BF12">
        <v>5</v>
      </c>
      <c r="BG12">
        <v>7</v>
      </c>
      <c r="BH12">
        <v>5</v>
      </c>
      <c r="BI12">
        <v>6</v>
      </c>
      <c r="BJ12">
        <v>0</v>
      </c>
      <c r="BK12">
        <v>2</v>
      </c>
      <c r="BL12">
        <v>3</v>
      </c>
      <c r="BM12">
        <v>0</v>
      </c>
    </row>
    <row r="13" spans="1:65" x14ac:dyDescent="0.25">
      <c r="A13" t="s">
        <v>63</v>
      </c>
      <c r="C13">
        <v>1</v>
      </c>
      <c r="D13">
        <v>0</v>
      </c>
      <c r="E13">
        <v>5</v>
      </c>
      <c r="F13">
        <v>4</v>
      </c>
      <c r="G13">
        <v>7</v>
      </c>
      <c r="H13">
        <v>6</v>
      </c>
      <c r="I13">
        <v>19</v>
      </c>
      <c r="J13">
        <v>20</v>
      </c>
      <c r="K13">
        <v>22</v>
      </c>
      <c r="L13">
        <v>28</v>
      </c>
      <c r="N13">
        <v>63</v>
      </c>
      <c r="O13">
        <v>41</v>
      </c>
      <c r="P13">
        <v>47</v>
      </c>
      <c r="Q13">
        <v>53</v>
      </c>
      <c r="R13">
        <v>51</v>
      </c>
      <c r="S13">
        <v>81</v>
      </c>
      <c r="T13">
        <v>91</v>
      </c>
      <c r="U13">
        <v>83</v>
      </c>
      <c r="V13">
        <v>86</v>
      </c>
      <c r="W13">
        <v>66</v>
      </c>
      <c r="X13">
        <v>80</v>
      </c>
      <c r="Y13">
        <v>62</v>
      </c>
      <c r="Z13">
        <v>73</v>
      </c>
      <c r="AA13">
        <v>66</v>
      </c>
      <c r="AB13">
        <v>77</v>
      </c>
      <c r="AC13">
        <v>45</v>
      </c>
      <c r="AD13">
        <v>78</v>
      </c>
      <c r="AE13">
        <v>67</v>
      </c>
      <c r="AF13">
        <v>109</v>
      </c>
      <c r="AG13">
        <v>52</v>
      </c>
      <c r="AH13">
        <v>60</v>
      </c>
      <c r="AI13">
        <v>83</v>
      </c>
      <c r="AJ13">
        <v>88</v>
      </c>
      <c r="AK13">
        <v>41</v>
      </c>
      <c r="AL13">
        <v>41</v>
      </c>
      <c r="AM13">
        <v>56</v>
      </c>
      <c r="AN13">
        <v>61</v>
      </c>
      <c r="AO13">
        <v>50</v>
      </c>
      <c r="AP13">
        <v>58</v>
      </c>
      <c r="AQ13">
        <v>54</v>
      </c>
      <c r="AR13">
        <v>65</v>
      </c>
      <c r="AS13">
        <v>48</v>
      </c>
      <c r="AT13">
        <v>67</v>
      </c>
      <c r="AU13">
        <v>37</v>
      </c>
      <c r="AV13">
        <v>38</v>
      </c>
      <c r="AW13">
        <v>35</v>
      </c>
      <c r="AX13">
        <v>31</v>
      </c>
      <c r="AY13">
        <v>40</v>
      </c>
      <c r="AZ13">
        <v>27</v>
      </c>
      <c r="BA13">
        <v>35</v>
      </c>
      <c r="BB13">
        <v>36</v>
      </c>
      <c r="BC13">
        <v>31</v>
      </c>
      <c r="BD13">
        <v>25</v>
      </c>
      <c r="BE13">
        <v>26</v>
      </c>
      <c r="BF13">
        <v>31</v>
      </c>
      <c r="BG13">
        <v>30</v>
      </c>
      <c r="BH13">
        <v>36</v>
      </c>
      <c r="BI13">
        <v>25</v>
      </c>
      <c r="BJ13">
        <v>21</v>
      </c>
      <c r="BK13">
        <v>27</v>
      </c>
      <c r="BL13">
        <v>25</v>
      </c>
      <c r="BM13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3230B-5B8C-4F61-9B70-B4D1BA73CCAA}">
  <sheetPr codeName="Hoja13"/>
  <dimension ref="A1:BO13"/>
  <sheetViews>
    <sheetView workbookViewId="0">
      <selection sqref="A1:XFD1048576"/>
    </sheetView>
  </sheetViews>
  <sheetFormatPr baseColWidth="10" defaultRowHeight="15" x14ac:dyDescent="0.25"/>
  <sheetData>
    <row r="1" spans="1:67" x14ac:dyDescent="0.25">
      <c r="A1" t="s">
        <v>0</v>
      </c>
      <c r="B1" s="60">
        <v>43899</v>
      </c>
      <c r="C1" s="60">
        <v>43900</v>
      </c>
      <c r="D1" s="60">
        <v>43901</v>
      </c>
      <c r="E1" s="60">
        <v>43902</v>
      </c>
      <c r="F1" s="60">
        <v>43903</v>
      </c>
      <c r="G1" s="60">
        <v>43904</v>
      </c>
      <c r="H1" s="60">
        <v>43905</v>
      </c>
      <c r="I1" s="60">
        <v>43906</v>
      </c>
      <c r="J1" s="60">
        <v>43907</v>
      </c>
      <c r="K1" s="60">
        <v>43908</v>
      </c>
      <c r="L1" s="60">
        <v>43909</v>
      </c>
      <c r="M1" s="60">
        <v>43910</v>
      </c>
      <c r="N1" s="60">
        <v>43911</v>
      </c>
      <c r="O1" s="60">
        <v>43912</v>
      </c>
      <c r="P1" s="60">
        <v>43913</v>
      </c>
      <c r="Q1" s="60">
        <v>43914</v>
      </c>
      <c r="R1" s="60">
        <v>43915</v>
      </c>
      <c r="S1" s="60">
        <v>43916</v>
      </c>
      <c r="T1" s="60">
        <v>43917</v>
      </c>
      <c r="U1" s="60">
        <v>43918</v>
      </c>
      <c r="V1" s="60">
        <v>43919</v>
      </c>
      <c r="W1" s="60">
        <v>43920</v>
      </c>
      <c r="X1" s="60">
        <v>43921</v>
      </c>
      <c r="Y1" s="60">
        <v>43922</v>
      </c>
      <c r="Z1" s="60">
        <v>43923</v>
      </c>
      <c r="AA1" s="60">
        <v>43924</v>
      </c>
      <c r="AB1" s="60">
        <v>43925</v>
      </c>
      <c r="AC1" s="60">
        <v>43926</v>
      </c>
      <c r="AD1" s="60">
        <v>43927</v>
      </c>
      <c r="AE1" s="60">
        <v>43928</v>
      </c>
      <c r="AF1" s="60">
        <v>43929</v>
      </c>
      <c r="AG1" s="60">
        <v>43930</v>
      </c>
      <c r="AH1" s="60">
        <v>43931</v>
      </c>
      <c r="AI1" s="60">
        <v>43932</v>
      </c>
      <c r="AJ1" s="60">
        <v>43933</v>
      </c>
      <c r="AK1" s="60">
        <v>43934</v>
      </c>
      <c r="AL1" s="60">
        <v>43935</v>
      </c>
      <c r="AM1" s="60">
        <v>43936</v>
      </c>
      <c r="AN1" s="60">
        <v>43937</v>
      </c>
      <c r="AO1" s="60">
        <v>43938</v>
      </c>
      <c r="AP1" s="60">
        <v>43939</v>
      </c>
      <c r="AQ1" s="60">
        <v>43940</v>
      </c>
      <c r="AR1" s="60">
        <v>43941</v>
      </c>
      <c r="AS1" s="60">
        <v>43942</v>
      </c>
      <c r="AT1" s="60">
        <v>43943</v>
      </c>
      <c r="AU1" s="60">
        <v>43944</v>
      </c>
      <c r="AV1" s="60">
        <v>43945</v>
      </c>
      <c r="AW1" s="60">
        <v>43946</v>
      </c>
      <c r="AX1" s="60">
        <v>43947</v>
      </c>
      <c r="AY1" s="60">
        <v>43948</v>
      </c>
      <c r="AZ1" s="60">
        <v>43949</v>
      </c>
      <c r="BA1" s="60">
        <v>43950</v>
      </c>
      <c r="BB1" s="60">
        <v>43951</v>
      </c>
      <c r="BC1" s="60">
        <v>43952</v>
      </c>
      <c r="BD1" s="60">
        <v>43953</v>
      </c>
      <c r="BE1" s="60">
        <v>43954</v>
      </c>
      <c r="BF1" s="60">
        <v>43955</v>
      </c>
      <c r="BG1" s="60">
        <v>43956</v>
      </c>
      <c r="BH1" s="60">
        <v>43957</v>
      </c>
      <c r="BI1" s="60">
        <v>43958</v>
      </c>
      <c r="BJ1" s="60">
        <v>43959</v>
      </c>
      <c r="BK1" s="60">
        <v>43960</v>
      </c>
      <c r="BL1" s="60">
        <v>43961</v>
      </c>
      <c r="BM1" s="60">
        <v>43962</v>
      </c>
      <c r="BN1" s="60">
        <v>43963</v>
      </c>
      <c r="BO1" s="60">
        <v>43964</v>
      </c>
    </row>
    <row r="2" spans="1:67" x14ac:dyDescent="0.25">
      <c r="A2" t="s">
        <v>3</v>
      </c>
      <c r="AV2">
        <v>1472</v>
      </c>
      <c r="AW2">
        <v>1475</v>
      </c>
      <c r="AX2">
        <v>1720</v>
      </c>
      <c r="AY2">
        <v>1777</v>
      </c>
      <c r="AZ2">
        <v>1787</v>
      </c>
      <c r="BA2">
        <v>1793</v>
      </c>
      <c r="BB2">
        <v>1821</v>
      </c>
      <c r="BC2">
        <v>1849</v>
      </c>
      <c r="BD2">
        <v>1870</v>
      </c>
      <c r="BE2">
        <v>1897</v>
      </c>
      <c r="BF2">
        <v>1899</v>
      </c>
      <c r="BG2">
        <v>1901</v>
      </c>
      <c r="BH2">
        <v>1904</v>
      </c>
      <c r="BI2">
        <v>1904</v>
      </c>
      <c r="BJ2">
        <v>1926</v>
      </c>
      <c r="BK2">
        <v>1945</v>
      </c>
      <c r="BL2">
        <v>1967</v>
      </c>
      <c r="BM2">
        <v>1989</v>
      </c>
      <c r="BN2">
        <v>1993</v>
      </c>
      <c r="BO2">
        <v>1992</v>
      </c>
    </row>
    <row r="3" spans="1:67" x14ac:dyDescent="0.25">
      <c r="A3" t="s">
        <v>2</v>
      </c>
      <c r="AV3">
        <v>1162</v>
      </c>
      <c r="AW3">
        <v>1177</v>
      </c>
      <c r="AX3">
        <v>1193</v>
      </c>
      <c r="AY3">
        <v>1200</v>
      </c>
      <c r="AZ3">
        <v>1204</v>
      </c>
      <c r="BA3">
        <v>1219</v>
      </c>
      <c r="BB3">
        <v>1236</v>
      </c>
      <c r="BC3">
        <v>1262</v>
      </c>
      <c r="BD3">
        <v>1277</v>
      </c>
      <c r="BE3">
        <v>1280</v>
      </c>
      <c r="BF3">
        <v>1281</v>
      </c>
      <c r="BG3">
        <v>1283</v>
      </c>
      <c r="BH3">
        <v>1292</v>
      </c>
      <c r="BI3">
        <v>1300</v>
      </c>
      <c r="BJ3">
        <v>1311</v>
      </c>
      <c r="BK3">
        <v>1322</v>
      </c>
      <c r="BL3">
        <v>1335</v>
      </c>
      <c r="BM3">
        <v>1339</v>
      </c>
      <c r="BN3">
        <v>1341</v>
      </c>
      <c r="BO3">
        <v>1352</v>
      </c>
    </row>
    <row r="4" spans="1:67" x14ac:dyDescent="0.25">
      <c r="A4" t="s">
        <v>4</v>
      </c>
      <c r="AV4">
        <v>1418</v>
      </c>
      <c r="AW4">
        <v>1491</v>
      </c>
      <c r="AX4">
        <v>1514</v>
      </c>
      <c r="AY4">
        <v>1522</v>
      </c>
      <c r="AZ4">
        <v>1530</v>
      </c>
      <c r="BA4">
        <v>1567</v>
      </c>
      <c r="BB4">
        <v>1602</v>
      </c>
      <c r="BC4">
        <v>1636</v>
      </c>
      <c r="BD4">
        <v>1668</v>
      </c>
      <c r="BE4">
        <v>1706</v>
      </c>
      <c r="BF4">
        <v>1722</v>
      </c>
      <c r="BG4">
        <v>1748</v>
      </c>
      <c r="BH4">
        <v>1769</v>
      </c>
      <c r="BI4">
        <v>1792</v>
      </c>
      <c r="BJ4">
        <v>1814</v>
      </c>
      <c r="BK4">
        <v>1855</v>
      </c>
      <c r="BL4">
        <v>1883</v>
      </c>
      <c r="BM4">
        <v>1893</v>
      </c>
      <c r="BN4">
        <v>1896</v>
      </c>
      <c r="BO4">
        <v>1908</v>
      </c>
    </row>
    <row r="5" spans="1:67" x14ac:dyDescent="0.25">
      <c r="A5" t="s">
        <v>1</v>
      </c>
      <c r="AV5">
        <v>310</v>
      </c>
      <c r="AW5">
        <v>313</v>
      </c>
      <c r="AX5">
        <v>315</v>
      </c>
      <c r="AY5">
        <v>321</v>
      </c>
      <c r="AZ5">
        <v>321</v>
      </c>
      <c r="BA5">
        <v>321</v>
      </c>
      <c r="BB5">
        <v>332</v>
      </c>
      <c r="BC5">
        <v>340</v>
      </c>
      <c r="BD5">
        <v>348</v>
      </c>
      <c r="BE5">
        <v>348</v>
      </c>
      <c r="BF5">
        <v>348</v>
      </c>
      <c r="BG5">
        <v>348</v>
      </c>
      <c r="BH5">
        <v>353</v>
      </c>
      <c r="BI5">
        <v>355</v>
      </c>
      <c r="BJ5">
        <v>357</v>
      </c>
      <c r="BK5">
        <v>361</v>
      </c>
      <c r="BL5">
        <v>365</v>
      </c>
      <c r="BM5">
        <v>365</v>
      </c>
      <c r="BN5">
        <v>365</v>
      </c>
      <c r="BO5">
        <v>365</v>
      </c>
    </row>
    <row r="6" spans="1:67" x14ac:dyDescent="0.25">
      <c r="A6" t="s">
        <v>5</v>
      </c>
      <c r="AV6">
        <v>420</v>
      </c>
      <c r="AW6">
        <v>420</v>
      </c>
      <c r="AX6">
        <v>454</v>
      </c>
      <c r="AY6">
        <v>462</v>
      </c>
      <c r="AZ6">
        <v>464</v>
      </c>
      <c r="BA6">
        <v>482</v>
      </c>
      <c r="BB6">
        <v>521</v>
      </c>
      <c r="BC6">
        <v>528</v>
      </c>
      <c r="BD6">
        <v>539</v>
      </c>
      <c r="BE6">
        <v>541</v>
      </c>
      <c r="BF6">
        <v>544</v>
      </c>
      <c r="BG6">
        <v>544</v>
      </c>
      <c r="BH6">
        <v>544</v>
      </c>
      <c r="BI6">
        <v>544</v>
      </c>
      <c r="BJ6">
        <v>573</v>
      </c>
      <c r="BK6">
        <v>579</v>
      </c>
      <c r="BL6">
        <v>579</v>
      </c>
      <c r="BM6">
        <v>586</v>
      </c>
      <c r="BN6">
        <v>586</v>
      </c>
      <c r="BO6">
        <v>588</v>
      </c>
    </row>
    <row r="7" spans="1:67" x14ac:dyDescent="0.25">
      <c r="A7" t="s">
        <v>6</v>
      </c>
      <c r="B7">
        <v>2</v>
      </c>
      <c r="C7">
        <v>2</v>
      </c>
      <c r="D7">
        <v>2</v>
      </c>
      <c r="E7">
        <v>2</v>
      </c>
      <c r="F7">
        <v>1</v>
      </c>
      <c r="G7">
        <v>5</v>
      </c>
      <c r="H7">
        <v>5</v>
      </c>
      <c r="I7">
        <v>12</v>
      </c>
      <c r="J7">
        <v>12</v>
      </c>
      <c r="K7">
        <v>15</v>
      </c>
      <c r="L7">
        <v>27</v>
      </c>
      <c r="M7">
        <v>27</v>
      </c>
      <c r="N7">
        <v>38</v>
      </c>
      <c r="O7">
        <v>48</v>
      </c>
      <c r="P7">
        <v>51</v>
      </c>
      <c r="Q7">
        <v>53</v>
      </c>
      <c r="R7">
        <v>71</v>
      </c>
      <c r="S7">
        <v>95</v>
      </c>
      <c r="T7">
        <v>153</v>
      </c>
      <c r="U7">
        <v>197</v>
      </c>
      <c r="V7">
        <v>236</v>
      </c>
      <c r="W7">
        <v>252</v>
      </c>
      <c r="X7">
        <v>296</v>
      </c>
      <c r="Y7">
        <v>397</v>
      </c>
      <c r="Z7">
        <v>494</v>
      </c>
      <c r="AA7">
        <v>579</v>
      </c>
      <c r="AB7">
        <v>657</v>
      </c>
      <c r="AC7">
        <v>1149</v>
      </c>
      <c r="AD7">
        <v>1259</v>
      </c>
      <c r="AE7">
        <v>1353</v>
      </c>
      <c r="AF7">
        <v>1557</v>
      </c>
      <c r="AG7">
        <v>1766</v>
      </c>
      <c r="AH7">
        <v>1982</v>
      </c>
      <c r="AI7">
        <v>2205</v>
      </c>
      <c r="AJ7">
        <v>2365</v>
      </c>
      <c r="AK7">
        <v>2532</v>
      </c>
      <c r="AL7">
        <v>2943</v>
      </c>
      <c r="AM7">
        <v>2998</v>
      </c>
      <c r="AN7">
        <v>3378</v>
      </c>
      <c r="AO7">
        <v>3600</v>
      </c>
      <c r="AP7">
        <v>3838</v>
      </c>
      <c r="AQ7">
        <v>3963</v>
      </c>
      <c r="AR7">
        <v>4178</v>
      </c>
      <c r="AS7">
        <v>4242</v>
      </c>
      <c r="AT7">
        <v>4337</v>
      </c>
      <c r="AU7">
        <v>4577</v>
      </c>
      <c r="AV7">
        <v>4782</v>
      </c>
      <c r="AW7">
        <v>4876</v>
      </c>
      <c r="AX7">
        <v>5196</v>
      </c>
      <c r="AY7">
        <v>5282</v>
      </c>
      <c r="AZ7">
        <v>5306</v>
      </c>
      <c r="BA7">
        <v>5382</v>
      </c>
      <c r="BB7">
        <v>5512</v>
      </c>
      <c r="BC7">
        <v>5615</v>
      </c>
      <c r="BD7">
        <v>5702</v>
      </c>
      <c r="BE7">
        <v>5772</v>
      </c>
      <c r="BF7">
        <v>5794</v>
      </c>
      <c r="BG7">
        <v>5824</v>
      </c>
      <c r="BH7">
        <v>5862</v>
      </c>
      <c r="BI7">
        <v>5895</v>
      </c>
      <c r="BJ7">
        <v>5981</v>
      </c>
      <c r="BK7">
        <v>6062</v>
      </c>
      <c r="BL7">
        <v>6129</v>
      </c>
      <c r="BM7">
        <v>6172</v>
      </c>
      <c r="BN7">
        <v>6181</v>
      </c>
      <c r="BO7">
        <v>6205</v>
      </c>
    </row>
    <row r="8" spans="1:67" x14ac:dyDescent="0.25">
      <c r="A8" t="s">
        <v>3</v>
      </c>
      <c r="AW8">
        <v>3</v>
      </c>
      <c r="AX8">
        <v>245</v>
      </c>
      <c r="AY8">
        <v>57</v>
      </c>
      <c r="AZ8">
        <v>10</v>
      </c>
      <c r="BA8">
        <v>6</v>
      </c>
      <c r="BB8">
        <v>28</v>
      </c>
      <c r="BC8">
        <v>28</v>
      </c>
      <c r="BD8">
        <v>21</v>
      </c>
      <c r="BE8">
        <v>27</v>
      </c>
      <c r="BF8">
        <v>2</v>
      </c>
      <c r="BG8">
        <v>2</v>
      </c>
      <c r="BH8">
        <v>3</v>
      </c>
      <c r="BI8">
        <v>0</v>
      </c>
      <c r="BJ8">
        <v>22</v>
      </c>
      <c r="BK8">
        <v>19</v>
      </c>
      <c r="BL8">
        <v>22</v>
      </c>
      <c r="BM8">
        <v>22</v>
      </c>
      <c r="BN8">
        <v>4</v>
      </c>
      <c r="BO8">
        <v>-1</v>
      </c>
    </row>
    <row r="9" spans="1:67" x14ac:dyDescent="0.25">
      <c r="A9" t="s">
        <v>2</v>
      </c>
      <c r="AW9">
        <v>15</v>
      </c>
      <c r="AX9">
        <v>16</v>
      </c>
      <c r="AY9">
        <v>7</v>
      </c>
      <c r="AZ9">
        <v>4</v>
      </c>
      <c r="BA9">
        <v>15</v>
      </c>
      <c r="BB9">
        <v>17</v>
      </c>
      <c r="BC9">
        <v>26</v>
      </c>
      <c r="BD9">
        <v>15</v>
      </c>
      <c r="BE9">
        <v>3</v>
      </c>
      <c r="BF9">
        <v>1</v>
      </c>
      <c r="BG9">
        <v>2</v>
      </c>
      <c r="BH9">
        <v>9</v>
      </c>
      <c r="BI9">
        <v>8</v>
      </c>
      <c r="BJ9">
        <v>11</v>
      </c>
      <c r="BK9">
        <v>11</v>
      </c>
      <c r="BL9">
        <v>13</v>
      </c>
      <c r="BM9">
        <v>4</v>
      </c>
      <c r="BN9">
        <v>2</v>
      </c>
      <c r="BO9">
        <v>11</v>
      </c>
    </row>
    <row r="10" spans="1:67" x14ac:dyDescent="0.25">
      <c r="A10" t="s">
        <v>4</v>
      </c>
      <c r="AW10">
        <v>73</v>
      </c>
      <c r="AX10">
        <v>23</v>
      </c>
      <c r="AY10">
        <v>8</v>
      </c>
      <c r="AZ10">
        <v>8</v>
      </c>
      <c r="BA10">
        <v>37</v>
      </c>
      <c r="BB10">
        <v>35</v>
      </c>
      <c r="BC10">
        <v>34</v>
      </c>
      <c r="BD10">
        <v>32</v>
      </c>
      <c r="BE10">
        <v>38</v>
      </c>
      <c r="BF10">
        <v>16</v>
      </c>
      <c r="BG10">
        <v>26</v>
      </c>
      <c r="BH10">
        <v>21</v>
      </c>
      <c r="BI10">
        <v>23</v>
      </c>
      <c r="BJ10">
        <v>22</v>
      </c>
      <c r="BK10">
        <v>41</v>
      </c>
      <c r="BL10">
        <v>28</v>
      </c>
      <c r="BM10">
        <v>10</v>
      </c>
      <c r="BN10">
        <v>3</v>
      </c>
      <c r="BO10">
        <v>12</v>
      </c>
    </row>
    <row r="11" spans="1:67" x14ac:dyDescent="0.25">
      <c r="A11" t="s">
        <v>1</v>
      </c>
      <c r="AW11">
        <v>3</v>
      </c>
      <c r="AX11">
        <v>2</v>
      </c>
      <c r="AY11">
        <v>6</v>
      </c>
      <c r="AZ11">
        <v>0</v>
      </c>
      <c r="BA11">
        <v>0</v>
      </c>
      <c r="BB11">
        <v>11</v>
      </c>
      <c r="BC11">
        <v>8</v>
      </c>
      <c r="BD11">
        <v>8</v>
      </c>
      <c r="BE11">
        <v>0</v>
      </c>
      <c r="BF11">
        <v>0</v>
      </c>
      <c r="BG11">
        <v>0</v>
      </c>
      <c r="BH11">
        <v>5</v>
      </c>
      <c r="BI11">
        <v>2</v>
      </c>
      <c r="BJ11">
        <v>2</v>
      </c>
      <c r="BK11">
        <v>4</v>
      </c>
      <c r="BL11">
        <v>4</v>
      </c>
      <c r="BM11">
        <v>0</v>
      </c>
      <c r="BN11">
        <v>0</v>
      </c>
      <c r="BO11">
        <v>0</v>
      </c>
    </row>
    <row r="12" spans="1:67" x14ac:dyDescent="0.25">
      <c r="A12" t="s">
        <v>5</v>
      </c>
      <c r="AW12">
        <v>0</v>
      </c>
      <c r="AX12">
        <v>34</v>
      </c>
      <c r="AY12">
        <v>8</v>
      </c>
      <c r="AZ12">
        <v>2</v>
      </c>
      <c r="BA12">
        <v>18</v>
      </c>
      <c r="BB12">
        <v>39</v>
      </c>
      <c r="BC12">
        <v>7</v>
      </c>
      <c r="BD12">
        <v>11</v>
      </c>
      <c r="BE12">
        <v>2</v>
      </c>
      <c r="BF12">
        <v>3</v>
      </c>
      <c r="BG12">
        <v>0</v>
      </c>
      <c r="BH12">
        <v>0</v>
      </c>
      <c r="BI12">
        <v>0</v>
      </c>
      <c r="BJ12">
        <v>29</v>
      </c>
      <c r="BK12">
        <v>6</v>
      </c>
      <c r="BL12">
        <v>0</v>
      </c>
      <c r="BM12">
        <v>7</v>
      </c>
      <c r="BN12">
        <v>0</v>
      </c>
      <c r="BO12">
        <v>2</v>
      </c>
    </row>
    <row r="13" spans="1:67" x14ac:dyDescent="0.25">
      <c r="A13" t="s">
        <v>63</v>
      </c>
      <c r="C13">
        <v>0</v>
      </c>
      <c r="D13">
        <v>0</v>
      </c>
      <c r="E13">
        <v>0</v>
      </c>
      <c r="F13">
        <v>-1</v>
      </c>
      <c r="G13">
        <v>4</v>
      </c>
      <c r="H13">
        <v>0</v>
      </c>
      <c r="I13">
        <v>7</v>
      </c>
      <c r="J13">
        <v>0</v>
      </c>
      <c r="K13">
        <v>3</v>
      </c>
      <c r="L13">
        <v>12</v>
      </c>
      <c r="M13">
        <v>0</v>
      </c>
      <c r="N13">
        <v>11</v>
      </c>
      <c r="O13">
        <v>10</v>
      </c>
      <c r="P13">
        <v>3</v>
      </c>
      <c r="Q13">
        <v>2</v>
      </c>
      <c r="R13">
        <v>18</v>
      </c>
      <c r="S13">
        <v>24</v>
      </c>
      <c r="T13">
        <v>58</v>
      </c>
      <c r="U13">
        <v>44</v>
      </c>
      <c r="V13">
        <v>39</v>
      </c>
      <c r="W13">
        <v>16</v>
      </c>
      <c r="X13">
        <v>44</v>
      </c>
      <c r="Y13">
        <v>101</v>
      </c>
      <c r="Z13">
        <v>97</v>
      </c>
      <c r="AA13">
        <v>85</v>
      </c>
      <c r="AB13">
        <v>78</v>
      </c>
      <c r="AC13">
        <v>492</v>
      </c>
      <c r="AD13">
        <v>110</v>
      </c>
      <c r="AE13">
        <v>94</v>
      </c>
      <c r="AF13">
        <v>204</v>
      </c>
      <c r="AG13">
        <v>209</v>
      </c>
      <c r="AH13">
        <v>216</v>
      </c>
      <c r="AI13">
        <v>223</v>
      </c>
      <c r="AJ13">
        <v>160</v>
      </c>
      <c r="AK13">
        <v>167</v>
      </c>
      <c r="AL13">
        <v>411</v>
      </c>
      <c r="AM13">
        <v>55</v>
      </c>
      <c r="AN13">
        <v>380</v>
      </c>
      <c r="AO13">
        <v>222</v>
      </c>
      <c r="AP13">
        <v>238</v>
      </c>
      <c r="AQ13">
        <v>125</v>
      </c>
      <c r="AR13">
        <v>215</v>
      </c>
      <c r="AS13">
        <v>64</v>
      </c>
      <c r="AT13">
        <v>95</v>
      </c>
      <c r="AU13">
        <v>240</v>
      </c>
      <c r="AV13">
        <v>205</v>
      </c>
      <c r="AW13">
        <v>94</v>
      </c>
      <c r="AX13">
        <v>320</v>
      </c>
      <c r="AY13">
        <v>86</v>
      </c>
      <c r="AZ13">
        <v>24</v>
      </c>
      <c r="BA13">
        <v>76</v>
      </c>
      <c r="BB13">
        <v>130</v>
      </c>
      <c r="BC13">
        <v>103</v>
      </c>
      <c r="BD13">
        <v>87</v>
      </c>
      <c r="BE13">
        <v>70</v>
      </c>
      <c r="BF13">
        <v>22</v>
      </c>
      <c r="BG13">
        <v>30</v>
      </c>
      <c r="BH13">
        <v>38</v>
      </c>
      <c r="BI13">
        <v>33</v>
      </c>
      <c r="BJ13">
        <v>86</v>
      </c>
      <c r="BK13">
        <v>81</v>
      </c>
      <c r="BL13">
        <v>67</v>
      </c>
      <c r="BM13">
        <v>43</v>
      </c>
      <c r="BN13">
        <v>9</v>
      </c>
      <c r="BO13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6234E-8EB7-4030-BF04-30A888AF5DF5}">
  <sheetPr codeName="Hoja12"/>
  <dimension ref="A1:BW28"/>
  <sheetViews>
    <sheetView workbookViewId="0">
      <selection sqref="A1:XFD1048576"/>
    </sheetView>
  </sheetViews>
  <sheetFormatPr baseColWidth="10" defaultRowHeight="15" x14ac:dyDescent="0.25"/>
  <sheetData>
    <row r="1" spans="1:75" x14ac:dyDescent="0.25">
      <c r="A1" t="s">
        <v>0</v>
      </c>
      <c r="B1" s="60">
        <v>43891</v>
      </c>
      <c r="C1" s="60">
        <v>43892</v>
      </c>
      <c r="D1" s="60">
        <v>43893</v>
      </c>
      <c r="E1" s="60">
        <v>43894</v>
      </c>
      <c r="F1" s="60">
        <v>43895</v>
      </c>
      <c r="G1" s="60">
        <v>43896</v>
      </c>
      <c r="H1" s="60">
        <v>43897</v>
      </c>
      <c r="I1" s="60">
        <v>43898</v>
      </c>
      <c r="J1" s="60">
        <v>43899</v>
      </c>
      <c r="K1" s="60">
        <v>43900</v>
      </c>
      <c r="L1" s="60">
        <v>43901</v>
      </c>
      <c r="M1" s="60">
        <v>43902</v>
      </c>
      <c r="N1" s="60">
        <v>43903</v>
      </c>
      <c r="O1" s="60">
        <v>43904</v>
      </c>
      <c r="P1" s="60">
        <v>43905</v>
      </c>
      <c r="Q1" s="60">
        <v>43906</v>
      </c>
      <c r="R1" s="60">
        <v>43907</v>
      </c>
      <c r="S1" s="60">
        <v>43908</v>
      </c>
      <c r="T1" s="60">
        <v>43909</v>
      </c>
      <c r="U1" s="60">
        <v>43910</v>
      </c>
      <c r="V1" s="60">
        <v>43911</v>
      </c>
      <c r="W1" s="60">
        <v>43912</v>
      </c>
      <c r="X1" s="60">
        <v>43913</v>
      </c>
      <c r="Y1" s="60">
        <v>43914</v>
      </c>
      <c r="Z1" s="60">
        <v>43915</v>
      </c>
      <c r="AA1" s="60">
        <v>43916</v>
      </c>
      <c r="AB1" s="60">
        <v>43917</v>
      </c>
      <c r="AC1" s="60">
        <v>43918</v>
      </c>
      <c r="AD1" s="60">
        <v>43919</v>
      </c>
      <c r="AE1" s="60">
        <v>43920</v>
      </c>
      <c r="AF1" s="60">
        <v>43921</v>
      </c>
      <c r="AG1" s="60">
        <v>43922</v>
      </c>
      <c r="AH1" s="60">
        <v>43923</v>
      </c>
      <c r="AI1" s="60">
        <v>43924</v>
      </c>
      <c r="AJ1" s="60">
        <v>43925</v>
      </c>
      <c r="AK1" s="60">
        <v>43926</v>
      </c>
      <c r="AL1" s="60">
        <v>43927</v>
      </c>
      <c r="AM1" s="60">
        <v>43928</v>
      </c>
      <c r="AN1" s="60">
        <v>43929</v>
      </c>
      <c r="AO1" s="60">
        <v>43930</v>
      </c>
      <c r="AP1" s="60">
        <v>43931</v>
      </c>
      <c r="AQ1" s="60">
        <v>43932</v>
      </c>
      <c r="AR1" s="60">
        <v>43933</v>
      </c>
      <c r="AS1" s="60">
        <v>43934</v>
      </c>
      <c r="AT1" s="60">
        <v>43935</v>
      </c>
      <c r="AU1" s="60">
        <v>43936</v>
      </c>
      <c r="AV1" s="60">
        <v>43937</v>
      </c>
      <c r="AW1" s="60">
        <v>43938</v>
      </c>
      <c r="AX1" s="60">
        <v>43939</v>
      </c>
      <c r="AY1" s="60">
        <v>43940</v>
      </c>
      <c r="AZ1" s="60">
        <v>43941</v>
      </c>
      <c r="BA1" s="60">
        <v>43942</v>
      </c>
      <c r="BB1" s="60">
        <v>43943</v>
      </c>
      <c r="BC1" s="60">
        <v>43944</v>
      </c>
      <c r="BD1" s="60">
        <v>43945</v>
      </c>
      <c r="BE1" s="60">
        <v>43946</v>
      </c>
      <c r="BF1" s="60">
        <v>43947</v>
      </c>
      <c r="BG1" s="60">
        <v>43948</v>
      </c>
      <c r="BH1" s="60">
        <v>43949</v>
      </c>
      <c r="BI1" s="60">
        <v>43950</v>
      </c>
      <c r="BJ1" s="60">
        <v>43951</v>
      </c>
      <c r="BK1" s="60">
        <v>43952</v>
      </c>
      <c r="BL1" s="60">
        <v>43953</v>
      </c>
      <c r="BM1" s="60">
        <v>43954</v>
      </c>
      <c r="BN1" s="60">
        <v>43955</v>
      </c>
      <c r="BO1" s="60">
        <v>43956</v>
      </c>
      <c r="BP1" s="60">
        <v>43957</v>
      </c>
      <c r="BQ1" s="60">
        <v>43958</v>
      </c>
      <c r="BR1" s="60">
        <v>43959</v>
      </c>
      <c r="BS1" s="60">
        <v>43960</v>
      </c>
      <c r="BT1" s="60">
        <v>43961</v>
      </c>
      <c r="BU1" s="60">
        <v>43962</v>
      </c>
      <c r="BV1" s="60">
        <v>43963</v>
      </c>
      <c r="BW1" s="60">
        <v>43964</v>
      </c>
    </row>
    <row r="2" spans="1:75" x14ac:dyDescent="0.25">
      <c r="A2" t="s">
        <v>51</v>
      </c>
      <c r="X2">
        <v>93</v>
      </c>
      <c r="Y2">
        <v>109</v>
      </c>
      <c r="Z2">
        <v>117</v>
      </c>
      <c r="AA2">
        <v>111</v>
      </c>
      <c r="AB2">
        <v>125</v>
      </c>
      <c r="AC2">
        <v>134</v>
      </c>
      <c r="AD2">
        <v>133</v>
      </c>
      <c r="AE2">
        <v>148</v>
      </c>
      <c r="AF2">
        <v>142</v>
      </c>
      <c r="AG2">
        <v>141</v>
      </c>
      <c r="AH2">
        <v>144</v>
      </c>
      <c r="AI2">
        <v>144</v>
      </c>
      <c r="AJ2">
        <v>143</v>
      </c>
      <c r="AK2">
        <v>127</v>
      </c>
      <c r="AL2">
        <v>114</v>
      </c>
      <c r="AM2">
        <v>120</v>
      </c>
      <c r="AN2">
        <v>117</v>
      </c>
      <c r="AO2">
        <v>116</v>
      </c>
      <c r="AP2">
        <v>99</v>
      </c>
      <c r="AQ2">
        <v>92</v>
      </c>
      <c r="AR2">
        <v>81</v>
      </c>
      <c r="AS2">
        <v>85</v>
      </c>
      <c r="AT2">
        <v>78</v>
      </c>
      <c r="AU2">
        <v>78</v>
      </c>
      <c r="AV2">
        <v>69</v>
      </c>
      <c r="AW2">
        <v>61</v>
      </c>
      <c r="AX2">
        <v>61</v>
      </c>
      <c r="AY2">
        <v>54</v>
      </c>
      <c r="AZ2">
        <v>53</v>
      </c>
      <c r="BA2">
        <v>52</v>
      </c>
      <c r="BB2">
        <v>48</v>
      </c>
      <c r="BC2">
        <v>38</v>
      </c>
      <c r="BD2">
        <v>40</v>
      </c>
      <c r="BE2">
        <v>34</v>
      </c>
      <c r="BF2">
        <v>27</v>
      </c>
      <c r="BG2">
        <v>29</v>
      </c>
      <c r="BH2">
        <v>28</v>
      </c>
      <c r="BI2">
        <v>31</v>
      </c>
      <c r="BJ2">
        <v>26</v>
      </c>
      <c r="BK2">
        <v>26</v>
      </c>
      <c r="BL2">
        <v>26</v>
      </c>
      <c r="BM2">
        <v>28</v>
      </c>
      <c r="BN2">
        <v>28</v>
      </c>
      <c r="BO2">
        <v>31</v>
      </c>
      <c r="BP2">
        <v>33</v>
      </c>
      <c r="BQ2">
        <v>32</v>
      </c>
      <c r="BR2">
        <v>30</v>
      </c>
      <c r="BS2">
        <v>31</v>
      </c>
      <c r="BT2">
        <v>28</v>
      </c>
      <c r="BU2">
        <v>28</v>
      </c>
      <c r="BV2">
        <v>30</v>
      </c>
      <c r="BW2">
        <v>33</v>
      </c>
    </row>
    <row r="3" spans="1:75" x14ac:dyDescent="0.25">
      <c r="A3" t="s">
        <v>52</v>
      </c>
      <c r="X3">
        <v>23</v>
      </c>
      <c r="Y3">
        <v>30</v>
      </c>
      <c r="Z3">
        <v>38</v>
      </c>
      <c r="AA3">
        <v>34</v>
      </c>
      <c r="AB3">
        <v>41</v>
      </c>
      <c r="AC3">
        <v>51</v>
      </c>
      <c r="AD3">
        <v>56</v>
      </c>
      <c r="AE3">
        <v>63</v>
      </c>
      <c r="AF3">
        <v>65</v>
      </c>
      <c r="AG3">
        <v>68</v>
      </c>
      <c r="AH3">
        <v>64</v>
      </c>
      <c r="AI3">
        <v>65</v>
      </c>
      <c r="AJ3">
        <v>61</v>
      </c>
      <c r="AK3">
        <v>53</v>
      </c>
      <c r="AL3">
        <v>53</v>
      </c>
      <c r="AM3">
        <v>53</v>
      </c>
      <c r="AN3">
        <v>53</v>
      </c>
      <c r="AO3">
        <v>48</v>
      </c>
      <c r="AP3">
        <v>48</v>
      </c>
      <c r="AQ3">
        <v>37</v>
      </c>
      <c r="AR3">
        <v>35</v>
      </c>
      <c r="AS3">
        <v>36</v>
      </c>
      <c r="AT3">
        <v>35</v>
      </c>
      <c r="AU3">
        <v>34</v>
      </c>
      <c r="AV3">
        <v>32</v>
      </c>
      <c r="AW3">
        <v>22</v>
      </c>
      <c r="AX3">
        <v>21</v>
      </c>
      <c r="AY3">
        <v>17</v>
      </c>
      <c r="AZ3">
        <v>20</v>
      </c>
      <c r="BA3">
        <v>18</v>
      </c>
      <c r="BB3">
        <v>20</v>
      </c>
      <c r="BC3">
        <v>19</v>
      </c>
      <c r="BD3">
        <v>14</v>
      </c>
      <c r="BE3">
        <v>13</v>
      </c>
      <c r="BF3">
        <v>13</v>
      </c>
      <c r="BG3">
        <v>14</v>
      </c>
      <c r="BH3">
        <v>11</v>
      </c>
      <c r="BI3">
        <v>15</v>
      </c>
      <c r="BJ3">
        <v>14</v>
      </c>
      <c r="BK3">
        <v>11</v>
      </c>
      <c r="BL3">
        <v>11</v>
      </c>
      <c r="BM3">
        <v>6</v>
      </c>
      <c r="BN3">
        <v>6</v>
      </c>
      <c r="BO3">
        <v>5</v>
      </c>
      <c r="BP3">
        <v>3</v>
      </c>
      <c r="BQ3">
        <v>4</v>
      </c>
      <c r="BR3">
        <v>6</v>
      </c>
      <c r="BS3">
        <v>6</v>
      </c>
      <c r="BT3">
        <v>6</v>
      </c>
      <c r="BU3">
        <v>6</v>
      </c>
      <c r="BV3">
        <v>6</v>
      </c>
      <c r="BW3">
        <v>8</v>
      </c>
    </row>
    <row r="4" spans="1:75" x14ac:dyDescent="0.25">
      <c r="A4" t="s">
        <v>53</v>
      </c>
      <c r="X4">
        <v>106</v>
      </c>
      <c r="Y4">
        <v>116</v>
      </c>
      <c r="Z4">
        <v>132</v>
      </c>
      <c r="AA4">
        <v>253</v>
      </c>
      <c r="AB4">
        <v>299</v>
      </c>
      <c r="AC4">
        <v>351</v>
      </c>
      <c r="AD4">
        <v>328</v>
      </c>
      <c r="AE4">
        <v>383</v>
      </c>
      <c r="AF4">
        <v>372</v>
      </c>
      <c r="AG4">
        <v>390</v>
      </c>
      <c r="AH4">
        <v>374</v>
      </c>
      <c r="AI4">
        <v>379</v>
      </c>
      <c r="AJ4">
        <v>360</v>
      </c>
      <c r="AK4">
        <v>334</v>
      </c>
      <c r="AL4">
        <v>344</v>
      </c>
      <c r="AM4">
        <v>349</v>
      </c>
      <c r="AN4">
        <v>336</v>
      </c>
      <c r="AO4">
        <v>304</v>
      </c>
      <c r="AP4">
        <v>270</v>
      </c>
      <c r="AQ4">
        <v>245</v>
      </c>
      <c r="AR4">
        <v>226</v>
      </c>
      <c r="AS4">
        <v>243</v>
      </c>
      <c r="AT4">
        <v>244</v>
      </c>
      <c r="AU4">
        <v>236</v>
      </c>
      <c r="AV4">
        <v>219</v>
      </c>
      <c r="AW4">
        <v>200</v>
      </c>
      <c r="AX4">
        <v>195</v>
      </c>
      <c r="AY4">
        <v>191</v>
      </c>
      <c r="AZ4">
        <v>192</v>
      </c>
      <c r="BA4">
        <v>192</v>
      </c>
      <c r="BB4">
        <v>177</v>
      </c>
      <c r="BC4">
        <v>182</v>
      </c>
      <c r="BD4">
        <v>164</v>
      </c>
      <c r="BE4">
        <v>151</v>
      </c>
      <c r="BF4">
        <v>131</v>
      </c>
      <c r="BG4">
        <v>128</v>
      </c>
      <c r="BH4">
        <v>129</v>
      </c>
      <c r="BI4">
        <v>114</v>
      </c>
      <c r="BJ4">
        <v>103</v>
      </c>
      <c r="BK4">
        <v>99</v>
      </c>
      <c r="BL4">
        <v>90</v>
      </c>
      <c r="BM4">
        <v>94</v>
      </c>
      <c r="BN4">
        <v>85</v>
      </c>
      <c r="BO4">
        <v>87</v>
      </c>
      <c r="BP4">
        <v>88</v>
      </c>
      <c r="BQ4">
        <v>93</v>
      </c>
      <c r="BR4">
        <v>80</v>
      </c>
      <c r="BS4">
        <v>75</v>
      </c>
      <c r="BT4">
        <v>61</v>
      </c>
      <c r="BU4">
        <v>61</v>
      </c>
      <c r="BV4">
        <v>53</v>
      </c>
      <c r="BW4">
        <v>41</v>
      </c>
    </row>
    <row r="5" spans="1:75" x14ac:dyDescent="0.25">
      <c r="A5" t="s">
        <v>54</v>
      </c>
      <c r="X5">
        <v>175</v>
      </c>
      <c r="Y5">
        <v>207</v>
      </c>
      <c r="Z5">
        <v>213</v>
      </c>
      <c r="AA5">
        <v>213</v>
      </c>
      <c r="AB5">
        <v>299</v>
      </c>
      <c r="AC5">
        <v>326</v>
      </c>
      <c r="AD5">
        <v>342</v>
      </c>
      <c r="AE5">
        <v>353</v>
      </c>
      <c r="AF5">
        <v>383</v>
      </c>
      <c r="AG5">
        <v>391</v>
      </c>
      <c r="AH5">
        <v>389</v>
      </c>
      <c r="AI5">
        <v>394</v>
      </c>
      <c r="AJ5">
        <v>423</v>
      </c>
      <c r="AK5">
        <v>378</v>
      </c>
      <c r="AL5">
        <v>350</v>
      </c>
      <c r="AM5">
        <v>336</v>
      </c>
      <c r="AN5">
        <v>319</v>
      </c>
      <c r="AO5">
        <v>290</v>
      </c>
      <c r="AP5">
        <v>261</v>
      </c>
      <c r="AQ5">
        <v>238</v>
      </c>
      <c r="AR5">
        <v>229</v>
      </c>
      <c r="AS5">
        <v>221</v>
      </c>
      <c r="AT5">
        <v>203</v>
      </c>
      <c r="AU5">
        <v>184</v>
      </c>
      <c r="AV5">
        <v>183</v>
      </c>
      <c r="AW5">
        <v>181</v>
      </c>
      <c r="AX5">
        <v>171</v>
      </c>
      <c r="AY5">
        <v>158</v>
      </c>
      <c r="AZ5">
        <v>147</v>
      </c>
      <c r="BA5">
        <v>142</v>
      </c>
      <c r="BB5">
        <v>140</v>
      </c>
      <c r="BC5">
        <v>140</v>
      </c>
      <c r="BD5">
        <v>136</v>
      </c>
      <c r="BE5">
        <v>137</v>
      </c>
      <c r="BF5">
        <v>131</v>
      </c>
      <c r="BG5">
        <v>123</v>
      </c>
      <c r="BH5">
        <v>121</v>
      </c>
      <c r="BI5">
        <v>124</v>
      </c>
      <c r="BJ5">
        <v>121</v>
      </c>
      <c r="BK5">
        <v>112</v>
      </c>
      <c r="BL5">
        <v>104</v>
      </c>
      <c r="BM5">
        <v>101</v>
      </c>
      <c r="BN5">
        <v>98</v>
      </c>
      <c r="BO5">
        <v>94</v>
      </c>
      <c r="BP5">
        <v>93</v>
      </c>
      <c r="BQ5">
        <v>92</v>
      </c>
      <c r="BR5">
        <v>93</v>
      </c>
      <c r="BS5">
        <v>90</v>
      </c>
      <c r="BT5">
        <v>66</v>
      </c>
      <c r="BU5">
        <v>67</v>
      </c>
      <c r="BV5">
        <v>67</v>
      </c>
      <c r="BW5">
        <v>50</v>
      </c>
    </row>
    <row r="6" spans="1:75" x14ac:dyDescent="0.25">
      <c r="A6" t="s">
        <v>55</v>
      </c>
      <c r="X6">
        <v>18</v>
      </c>
      <c r="Y6">
        <v>40</v>
      </c>
      <c r="Z6">
        <v>36</v>
      </c>
      <c r="AA6">
        <v>48</v>
      </c>
      <c r="AB6">
        <v>97</v>
      </c>
      <c r="AC6">
        <v>96</v>
      </c>
      <c r="AD6">
        <v>111</v>
      </c>
      <c r="AE6">
        <v>112</v>
      </c>
      <c r="AF6">
        <v>112</v>
      </c>
      <c r="AG6">
        <v>117</v>
      </c>
      <c r="AH6">
        <v>121</v>
      </c>
      <c r="AI6">
        <v>122</v>
      </c>
      <c r="AJ6">
        <v>106</v>
      </c>
      <c r="AK6">
        <v>89</v>
      </c>
      <c r="AL6">
        <v>80</v>
      </c>
      <c r="AM6">
        <v>78</v>
      </c>
      <c r="AN6">
        <v>76</v>
      </c>
      <c r="AO6">
        <v>74</v>
      </c>
      <c r="AP6">
        <v>60</v>
      </c>
      <c r="AQ6">
        <v>64</v>
      </c>
      <c r="AR6">
        <v>52</v>
      </c>
      <c r="AS6">
        <v>54</v>
      </c>
      <c r="AT6">
        <v>50</v>
      </c>
      <c r="AU6">
        <v>50</v>
      </c>
      <c r="AV6">
        <v>44</v>
      </c>
      <c r="AW6">
        <v>37</v>
      </c>
      <c r="AX6">
        <v>38</v>
      </c>
      <c r="AY6">
        <v>28</v>
      </c>
      <c r="AZ6">
        <v>29</v>
      </c>
      <c r="BA6">
        <v>33</v>
      </c>
      <c r="BB6">
        <v>23</v>
      </c>
      <c r="BC6">
        <v>21</v>
      </c>
      <c r="BD6">
        <v>14</v>
      </c>
      <c r="BE6">
        <v>18</v>
      </c>
      <c r="BF6">
        <v>15</v>
      </c>
      <c r="BG6">
        <v>13</v>
      </c>
      <c r="BH6">
        <v>13</v>
      </c>
      <c r="BI6">
        <v>14</v>
      </c>
      <c r="BJ6">
        <v>13</v>
      </c>
      <c r="BK6">
        <v>17</v>
      </c>
      <c r="BL6">
        <v>5</v>
      </c>
      <c r="BM6">
        <v>6</v>
      </c>
      <c r="BN6">
        <v>5</v>
      </c>
      <c r="BO6">
        <v>6</v>
      </c>
      <c r="BP6">
        <v>6</v>
      </c>
      <c r="BQ6">
        <v>5</v>
      </c>
      <c r="BR6">
        <v>3</v>
      </c>
      <c r="BS6">
        <v>2</v>
      </c>
      <c r="BT6">
        <v>2</v>
      </c>
      <c r="BU6">
        <v>2</v>
      </c>
      <c r="BV6">
        <v>2</v>
      </c>
      <c r="BW6">
        <v>2</v>
      </c>
    </row>
    <row r="7" spans="1:75" x14ac:dyDescent="0.25">
      <c r="A7" t="s">
        <v>56</v>
      </c>
      <c r="X7">
        <v>40</v>
      </c>
      <c r="Y7">
        <v>46</v>
      </c>
      <c r="Z7">
        <v>51</v>
      </c>
      <c r="AA7">
        <v>51</v>
      </c>
      <c r="AB7">
        <v>53</v>
      </c>
      <c r="AC7">
        <v>54</v>
      </c>
      <c r="AD7">
        <v>79</v>
      </c>
      <c r="AE7">
        <v>71</v>
      </c>
      <c r="AF7">
        <v>73</v>
      </c>
      <c r="AG7">
        <v>92</v>
      </c>
      <c r="AH7">
        <v>78</v>
      </c>
      <c r="AI7">
        <v>78</v>
      </c>
      <c r="AJ7">
        <v>76</v>
      </c>
      <c r="AK7">
        <v>89</v>
      </c>
      <c r="AL7">
        <v>77</v>
      </c>
      <c r="AM7">
        <v>81</v>
      </c>
      <c r="AN7">
        <v>71</v>
      </c>
      <c r="AO7">
        <v>71</v>
      </c>
      <c r="AP7">
        <v>66</v>
      </c>
      <c r="AQ7">
        <v>60</v>
      </c>
      <c r="AR7">
        <v>57</v>
      </c>
      <c r="AS7">
        <v>60</v>
      </c>
      <c r="AT7">
        <v>53</v>
      </c>
      <c r="AU7">
        <v>54</v>
      </c>
      <c r="AV7">
        <v>47</v>
      </c>
      <c r="AW7">
        <v>48</v>
      </c>
      <c r="AX7">
        <v>49</v>
      </c>
      <c r="AY7">
        <v>45</v>
      </c>
      <c r="AZ7">
        <v>46</v>
      </c>
      <c r="BA7">
        <v>41</v>
      </c>
      <c r="BB7">
        <v>40</v>
      </c>
      <c r="BC7">
        <v>38</v>
      </c>
      <c r="BD7">
        <v>37</v>
      </c>
      <c r="BE7">
        <v>34</v>
      </c>
      <c r="BF7">
        <v>28</v>
      </c>
      <c r="BG7">
        <v>28</v>
      </c>
      <c r="BH7">
        <v>28</v>
      </c>
      <c r="BI7">
        <v>26</v>
      </c>
      <c r="BJ7">
        <v>21</v>
      </c>
      <c r="BK7">
        <v>16</v>
      </c>
      <c r="BL7">
        <v>15</v>
      </c>
      <c r="BM7">
        <v>15</v>
      </c>
      <c r="BN7">
        <v>14</v>
      </c>
      <c r="BO7">
        <v>15</v>
      </c>
      <c r="BP7">
        <v>17</v>
      </c>
      <c r="BQ7">
        <v>26</v>
      </c>
      <c r="BR7">
        <v>19</v>
      </c>
      <c r="BS7">
        <v>16</v>
      </c>
      <c r="BT7">
        <v>14</v>
      </c>
      <c r="BU7">
        <v>15</v>
      </c>
      <c r="BV7">
        <v>15</v>
      </c>
      <c r="BW7">
        <v>16</v>
      </c>
    </row>
    <row r="8" spans="1:75" x14ac:dyDescent="0.25">
      <c r="A8" t="s">
        <v>3</v>
      </c>
      <c r="R8">
        <v>61</v>
      </c>
      <c r="S8">
        <v>73</v>
      </c>
      <c r="T8">
        <v>94</v>
      </c>
      <c r="U8">
        <v>141</v>
      </c>
      <c r="V8">
        <v>190</v>
      </c>
      <c r="X8">
        <v>455</v>
      </c>
      <c r="Y8">
        <v>548</v>
      </c>
      <c r="Z8">
        <v>587</v>
      </c>
      <c r="AA8">
        <v>710</v>
      </c>
      <c r="AB8">
        <v>914</v>
      </c>
      <c r="AC8">
        <v>1012</v>
      </c>
      <c r="AD8">
        <v>1049</v>
      </c>
      <c r="AE8">
        <v>1130</v>
      </c>
      <c r="AF8">
        <v>1147</v>
      </c>
      <c r="AG8">
        <v>1199</v>
      </c>
      <c r="AH8">
        <v>1170</v>
      </c>
      <c r="AI8">
        <v>1182</v>
      </c>
      <c r="AJ8">
        <v>1169</v>
      </c>
      <c r="AK8">
        <v>1070</v>
      </c>
      <c r="AL8">
        <v>1018</v>
      </c>
      <c r="AM8">
        <v>1017</v>
      </c>
      <c r="AN8">
        <v>972</v>
      </c>
      <c r="AO8">
        <v>903</v>
      </c>
      <c r="AP8">
        <v>804</v>
      </c>
      <c r="AQ8">
        <v>736</v>
      </c>
      <c r="AR8">
        <v>680</v>
      </c>
      <c r="AS8">
        <v>699</v>
      </c>
      <c r="AT8">
        <v>663</v>
      </c>
      <c r="AU8">
        <v>636</v>
      </c>
      <c r="AV8">
        <v>594</v>
      </c>
      <c r="AW8">
        <v>549</v>
      </c>
      <c r="AX8">
        <v>535</v>
      </c>
      <c r="AY8">
        <v>493</v>
      </c>
      <c r="AZ8">
        <v>487</v>
      </c>
      <c r="BA8">
        <v>478</v>
      </c>
      <c r="BB8">
        <v>448</v>
      </c>
      <c r="BC8">
        <v>438</v>
      </c>
      <c r="BD8">
        <v>405</v>
      </c>
      <c r="BE8">
        <v>387</v>
      </c>
      <c r="BF8">
        <v>345</v>
      </c>
      <c r="BG8">
        <v>335</v>
      </c>
      <c r="BH8">
        <v>330</v>
      </c>
      <c r="BI8">
        <v>324</v>
      </c>
      <c r="BJ8">
        <v>298</v>
      </c>
      <c r="BK8">
        <v>281</v>
      </c>
      <c r="BL8">
        <v>251</v>
      </c>
      <c r="BM8">
        <v>250</v>
      </c>
      <c r="BN8">
        <v>236</v>
      </c>
      <c r="BO8">
        <v>238</v>
      </c>
      <c r="BP8">
        <v>240</v>
      </c>
      <c r="BQ8">
        <v>252</v>
      </c>
      <c r="BR8">
        <v>231</v>
      </c>
      <c r="BS8">
        <v>220</v>
      </c>
      <c r="BT8">
        <v>177</v>
      </c>
      <c r="BU8">
        <v>179</v>
      </c>
      <c r="BV8">
        <v>173</v>
      </c>
      <c r="BW8">
        <v>150</v>
      </c>
    </row>
    <row r="9" spans="1:75" x14ac:dyDescent="0.25">
      <c r="A9" t="s">
        <v>57</v>
      </c>
      <c r="X9">
        <v>249</v>
      </c>
      <c r="Y9">
        <v>286</v>
      </c>
      <c r="Z9">
        <v>323</v>
      </c>
      <c r="AA9">
        <v>398</v>
      </c>
      <c r="AB9">
        <v>424</v>
      </c>
      <c r="AC9">
        <v>492</v>
      </c>
      <c r="AD9">
        <v>502</v>
      </c>
      <c r="AE9">
        <v>551</v>
      </c>
      <c r="AF9">
        <v>576</v>
      </c>
      <c r="AG9">
        <v>545</v>
      </c>
      <c r="AH9">
        <v>554</v>
      </c>
      <c r="AI9">
        <v>570</v>
      </c>
      <c r="AJ9">
        <v>585</v>
      </c>
      <c r="AK9">
        <v>575</v>
      </c>
      <c r="AL9">
        <v>577</v>
      </c>
      <c r="AM9">
        <v>568</v>
      </c>
      <c r="AN9">
        <v>531</v>
      </c>
      <c r="AO9">
        <v>489</v>
      </c>
      <c r="AP9">
        <v>460</v>
      </c>
      <c r="AQ9">
        <v>435</v>
      </c>
      <c r="AR9">
        <v>395</v>
      </c>
      <c r="AS9">
        <v>372</v>
      </c>
      <c r="AT9">
        <v>333</v>
      </c>
      <c r="AU9">
        <v>311</v>
      </c>
      <c r="AV9">
        <v>288</v>
      </c>
      <c r="AW9">
        <v>288</v>
      </c>
      <c r="AX9">
        <v>270</v>
      </c>
      <c r="AY9">
        <v>228</v>
      </c>
      <c r="AZ9">
        <v>226</v>
      </c>
      <c r="BA9">
        <v>233</v>
      </c>
      <c r="BB9">
        <v>221</v>
      </c>
      <c r="BC9">
        <v>209</v>
      </c>
      <c r="BD9">
        <v>201</v>
      </c>
      <c r="BE9">
        <v>188</v>
      </c>
      <c r="BF9">
        <v>175</v>
      </c>
      <c r="BG9">
        <v>157</v>
      </c>
      <c r="BH9">
        <v>164</v>
      </c>
      <c r="BI9">
        <v>157</v>
      </c>
      <c r="BJ9">
        <v>150</v>
      </c>
      <c r="BK9">
        <v>138</v>
      </c>
      <c r="BL9">
        <v>123</v>
      </c>
      <c r="BM9">
        <v>123</v>
      </c>
      <c r="BN9">
        <v>119</v>
      </c>
      <c r="BO9">
        <v>115</v>
      </c>
      <c r="BP9">
        <v>108</v>
      </c>
      <c r="BQ9">
        <v>106</v>
      </c>
      <c r="BR9">
        <v>95</v>
      </c>
      <c r="BS9">
        <v>87</v>
      </c>
      <c r="BT9">
        <v>83</v>
      </c>
      <c r="BU9">
        <v>84</v>
      </c>
      <c r="BV9">
        <v>84</v>
      </c>
      <c r="BW9">
        <v>72</v>
      </c>
    </row>
    <row r="10" spans="1:75" x14ac:dyDescent="0.25">
      <c r="A10" t="s">
        <v>58</v>
      </c>
      <c r="X10">
        <v>7</v>
      </c>
      <c r="Y10">
        <v>7</v>
      </c>
      <c r="Z10">
        <v>5</v>
      </c>
      <c r="AA10">
        <v>5</v>
      </c>
      <c r="AB10">
        <v>45</v>
      </c>
      <c r="AC10">
        <v>53</v>
      </c>
      <c r="AD10">
        <v>59</v>
      </c>
      <c r="AE10">
        <v>58</v>
      </c>
      <c r="AF10">
        <v>60</v>
      </c>
      <c r="AG10">
        <v>56</v>
      </c>
      <c r="AH10">
        <v>58</v>
      </c>
      <c r="AI10">
        <v>57</v>
      </c>
      <c r="AJ10">
        <v>56</v>
      </c>
      <c r="AK10">
        <v>51</v>
      </c>
      <c r="AL10">
        <v>47</v>
      </c>
      <c r="AM10">
        <v>39</v>
      </c>
      <c r="AN10">
        <v>30</v>
      </c>
      <c r="AO10">
        <v>30</v>
      </c>
      <c r="AP10">
        <v>30</v>
      </c>
      <c r="AQ10">
        <v>29</v>
      </c>
      <c r="AR10">
        <v>29</v>
      </c>
      <c r="AS10">
        <v>26</v>
      </c>
      <c r="AT10">
        <v>22</v>
      </c>
      <c r="AU10">
        <v>19</v>
      </c>
      <c r="AV10">
        <v>20</v>
      </c>
      <c r="AW10">
        <v>17</v>
      </c>
      <c r="AX10">
        <v>20</v>
      </c>
      <c r="AY10">
        <v>10</v>
      </c>
      <c r="AZ10">
        <v>10</v>
      </c>
      <c r="BA10">
        <v>9</v>
      </c>
      <c r="BB10">
        <v>8</v>
      </c>
      <c r="BC10">
        <v>8</v>
      </c>
      <c r="BD10">
        <v>9</v>
      </c>
      <c r="BE10">
        <v>9</v>
      </c>
      <c r="BF10">
        <v>10</v>
      </c>
      <c r="BG10">
        <v>6</v>
      </c>
      <c r="BH10">
        <v>12</v>
      </c>
      <c r="BI10">
        <v>10</v>
      </c>
      <c r="BJ10">
        <v>8</v>
      </c>
      <c r="BK10">
        <v>7</v>
      </c>
      <c r="BL10">
        <v>4</v>
      </c>
      <c r="BM10">
        <v>3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2</v>
      </c>
      <c r="BT10">
        <v>0</v>
      </c>
      <c r="BU10">
        <v>0</v>
      </c>
      <c r="BV10">
        <v>0</v>
      </c>
      <c r="BW10">
        <v>1</v>
      </c>
    </row>
    <row r="11" spans="1:75" x14ac:dyDescent="0.25">
      <c r="A11" t="s">
        <v>59</v>
      </c>
      <c r="X11">
        <v>62</v>
      </c>
      <c r="Y11">
        <v>70</v>
      </c>
      <c r="Z11">
        <v>79</v>
      </c>
      <c r="AA11">
        <v>85</v>
      </c>
      <c r="AB11">
        <v>110</v>
      </c>
      <c r="AC11">
        <v>101</v>
      </c>
      <c r="AD11">
        <v>110</v>
      </c>
      <c r="AE11">
        <v>119</v>
      </c>
      <c r="AF11">
        <v>101</v>
      </c>
      <c r="AG11">
        <v>121</v>
      </c>
      <c r="AH11">
        <v>129</v>
      </c>
      <c r="AI11">
        <v>118</v>
      </c>
      <c r="AJ11">
        <v>117</v>
      </c>
      <c r="AK11">
        <v>108</v>
      </c>
      <c r="AL11">
        <v>103</v>
      </c>
      <c r="AM11">
        <v>100</v>
      </c>
      <c r="AN11">
        <v>92</v>
      </c>
      <c r="AO11">
        <v>84</v>
      </c>
      <c r="AP11">
        <v>66</v>
      </c>
      <c r="AQ11">
        <v>60</v>
      </c>
      <c r="AR11">
        <v>61</v>
      </c>
      <c r="AS11">
        <v>59</v>
      </c>
      <c r="AT11">
        <v>66</v>
      </c>
      <c r="AU11">
        <v>57</v>
      </c>
      <c r="AV11">
        <v>61</v>
      </c>
      <c r="AW11">
        <v>56</v>
      </c>
      <c r="AX11">
        <v>58</v>
      </c>
      <c r="AY11">
        <v>49</v>
      </c>
      <c r="AZ11">
        <v>48</v>
      </c>
      <c r="BA11">
        <v>46</v>
      </c>
      <c r="BB11">
        <v>44</v>
      </c>
      <c r="BC11">
        <v>34</v>
      </c>
      <c r="BD11">
        <v>34</v>
      </c>
      <c r="BE11">
        <v>38</v>
      </c>
      <c r="BF11">
        <v>37</v>
      </c>
      <c r="BG11">
        <v>37</v>
      </c>
      <c r="BH11">
        <v>34</v>
      </c>
      <c r="BI11">
        <v>29</v>
      </c>
      <c r="BJ11">
        <v>22</v>
      </c>
      <c r="BK11">
        <v>23</v>
      </c>
      <c r="BL11">
        <v>23</v>
      </c>
      <c r="BM11">
        <v>32</v>
      </c>
      <c r="BN11">
        <v>27</v>
      </c>
      <c r="BO11">
        <v>25</v>
      </c>
      <c r="BP11">
        <v>22</v>
      </c>
      <c r="BQ11">
        <v>16</v>
      </c>
      <c r="BR11">
        <v>18</v>
      </c>
      <c r="BS11">
        <v>17</v>
      </c>
      <c r="BT11">
        <v>11</v>
      </c>
      <c r="BU11">
        <v>15</v>
      </c>
      <c r="BV11">
        <v>16</v>
      </c>
      <c r="BW11">
        <v>14</v>
      </c>
    </row>
    <row r="12" spans="1:75" x14ac:dyDescent="0.25">
      <c r="A12" t="s">
        <v>60</v>
      </c>
      <c r="X12">
        <v>39</v>
      </c>
      <c r="Y12">
        <v>41</v>
      </c>
      <c r="Z12">
        <v>50</v>
      </c>
      <c r="AA12">
        <v>53</v>
      </c>
      <c r="AB12">
        <v>64</v>
      </c>
      <c r="AC12">
        <v>66</v>
      </c>
      <c r="AD12">
        <v>70</v>
      </c>
      <c r="AE12">
        <v>71</v>
      </c>
      <c r="AF12">
        <v>71</v>
      </c>
      <c r="AG12">
        <v>67</v>
      </c>
      <c r="AH12">
        <v>66</v>
      </c>
      <c r="AI12">
        <v>54</v>
      </c>
      <c r="AJ12">
        <v>51</v>
      </c>
      <c r="AK12">
        <v>49</v>
      </c>
      <c r="AL12">
        <v>49</v>
      </c>
      <c r="AM12">
        <v>49</v>
      </c>
      <c r="AN12">
        <v>49</v>
      </c>
      <c r="AO12">
        <v>47</v>
      </c>
      <c r="AP12">
        <v>39</v>
      </c>
      <c r="AQ12">
        <v>38</v>
      </c>
      <c r="AR12">
        <v>32</v>
      </c>
      <c r="AS12">
        <v>30</v>
      </c>
      <c r="AT12">
        <v>33</v>
      </c>
      <c r="AU12">
        <v>29</v>
      </c>
      <c r="AV12">
        <v>37</v>
      </c>
      <c r="AW12">
        <v>36</v>
      </c>
      <c r="AX12">
        <v>37</v>
      </c>
      <c r="AY12">
        <v>36</v>
      </c>
      <c r="AZ12">
        <v>33</v>
      </c>
      <c r="BA12">
        <v>30</v>
      </c>
      <c r="BB12">
        <v>30</v>
      </c>
      <c r="BC12">
        <v>29</v>
      </c>
      <c r="BD12">
        <v>28</v>
      </c>
      <c r="BE12">
        <v>17</v>
      </c>
      <c r="BF12">
        <v>17</v>
      </c>
      <c r="BG12">
        <v>14</v>
      </c>
      <c r="BH12">
        <v>14</v>
      </c>
      <c r="BI12">
        <v>10</v>
      </c>
      <c r="BJ12">
        <v>10</v>
      </c>
      <c r="BK12">
        <v>7</v>
      </c>
      <c r="BL12">
        <v>5</v>
      </c>
      <c r="BM12">
        <v>7</v>
      </c>
      <c r="BN12">
        <v>8</v>
      </c>
      <c r="BO12">
        <v>8</v>
      </c>
      <c r="BP12">
        <v>6</v>
      </c>
      <c r="BQ12">
        <v>6</v>
      </c>
      <c r="BR12">
        <v>7</v>
      </c>
      <c r="BS12">
        <v>6</v>
      </c>
      <c r="BT12">
        <v>6</v>
      </c>
      <c r="BU12">
        <v>5</v>
      </c>
      <c r="BV12">
        <v>5</v>
      </c>
      <c r="BW12">
        <v>5</v>
      </c>
    </row>
    <row r="13" spans="1:75" x14ac:dyDescent="0.25">
      <c r="A13" t="s">
        <v>2</v>
      </c>
      <c r="R13">
        <v>78</v>
      </c>
      <c r="S13">
        <v>92</v>
      </c>
      <c r="T13">
        <v>118</v>
      </c>
      <c r="U13">
        <v>133</v>
      </c>
      <c r="V13">
        <v>177</v>
      </c>
      <c r="X13">
        <v>357</v>
      </c>
      <c r="Y13">
        <v>404</v>
      </c>
      <c r="Z13">
        <v>457</v>
      </c>
      <c r="AA13">
        <v>541</v>
      </c>
      <c r="AB13">
        <v>643</v>
      </c>
      <c r="AC13">
        <v>712</v>
      </c>
      <c r="AD13">
        <v>741</v>
      </c>
      <c r="AE13">
        <v>799</v>
      </c>
      <c r="AF13">
        <v>808</v>
      </c>
      <c r="AG13">
        <v>789</v>
      </c>
      <c r="AH13">
        <v>807</v>
      </c>
      <c r="AI13">
        <v>799</v>
      </c>
      <c r="AJ13">
        <v>809</v>
      </c>
      <c r="AK13">
        <v>783</v>
      </c>
      <c r="AL13">
        <v>776</v>
      </c>
      <c r="AM13">
        <v>756</v>
      </c>
      <c r="AN13">
        <v>702</v>
      </c>
      <c r="AO13">
        <v>650</v>
      </c>
      <c r="AP13">
        <v>595</v>
      </c>
      <c r="AQ13">
        <v>562</v>
      </c>
      <c r="AR13">
        <v>517</v>
      </c>
      <c r="AS13">
        <v>487</v>
      </c>
      <c r="AT13">
        <v>454</v>
      </c>
      <c r="AU13">
        <v>416</v>
      </c>
      <c r="AV13">
        <v>406</v>
      </c>
      <c r="AW13">
        <v>397</v>
      </c>
      <c r="AX13">
        <v>385</v>
      </c>
      <c r="AY13">
        <v>323</v>
      </c>
      <c r="AZ13">
        <v>317</v>
      </c>
      <c r="BA13">
        <v>318</v>
      </c>
      <c r="BB13">
        <v>303</v>
      </c>
      <c r="BC13">
        <v>280</v>
      </c>
      <c r="BD13">
        <v>272</v>
      </c>
      <c r="BE13">
        <v>252</v>
      </c>
      <c r="BF13">
        <v>239</v>
      </c>
      <c r="BG13">
        <v>214</v>
      </c>
      <c r="BH13">
        <v>224</v>
      </c>
      <c r="BI13">
        <v>206</v>
      </c>
      <c r="BJ13">
        <v>190</v>
      </c>
      <c r="BK13">
        <v>175</v>
      </c>
      <c r="BL13">
        <v>155</v>
      </c>
      <c r="BM13">
        <v>165</v>
      </c>
      <c r="BN13">
        <v>155</v>
      </c>
      <c r="BO13">
        <v>149</v>
      </c>
      <c r="BP13">
        <v>137</v>
      </c>
      <c r="BQ13">
        <v>129</v>
      </c>
      <c r="BR13">
        <v>121</v>
      </c>
      <c r="BS13">
        <v>112</v>
      </c>
      <c r="BT13">
        <v>100</v>
      </c>
      <c r="BU13">
        <v>104</v>
      </c>
      <c r="BV13">
        <v>105</v>
      </c>
      <c r="BW13">
        <v>92</v>
      </c>
    </row>
    <row r="14" spans="1:75" x14ac:dyDescent="0.25">
      <c r="A14" t="s">
        <v>49</v>
      </c>
      <c r="X14">
        <v>411</v>
      </c>
      <c r="Y14">
        <v>461</v>
      </c>
      <c r="Z14">
        <v>488</v>
      </c>
      <c r="AA14">
        <v>466</v>
      </c>
      <c r="AB14">
        <v>464</v>
      </c>
      <c r="AC14">
        <v>536</v>
      </c>
      <c r="AD14">
        <v>550</v>
      </c>
      <c r="AE14">
        <v>565</v>
      </c>
      <c r="AF14">
        <v>590</v>
      </c>
      <c r="AG14">
        <v>600</v>
      </c>
      <c r="AH14">
        <v>590</v>
      </c>
      <c r="AI14">
        <v>587</v>
      </c>
      <c r="AJ14">
        <v>584</v>
      </c>
      <c r="AK14">
        <v>552</v>
      </c>
      <c r="AL14">
        <v>564</v>
      </c>
      <c r="AM14">
        <v>571</v>
      </c>
      <c r="AN14">
        <v>529</v>
      </c>
      <c r="AO14">
        <v>511</v>
      </c>
      <c r="AP14">
        <v>487</v>
      </c>
      <c r="AQ14">
        <v>472</v>
      </c>
      <c r="AR14">
        <v>454</v>
      </c>
      <c r="AS14">
        <v>451</v>
      </c>
      <c r="AT14">
        <v>449</v>
      </c>
      <c r="AU14">
        <v>421</v>
      </c>
      <c r="AV14">
        <v>412</v>
      </c>
      <c r="AW14">
        <v>373</v>
      </c>
      <c r="AX14">
        <v>370</v>
      </c>
      <c r="AY14">
        <v>346</v>
      </c>
      <c r="AZ14">
        <v>340</v>
      </c>
      <c r="BA14">
        <v>338</v>
      </c>
      <c r="BB14">
        <v>313</v>
      </c>
      <c r="BC14">
        <v>297</v>
      </c>
      <c r="BD14">
        <v>255</v>
      </c>
      <c r="BE14">
        <v>244</v>
      </c>
      <c r="BF14">
        <v>235</v>
      </c>
      <c r="BG14">
        <v>228</v>
      </c>
      <c r="BH14">
        <v>231</v>
      </c>
      <c r="BI14">
        <v>224</v>
      </c>
      <c r="BJ14">
        <v>208</v>
      </c>
      <c r="BK14">
        <v>185</v>
      </c>
      <c r="BL14">
        <v>168</v>
      </c>
      <c r="BM14">
        <v>166</v>
      </c>
      <c r="BN14">
        <v>165</v>
      </c>
      <c r="BO14">
        <v>167</v>
      </c>
      <c r="BP14">
        <v>170</v>
      </c>
      <c r="BQ14">
        <v>173</v>
      </c>
      <c r="BR14">
        <v>168</v>
      </c>
      <c r="BS14">
        <v>161</v>
      </c>
      <c r="BT14">
        <v>152</v>
      </c>
      <c r="BU14">
        <v>158</v>
      </c>
      <c r="BV14">
        <v>147</v>
      </c>
      <c r="BW14">
        <v>142</v>
      </c>
    </row>
    <row r="15" spans="1:75" x14ac:dyDescent="0.25">
      <c r="A15" t="s">
        <v>48</v>
      </c>
      <c r="X15">
        <v>2</v>
      </c>
      <c r="Y15">
        <v>2</v>
      </c>
      <c r="Z15">
        <v>4</v>
      </c>
      <c r="AA15">
        <v>5</v>
      </c>
      <c r="AB15">
        <v>6</v>
      </c>
      <c r="AC15">
        <v>7</v>
      </c>
      <c r="AD15">
        <v>7</v>
      </c>
      <c r="AE15">
        <v>7</v>
      </c>
      <c r="AF15">
        <v>7</v>
      </c>
      <c r="AG15">
        <v>6</v>
      </c>
      <c r="AH15">
        <v>6</v>
      </c>
      <c r="AI15">
        <v>5</v>
      </c>
      <c r="AJ15">
        <v>5</v>
      </c>
      <c r="AK15">
        <v>5</v>
      </c>
      <c r="AL15">
        <v>5</v>
      </c>
      <c r="AM15">
        <v>5</v>
      </c>
      <c r="AN15">
        <v>5</v>
      </c>
      <c r="AO15">
        <v>3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1</v>
      </c>
      <c r="AW15">
        <v>1</v>
      </c>
      <c r="AX15">
        <v>3</v>
      </c>
      <c r="AY15">
        <v>3</v>
      </c>
      <c r="AZ15">
        <v>3</v>
      </c>
      <c r="BA15">
        <v>3</v>
      </c>
      <c r="BB15">
        <v>3</v>
      </c>
      <c r="BC15">
        <v>3</v>
      </c>
      <c r="BD15">
        <v>3</v>
      </c>
      <c r="BE15">
        <v>3</v>
      </c>
      <c r="BF15">
        <v>1</v>
      </c>
      <c r="BG15">
        <v>3</v>
      </c>
      <c r="BH15">
        <v>3</v>
      </c>
      <c r="BI15">
        <v>3</v>
      </c>
      <c r="BJ15">
        <v>4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3</v>
      </c>
      <c r="BQ15">
        <v>3</v>
      </c>
      <c r="BR15">
        <v>3</v>
      </c>
      <c r="BS15">
        <v>3</v>
      </c>
      <c r="BT15">
        <v>3</v>
      </c>
      <c r="BU15">
        <v>3</v>
      </c>
      <c r="BV15">
        <v>3</v>
      </c>
      <c r="BW15">
        <v>3</v>
      </c>
    </row>
    <row r="16" spans="1:75" x14ac:dyDescent="0.25">
      <c r="A16" t="s">
        <v>50</v>
      </c>
      <c r="X16">
        <v>72</v>
      </c>
      <c r="Y16">
        <v>108</v>
      </c>
      <c r="Z16">
        <v>121</v>
      </c>
      <c r="AA16">
        <v>66</v>
      </c>
      <c r="AB16">
        <v>179</v>
      </c>
      <c r="AC16">
        <v>178</v>
      </c>
      <c r="AD16">
        <v>161</v>
      </c>
      <c r="AE16">
        <v>137</v>
      </c>
      <c r="AF16">
        <v>145</v>
      </c>
      <c r="AG16">
        <v>140</v>
      </c>
      <c r="AH16">
        <v>135</v>
      </c>
      <c r="AI16">
        <v>132</v>
      </c>
      <c r="AJ16">
        <v>129</v>
      </c>
      <c r="AK16">
        <v>125</v>
      </c>
      <c r="AL16">
        <v>129</v>
      </c>
      <c r="AM16">
        <v>137</v>
      </c>
      <c r="AN16">
        <v>127</v>
      </c>
      <c r="AO16">
        <v>122</v>
      </c>
      <c r="AP16">
        <v>123</v>
      </c>
      <c r="AQ16">
        <v>106</v>
      </c>
      <c r="AR16">
        <v>119</v>
      </c>
      <c r="AS16">
        <v>116</v>
      </c>
      <c r="AT16">
        <v>114</v>
      </c>
      <c r="AU16">
        <v>111</v>
      </c>
      <c r="AV16">
        <v>102</v>
      </c>
      <c r="AW16">
        <v>92</v>
      </c>
      <c r="AX16">
        <v>84</v>
      </c>
      <c r="AY16">
        <v>71</v>
      </c>
      <c r="AZ16">
        <v>74</v>
      </c>
      <c r="BA16">
        <v>75</v>
      </c>
      <c r="BB16">
        <v>69</v>
      </c>
      <c r="BC16">
        <v>61</v>
      </c>
      <c r="BD16">
        <v>65</v>
      </c>
      <c r="BE16">
        <v>58</v>
      </c>
      <c r="BF16">
        <v>54</v>
      </c>
      <c r="BG16">
        <v>54</v>
      </c>
      <c r="BH16">
        <v>51</v>
      </c>
      <c r="BI16">
        <v>48</v>
      </c>
      <c r="BJ16">
        <v>45</v>
      </c>
      <c r="BK16">
        <v>39</v>
      </c>
      <c r="BL16">
        <v>34</v>
      </c>
      <c r="BM16">
        <v>36</v>
      </c>
      <c r="BN16">
        <v>37</v>
      </c>
      <c r="BO16">
        <v>33</v>
      </c>
      <c r="BP16">
        <v>33</v>
      </c>
      <c r="BQ16">
        <v>31</v>
      </c>
      <c r="BR16">
        <v>25</v>
      </c>
      <c r="BS16">
        <v>29</v>
      </c>
      <c r="BT16">
        <v>30</v>
      </c>
      <c r="BU16">
        <v>28</v>
      </c>
      <c r="BV16">
        <v>25</v>
      </c>
      <c r="BW16">
        <v>20</v>
      </c>
    </row>
    <row r="17" spans="1:75" x14ac:dyDescent="0.25">
      <c r="A17" t="s">
        <v>4</v>
      </c>
      <c r="R17">
        <v>88</v>
      </c>
      <c r="S17">
        <v>107</v>
      </c>
      <c r="T17">
        <v>210</v>
      </c>
      <c r="U17">
        <v>191</v>
      </c>
      <c r="V17">
        <v>271</v>
      </c>
      <c r="X17">
        <v>485</v>
      </c>
      <c r="Y17">
        <v>571</v>
      </c>
      <c r="Z17">
        <v>613</v>
      </c>
      <c r="AA17">
        <v>537</v>
      </c>
      <c r="AB17">
        <v>649</v>
      </c>
      <c r="AC17">
        <v>721</v>
      </c>
      <c r="AD17">
        <v>718</v>
      </c>
      <c r="AE17">
        <v>709</v>
      </c>
      <c r="AF17">
        <v>742</v>
      </c>
      <c r="AG17">
        <v>746</v>
      </c>
      <c r="AH17">
        <v>731</v>
      </c>
      <c r="AI17">
        <v>724</v>
      </c>
      <c r="AJ17">
        <v>718</v>
      </c>
      <c r="AK17">
        <v>682</v>
      </c>
      <c r="AL17">
        <v>698</v>
      </c>
      <c r="AM17">
        <v>713</v>
      </c>
      <c r="AN17">
        <v>661</v>
      </c>
      <c r="AO17">
        <v>636</v>
      </c>
      <c r="AP17">
        <v>612</v>
      </c>
      <c r="AQ17">
        <v>580</v>
      </c>
      <c r="AR17">
        <v>575</v>
      </c>
      <c r="AS17">
        <v>569</v>
      </c>
      <c r="AT17">
        <v>565</v>
      </c>
      <c r="AU17">
        <v>534</v>
      </c>
      <c r="AV17">
        <v>515</v>
      </c>
      <c r="AW17">
        <v>466</v>
      </c>
      <c r="AX17">
        <v>457</v>
      </c>
      <c r="AY17">
        <v>420</v>
      </c>
      <c r="AZ17">
        <v>417</v>
      </c>
      <c r="BA17">
        <v>416</v>
      </c>
      <c r="BB17">
        <v>385</v>
      </c>
      <c r="BC17">
        <v>361</v>
      </c>
      <c r="BD17">
        <v>323</v>
      </c>
      <c r="BE17">
        <v>305</v>
      </c>
      <c r="BF17">
        <v>290</v>
      </c>
      <c r="BG17">
        <v>285</v>
      </c>
      <c r="BH17">
        <v>285</v>
      </c>
      <c r="BI17">
        <v>275</v>
      </c>
      <c r="BJ17">
        <v>257</v>
      </c>
      <c r="BK17">
        <v>227</v>
      </c>
      <c r="BL17">
        <v>205</v>
      </c>
      <c r="BM17">
        <v>205</v>
      </c>
      <c r="BN17">
        <v>205</v>
      </c>
      <c r="BO17">
        <v>203</v>
      </c>
      <c r="BP17">
        <v>206</v>
      </c>
      <c r="BQ17">
        <v>207</v>
      </c>
      <c r="BR17">
        <v>196</v>
      </c>
      <c r="BS17">
        <v>193</v>
      </c>
      <c r="BT17">
        <v>185</v>
      </c>
      <c r="BU17">
        <v>189</v>
      </c>
      <c r="BV17">
        <v>175</v>
      </c>
      <c r="BW17">
        <v>165</v>
      </c>
    </row>
    <row r="18" spans="1:75" x14ac:dyDescent="0.25">
      <c r="A18" t="s">
        <v>61</v>
      </c>
      <c r="R18">
        <v>49</v>
      </c>
      <c r="S18">
        <v>55</v>
      </c>
      <c r="T18">
        <v>102</v>
      </c>
      <c r="U18">
        <v>125</v>
      </c>
      <c r="V18">
        <v>137</v>
      </c>
      <c r="X18">
        <v>159</v>
      </c>
      <c r="Y18">
        <v>179</v>
      </c>
      <c r="Z18">
        <v>149</v>
      </c>
      <c r="AA18">
        <v>133</v>
      </c>
      <c r="AB18">
        <v>320</v>
      </c>
      <c r="AC18">
        <v>341</v>
      </c>
      <c r="AD18">
        <v>326</v>
      </c>
      <c r="AE18">
        <v>315</v>
      </c>
      <c r="AF18">
        <v>312</v>
      </c>
      <c r="AG18">
        <v>310</v>
      </c>
      <c r="AH18">
        <v>295</v>
      </c>
      <c r="AI18">
        <v>283</v>
      </c>
      <c r="AJ18">
        <v>279</v>
      </c>
      <c r="AK18">
        <v>260</v>
      </c>
      <c r="AL18">
        <v>253</v>
      </c>
      <c r="AM18">
        <v>270</v>
      </c>
      <c r="AN18">
        <v>248</v>
      </c>
      <c r="AO18">
        <v>246</v>
      </c>
      <c r="AP18">
        <v>248</v>
      </c>
      <c r="AQ18">
        <v>200</v>
      </c>
      <c r="AR18">
        <v>177</v>
      </c>
      <c r="AS18">
        <v>185</v>
      </c>
      <c r="AT18">
        <v>184</v>
      </c>
      <c r="AU18">
        <v>178</v>
      </c>
      <c r="AV18">
        <v>189</v>
      </c>
      <c r="AW18">
        <v>142</v>
      </c>
      <c r="AX18">
        <v>166</v>
      </c>
      <c r="AY18">
        <v>134</v>
      </c>
      <c r="AZ18">
        <v>134</v>
      </c>
      <c r="BA18">
        <v>130</v>
      </c>
      <c r="BB18">
        <v>130</v>
      </c>
      <c r="BC18">
        <v>121</v>
      </c>
      <c r="BD18">
        <v>121</v>
      </c>
      <c r="BE18">
        <v>111</v>
      </c>
      <c r="BF18">
        <v>109</v>
      </c>
      <c r="BG18">
        <v>107</v>
      </c>
      <c r="BH18">
        <v>112</v>
      </c>
      <c r="BI18">
        <v>104</v>
      </c>
      <c r="BJ18">
        <v>99</v>
      </c>
      <c r="BK18">
        <v>79</v>
      </c>
      <c r="BL18">
        <v>74</v>
      </c>
      <c r="BM18">
        <v>68</v>
      </c>
      <c r="BN18">
        <v>70</v>
      </c>
      <c r="BO18">
        <v>70</v>
      </c>
      <c r="BP18">
        <v>69</v>
      </c>
      <c r="BQ18">
        <v>63</v>
      </c>
      <c r="BR18">
        <v>56</v>
      </c>
      <c r="BS18">
        <v>48</v>
      </c>
      <c r="BT18">
        <v>39</v>
      </c>
      <c r="BU18">
        <v>39</v>
      </c>
      <c r="BV18">
        <v>38</v>
      </c>
      <c r="BW18">
        <v>39</v>
      </c>
    </row>
    <row r="19" spans="1:75" x14ac:dyDescent="0.25">
      <c r="A19" t="s">
        <v>1</v>
      </c>
      <c r="R19">
        <v>49</v>
      </c>
      <c r="S19">
        <v>55</v>
      </c>
      <c r="T19">
        <v>102</v>
      </c>
      <c r="U19">
        <v>125</v>
      </c>
      <c r="V19">
        <v>137</v>
      </c>
      <c r="X19">
        <v>159</v>
      </c>
      <c r="Y19">
        <v>179</v>
      </c>
      <c r="Z19">
        <v>149</v>
      </c>
      <c r="AA19">
        <v>133</v>
      </c>
      <c r="AB19">
        <v>320</v>
      </c>
      <c r="AC19">
        <v>341</v>
      </c>
      <c r="AD19">
        <v>326</v>
      </c>
      <c r="AE19">
        <v>315</v>
      </c>
      <c r="AF19">
        <v>312</v>
      </c>
      <c r="AG19">
        <v>310</v>
      </c>
      <c r="AH19">
        <v>295</v>
      </c>
      <c r="AI19">
        <v>283</v>
      </c>
      <c r="AJ19">
        <v>279</v>
      </c>
      <c r="AK19">
        <v>260</v>
      </c>
      <c r="AL19">
        <v>253</v>
      </c>
      <c r="AM19">
        <v>270</v>
      </c>
      <c r="AN19">
        <v>248</v>
      </c>
      <c r="AO19">
        <v>246</v>
      </c>
      <c r="AP19">
        <v>248</v>
      </c>
      <c r="AQ19">
        <v>200</v>
      </c>
      <c r="AR19">
        <v>177</v>
      </c>
      <c r="AS19">
        <v>185</v>
      </c>
      <c r="AT19">
        <v>184</v>
      </c>
      <c r="AU19">
        <v>178</v>
      </c>
      <c r="AV19">
        <v>189</v>
      </c>
      <c r="AW19">
        <v>142</v>
      </c>
      <c r="AX19">
        <v>166</v>
      </c>
      <c r="AY19">
        <v>134</v>
      </c>
      <c r="AZ19">
        <v>134</v>
      </c>
      <c r="BA19">
        <v>130</v>
      </c>
      <c r="BB19">
        <v>130</v>
      </c>
      <c r="BC19">
        <v>121</v>
      </c>
      <c r="BD19">
        <v>121</v>
      </c>
      <c r="BE19">
        <v>111</v>
      </c>
      <c r="BF19">
        <v>109</v>
      </c>
      <c r="BG19">
        <v>107</v>
      </c>
      <c r="BH19">
        <v>112</v>
      </c>
      <c r="BI19">
        <v>104</v>
      </c>
      <c r="BJ19">
        <v>99</v>
      </c>
      <c r="BK19">
        <v>79</v>
      </c>
      <c r="BL19">
        <v>74</v>
      </c>
      <c r="BM19">
        <v>68</v>
      </c>
      <c r="BN19">
        <v>70</v>
      </c>
      <c r="BO19">
        <v>70</v>
      </c>
      <c r="BP19">
        <v>69</v>
      </c>
      <c r="BQ19">
        <v>63</v>
      </c>
      <c r="BR19">
        <v>56</v>
      </c>
      <c r="BS19">
        <v>48</v>
      </c>
      <c r="BT19">
        <v>39</v>
      </c>
      <c r="BU19">
        <v>39</v>
      </c>
      <c r="BV19">
        <v>38</v>
      </c>
      <c r="BW19">
        <v>39</v>
      </c>
    </row>
    <row r="20" spans="1:75" x14ac:dyDescent="0.25">
      <c r="A20" t="s">
        <v>62</v>
      </c>
      <c r="R20">
        <v>23</v>
      </c>
      <c r="S20">
        <v>23</v>
      </c>
      <c r="T20">
        <v>30</v>
      </c>
      <c r="U20">
        <v>47</v>
      </c>
      <c r="V20">
        <v>67</v>
      </c>
      <c r="X20">
        <v>118</v>
      </c>
      <c r="Y20">
        <v>121</v>
      </c>
      <c r="Z20">
        <v>146</v>
      </c>
      <c r="AA20">
        <v>146</v>
      </c>
      <c r="AB20">
        <v>181</v>
      </c>
      <c r="AC20">
        <v>191</v>
      </c>
      <c r="AD20">
        <v>184</v>
      </c>
      <c r="AE20">
        <v>181</v>
      </c>
      <c r="AF20">
        <v>189</v>
      </c>
      <c r="AG20">
        <v>186</v>
      </c>
      <c r="AH20">
        <v>181</v>
      </c>
      <c r="AI20">
        <v>177</v>
      </c>
      <c r="AJ20">
        <v>158</v>
      </c>
      <c r="AK20">
        <v>155</v>
      </c>
      <c r="AL20">
        <v>156</v>
      </c>
      <c r="AM20">
        <v>153</v>
      </c>
      <c r="AN20">
        <v>141</v>
      </c>
      <c r="AO20">
        <v>136</v>
      </c>
      <c r="AP20">
        <v>134</v>
      </c>
      <c r="AQ20">
        <v>120</v>
      </c>
      <c r="AR20">
        <v>118</v>
      </c>
      <c r="AS20">
        <v>107</v>
      </c>
      <c r="AT20">
        <v>107</v>
      </c>
      <c r="AU20">
        <v>103</v>
      </c>
      <c r="AV20">
        <v>95</v>
      </c>
      <c r="AW20">
        <v>82</v>
      </c>
      <c r="AX20">
        <v>82</v>
      </c>
      <c r="AY20">
        <v>88</v>
      </c>
      <c r="AZ20">
        <v>75</v>
      </c>
      <c r="BA20">
        <v>80</v>
      </c>
      <c r="BB20">
        <v>70</v>
      </c>
      <c r="BC20">
        <v>61</v>
      </c>
      <c r="BD20">
        <v>51</v>
      </c>
      <c r="BE20">
        <v>46</v>
      </c>
      <c r="BF20">
        <v>43</v>
      </c>
      <c r="BG20">
        <v>48</v>
      </c>
      <c r="BH20">
        <v>44</v>
      </c>
      <c r="BI20">
        <v>41</v>
      </c>
      <c r="BJ20">
        <v>34</v>
      </c>
      <c r="BK20">
        <v>29</v>
      </c>
      <c r="BL20">
        <v>28</v>
      </c>
      <c r="BM20">
        <v>25</v>
      </c>
      <c r="BN20">
        <v>28</v>
      </c>
      <c r="BO20">
        <v>28</v>
      </c>
      <c r="BP20">
        <v>27</v>
      </c>
      <c r="BQ20">
        <v>20</v>
      </c>
      <c r="BR20">
        <v>15</v>
      </c>
      <c r="BS20">
        <v>15</v>
      </c>
      <c r="BT20">
        <v>12</v>
      </c>
      <c r="BU20">
        <v>12</v>
      </c>
      <c r="BV20">
        <v>14</v>
      </c>
      <c r="BW20">
        <v>14</v>
      </c>
    </row>
    <row r="21" spans="1:75" x14ac:dyDescent="0.25">
      <c r="A21" t="s">
        <v>5</v>
      </c>
      <c r="R21">
        <v>23</v>
      </c>
      <c r="S21">
        <v>23</v>
      </c>
      <c r="T21">
        <v>30</v>
      </c>
      <c r="U21">
        <v>47</v>
      </c>
      <c r="V21">
        <v>67</v>
      </c>
      <c r="X21">
        <v>118</v>
      </c>
      <c r="Y21">
        <v>124</v>
      </c>
      <c r="Z21">
        <v>146</v>
      </c>
      <c r="AA21">
        <v>146</v>
      </c>
      <c r="AB21">
        <v>181</v>
      </c>
      <c r="AC21">
        <v>191</v>
      </c>
      <c r="AD21">
        <v>184</v>
      </c>
      <c r="AE21">
        <v>181</v>
      </c>
      <c r="AF21">
        <v>189</v>
      </c>
      <c r="AG21">
        <v>186</v>
      </c>
      <c r="AH21">
        <v>181</v>
      </c>
      <c r="AI21">
        <v>177</v>
      </c>
      <c r="AJ21">
        <v>158</v>
      </c>
      <c r="AK21">
        <v>155</v>
      </c>
      <c r="AL21">
        <v>156</v>
      </c>
      <c r="AM21">
        <v>153</v>
      </c>
      <c r="AN21">
        <v>141</v>
      </c>
      <c r="AO21">
        <v>136</v>
      </c>
      <c r="AP21">
        <v>134</v>
      </c>
      <c r="AQ21">
        <v>120</v>
      </c>
      <c r="AR21">
        <v>118</v>
      </c>
      <c r="AS21">
        <v>107</v>
      </c>
      <c r="AT21">
        <v>107</v>
      </c>
      <c r="AU21">
        <v>103</v>
      </c>
      <c r="AV21">
        <v>95</v>
      </c>
      <c r="AW21">
        <v>82</v>
      </c>
      <c r="AX21">
        <v>82</v>
      </c>
      <c r="AY21">
        <v>88</v>
      </c>
      <c r="AZ21">
        <v>75</v>
      </c>
      <c r="BA21">
        <v>80</v>
      </c>
      <c r="BB21">
        <v>70</v>
      </c>
      <c r="BC21">
        <v>61</v>
      </c>
      <c r="BD21">
        <v>51</v>
      </c>
      <c r="BE21">
        <v>46</v>
      </c>
      <c r="BF21">
        <v>43</v>
      </c>
      <c r="BG21">
        <v>48</v>
      </c>
      <c r="BH21">
        <v>44</v>
      </c>
      <c r="BI21">
        <v>41</v>
      </c>
      <c r="BJ21">
        <v>34</v>
      </c>
      <c r="BK21">
        <v>29</v>
      </c>
      <c r="BL21">
        <v>28</v>
      </c>
      <c r="BM21">
        <v>25</v>
      </c>
      <c r="BN21">
        <v>28</v>
      </c>
      <c r="BO21">
        <v>28</v>
      </c>
      <c r="BP21">
        <v>27</v>
      </c>
      <c r="BQ21">
        <v>20</v>
      </c>
      <c r="BR21">
        <v>15</v>
      </c>
      <c r="BS21">
        <v>15</v>
      </c>
      <c r="BT21">
        <v>12</v>
      </c>
      <c r="BU21">
        <v>12</v>
      </c>
      <c r="BV21">
        <v>14</v>
      </c>
      <c r="BW21">
        <v>14</v>
      </c>
    </row>
    <row r="22" spans="1:75" x14ac:dyDescent="0.25">
      <c r="A22" t="s">
        <v>6</v>
      </c>
      <c r="R22">
        <v>299</v>
      </c>
      <c r="S22">
        <v>350</v>
      </c>
      <c r="T22">
        <v>554</v>
      </c>
      <c r="U22">
        <v>637</v>
      </c>
      <c r="V22">
        <v>842</v>
      </c>
      <c r="X22">
        <v>1574</v>
      </c>
      <c r="Y22">
        <v>1826</v>
      </c>
      <c r="Z22">
        <v>1952</v>
      </c>
      <c r="AA22">
        <v>2067</v>
      </c>
      <c r="AB22">
        <v>2707</v>
      </c>
      <c r="AC22">
        <v>2977</v>
      </c>
      <c r="AD22">
        <v>3018</v>
      </c>
      <c r="AE22">
        <v>3134</v>
      </c>
      <c r="AF22">
        <v>3198</v>
      </c>
      <c r="AG22">
        <v>3230</v>
      </c>
      <c r="AH22">
        <v>3184</v>
      </c>
      <c r="AI22">
        <v>3165</v>
      </c>
      <c r="AJ22">
        <v>3133</v>
      </c>
      <c r="AK22">
        <v>2950</v>
      </c>
      <c r="AL22">
        <v>2901</v>
      </c>
      <c r="AM22">
        <v>2909</v>
      </c>
      <c r="AN22">
        <v>2724</v>
      </c>
      <c r="AO22">
        <v>2571</v>
      </c>
      <c r="AP22">
        <v>2393</v>
      </c>
      <c r="AQ22">
        <v>2198</v>
      </c>
      <c r="AR22">
        <v>2067</v>
      </c>
      <c r="AS22">
        <v>2047</v>
      </c>
      <c r="AT22">
        <v>1973</v>
      </c>
      <c r="AU22">
        <v>1867</v>
      </c>
      <c r="AV22">
        <v>1799</v>
      </c>
      <c r="AW22">
        <v>1636</v>
      </c>
      <c r="AX22">
        <v>1625</v>
      </c>
      <c r="AY22">
        <v>1458</v>
      </c>
      <c r="AZ22">
        <v>1430</v>
      </c>
      <c r="BA22">
        <v>1422</v>
      </c>
      <c r="BB22">
        <v>1336</v>
      </c>
      <c r="BC22">
        <v>1261</v>
      </c>
      <c r="BD22">
        <v>1172</v>
      </c>
      <c r="BE22">
        <v>1101</v>
      </c>
      <c r="BF22">
        <v>1026</v>
      </c>
      <c r="BG22">
        <v>989</v>
      </c>
      <c r="BH22">
        <v>995</v>
      </c>
      <c r="BI22">
        <v>950</v>
      </c>
      <c r="BJ22">
        <v>878</v>
      </c>
      <c r="BK22">
        <v>791</v>
      </c>
      <c r="BL22">
        <v>713</v>
      </c>
      <c r="BM22">
        <v>713</v>
      </c>
      <c r="BN22">
        <v>694</v>
      </c>
      <c r="BO22">
        <v>688</v>
      </c>
      <c r="BP22">
        <v>679</v>
      </c>
      <c r="BQ22">
        <v>671</v>
      </c>
      <c r="BR22">
        <v>619</v>
      </c>
      <c r="BS22">
        <v>588</v>
      </c>
      <c r="BT22">
        <v>513</v>
      </c>
      <c r="BU22">
        <v>523</v>
      </c>
      <c r="BV22">
        <v>505</v>
      </c>
      <c r="BW22">
        <v>460</v>
      </c>
    </row>
    <row r="23" spans="1:75" x14ac:dyDescent="0.25">
      <c r="A23" t="s">
        <v>3</v>
      </c>
      <c r="S23">
        <v>12</v>
      </c>
      <c r="T23">
        <v>21</v>
      </c>
      <c r="U23">
        <v>47</v>
      </c>
      <c r="V23">
        <v>49</v>
      </c>
      <c r="X23">
        <v>265</v>
      </c>
      <c r="Y23">
        <v>93</v>
      </c>
      <c r="Z23">
        <v>39</v>
      </c>
      <c r="AA23">
        <v>123</v>
      </c>
      <c r="AB23">
        <v>204</v>
      </c>
      <c r="AC23">
        <v>98</v>
      </c>
      <c r="AD23">
        <v>37</v>
      </c>
      <c r="AE23">
        <v>81</v>
      </c>
      <c r="AF23">
        <v>17</v>
      </c>
      <c r="AG23">
        <v>52</v>
      </c>
      <c r="AH23">
        <v>-29</v>
      </c>
      <c r="AI23">
        <v>12</v>
      </c>
      <c r="AJ23">
        <v>-13</v>
      </c>
      <c r="AK23">
        <v>-99</v>
      </c>
      <c r="AL23">
        <v>-52</v>
      </c>
      <c r="AM23">
        <v>-1</v>
      </c>
      <c r="AN23">
        <v>-45</v>
      </c>
      <c r="AO23">
        <v>-69</v>
      </c>
      <c r="AP23">
        <v>-99</v>
      </c>
      <c r="AQ23">
        <v>-68</v>
      </c>
      <c r="AR23">
        <v>-56</v>
      </c>
      <c r="AS23">
        <v>19</v>
      </c>
      <c r="AT23">
        <v>-36</v>
      </c>
      <c r="AU23">
        <v>-27</v>
      </c>
      <c r="AV23">
        <v>-42</v>
      </c>
      <c r="AW23">
        <v>-45</v>
      </c>
      <c r="AX23">
        <v>-14</v>
      </c>
      <c r="AY23">
        <v>-42</v>
      </c>
      <c r="AZ23">
        <v>-6</v>
      </c>
      <c r="BA23">
        <v>-9</v>
      </c>
      <c r="BB23">
        <v>-30</v>
      </c>
      <c r="BC23">
        <v>-10</v>
      </c>
      <c r="BD23">
        <v>-33</v>
      </c>
      <c r="BE23">
        <v>-18</v>
      </c>
      <c r="BF23">
        <v>-42</v>
      </c>
      <c r="BG23">
        <v>-10</v>
      </c>
      <c r="BH23">
        <v>-5</v>
      </c>
      <c r="BI23">
        <v>-6</v>
      </c>
      <c r="BJ23">
        <v>-26</v>
      </c>
      <c r="BK23">
        <v>-17</v>
      </c>
      <c r="BL23">
        <v>-30</v>
      </c>
      <c r="BM23">
        <v>-1</v>
      </c>
      <c r="BN23">
        <v>-14</v>
      </c>
      <c r="BO23">
        <v>2</v>
      </c>
      <c r="BP23">
        <v>2</v>
      </c>
      <c r="BQ23">
        <v>12</v>
      </c>
      <c r="BR23">
        <v>-21</v>
      </c>
      <c r="BS23">
        <v>-11</v>
      </c>
      <c r="BT23">
        <v>-43</v>
      </c>
      <c r="BU23">
        <v>2</v>
      </c>
      <c r="BV23">
        <v>-6</v>
      </c>
      <c r="BW23">
        <v>-23</v>
      </c>
    </row>
    <row r="24" spans="1:75" x14ac:dyDescent="0.25">
      <c r="A24" t="s">
        <v>2</v>
      </c>
      <c r="S24">
        <v>14</v>
      </c>
      <c r="T24">
        <v>26</v>
      </c>
      <c r="U24">
        <v>15</v>
      </c>
      <c r="V24">
        <v>44</v>
      </c>
      <c r="X24">
        <v>180</v>
      </c>
      <c r="Y24">
        <v>47</v>
      </c>
      <c r="Z24">
        <v>53</v>
      </c>
      <c r="AA24">
        <v>84</v>
      </c>
      <c r="AB24">
        <v>102</v>
      </c>
      <c r="AC24">
        <v>69</v>
      </c>
      <c r="AD24">
        <v>29</v>
      </c>
      <c r="AE24">
        <v>58</v>
      </c>
      <c r="AF24">
        <v>9</v>
      </c>
      <c r="AG24">
        <v>-19</v>
      </c>
      <c r="AH24">
        <v>18</v>
      </c>
      <c r="AI24">
        <v>-8</v>
      </c>
      <c r="AJ24">
        <v>10</v>
      </c>
      <c r="AK24">
        <v>-26</v>
      </c>
      <c r="AL24">
        <v>-7</v>
      </c>
      <c r="AM24">
        <v>-20</v>
      </c>
      <c r="AN24">
        <v>-54</v>
      </c>
      <c r="AO24">
        <v>-52</v>
      </c>
      <c r="AP24">
        <v>-55</v>
      </c>
      <c r="AQ24">
        <v>-33</v>
      </c>
      <c r="AR24">
        <v>-45</v>
      </c>
      <c r="AS24">
        <v>-30</v>
      </c>
      <c r="AT24">
        <v>-33</v>
      </c>
      <c r="AU24">
        <v>-38</v>
      </c>
      <c r="AV24">
        <v>-10</v>
      </c>
      <c r="AW24">
        <v>-9</v>
      </c>
      <c r="AX24">
        <v>-12</v>
      </c>
      <c r="AY24">
        <v>-62</v>
      </c>
      <c r="AZ24">
        <v>-6</v>
      </c>
      <c r="BA24">
        <v>1</v>
      </c>
      <c r="BB24">
        <v>-15</v>
      </c>
      <c r="BC24">
        <v>-23</v>
      </c>
      <c r="BD24">
        <v>-8</v>
      </c>
      <c r="BE24">
        <v>-20</v>
      </c>
      <c r="BF24">
        <v>-13</v>
      </c>
      <c r="BG24">
        <v>-25</v>
      </c>
      <c r="BH24">
        <v>10</v>
      </c>
      <c r="BI24">
        <v>-18</v>
      </c>
      <c r="BJ24">
        <v>-16</v>
      </c>
      <c r="BK24">
        <v>-15</v>
      </c>
      <c r="BL24">
        <v>-20</v>
      </c>
      <c r="BM24">
        <v>10</v>
      </c>
      <c r="BN24">
        <v>-10</v>
      </c>
      <c r="BO24">
        <v>-6</v>
      </c>
      <c r="BP24">
        <v>-12</v>
      </c>
      <c r="BQ24">
        <v>-8</v>
      </c>
      <c r="BR24">
        <v>-8</v>
      </c>
      <c r="BS24">
        <v>-9</v>
      </c>
      <c r="BT24">
        <v>-12</v>
      </c>
      <c r="BU24">
        <v>4</v>
      </c>
      <c r="BV24">
        <v>1</v>
      </c>
      <c r="BW24">
        <v>-13</v>
      </c>
    </row>
    <row r="25" spans="1:75" x14ac:dyDescent="0.25">
      <c r="A25" t="s">
        <v>4</v>
      </c>
      <c r="S25">
        <v>19</v>
      </c>
      <c r="T25">
        <v>103</v>
      </c>
      <c r="U25">
        <v>-19</v>
      </c>
      <c r="V25">
        <v>80</v>
      </c>
      <c r="X25">
        <v>214</v>
      </c>
      <c r="Y25">
        <v>86</v>
      </c>
      <c r="Z25">
        <v>42</v>
      </c>
      <c r="AA25">
        <v>-76</v>
      </c>
      <c r="AB25">
        <v>112</v>
      </c>
      <c r="AC25">
        <v>72</v>
      </c>
      <c r="AD25">
        <v>-3</v>
      </c>
      <c r="AE25">
        <v>-9</v>
      </c>
      <c r="AF25">
        <v>33</v>
      </c>
      <c r="AG25">
        <v>4</v>
      </c>
      <c r="AH25">
        <v>-15</v>
      </c>
      <c r="AI25">
        <v>-7</v>
      </c>
      <c r="AJ25">
        <v>-6</v>
      </c>
      <c r="AK25">
        <v>-36</v>
      </c>
      <c r="AL25">
        <v>16</v>
      </c>
      <c r="AM25">
        <v>15</v>
      </c>
      <c r="AN25">
        <v>-52</v>
      </c>
      <c r="AO25">
        <v>-25</v>
      </c>
      <c r="AP25">
        <v>-24</v>
      </c>
      <c r="AQ25">
        <v>-32</v>
      </c>
      <c r="AR25">
        <v>-5</v>
      </c>
      <c r="AS25">
        <v>-6</v>
      </c>
      <c r="AT25">
        <v>-4</v>
      </c>
      <c r="AU25">
        <v>-31</v>
      </c>
      <c r="AV25">
        <v>-19</v>
      </c>
      <c r="AW25">
        <v>-49</v>
      </c>
      <c r="AX25">
        <v>-9</v>
      </c>
      <c r="AY25">
        <v>-37</v>
      </c>
      <c r="AZ25">
        <v>-3</v>
      </c>
      <c r="BA25">
        <v>-1</v>
      </c>
      <c r="BB25">
        <v>-31</v>
      </c>
      <c r="BC25">
        <v>-24</v>
      </c>
      <c r="BD25">
        <v>-38</v>
      </c>
      <c r="BE25">
        <v>-18</v>
      </c>
      <c r="BF25">
        <v>-15</v>
      </c>
      <c r="BG25">
        <v>-5</v>
      </c>
      <c r="BH25">
        <v>0</v>
      </c>
      <c r="BI25">
        <v>-10</v>
      </c>
      <c r="BJ25">
        <v>-18</v>
      </c>
      <c r="BK25">
        <v>-30</v>
      </c>
      <c r="BL25">
        <v>-22</v>
      </c>
      <c r="BM25">
        <v>0</v>
      </c>
      <c r="BN25">
        <v>0</v>
      </c>
      <c r="BO25">
        <v>-2</v>
      </c>
      <c r="BP25">
        <v>3</v>
      </c>
      <c r="BQ25">
        <v>1</v>
      </c>
      <c r="BR25">
        <v>-11</v>
      </c>
      <c r="BS25">
        <v>-3</v>
      </c>
      <c r="BT25">
        <v>-8</v>
      </c>
      <c r="BU25">
        <v>4</v>
      </c>
      <c r="BV25">
        <v>-14</v>
      </c>
      <c r="BW25">
        <v>-10</v>
      </c>
    </row>
    <row r="26" spans="1:75" x14ac:dyDescent="0.25">
      <c r="A26" t="s">
        <v>1</v>
      </c>
      <c r="S26">
        <v>6</v>
      </c>
      <c r="T26">
        <v>47</v>
      </c>
      <c r="U26">
        <v>23</v>
      </c>
      <c r="V26">
        <v>12</v>
      </c>
      <c r="X26">
        <v>22</v>
      </c>
      <c r="Y26">
        <v>20</v>
      </c>
      <c r="Z26">
        <v>-30</v>
      </c>
      <c r="AA26">
        <v>-16</v>
      </c>
      <c r="AB26">
        <v>187</v>
      </c>
      <c r="AC26">
        <v>21</v>
      </c>
      <c r="AD26">
        <v>-15</v>
      </c>
      <c r="AE26">
        <v>-11</v>
      </c>
      <c r="AF26">
        <v>-3</v>
      </c>
      <c r="AG26">
        <v>-2</v>
      </c>
      <c r="AH26">
        <v>-15</v>
      </c>
      <c r="AI26">
        <v>-12</v>
      </c>
      <c r="AJ26">
        <v>-4</v>
      </c>
      <c r="AK26">
        <v>-19</v>
      </c>
      <c r="AL26">
        <v>-7</v>
      </c>
      <c r="AM26">
        <v>17</v>
      </c>
      <c r="AN26">
        <v>-22</v>
      </c>
      <c r="AO26">
        <v>-2</v>
      </c>
      <c r="AP26">
        <v>2</v>
      </c>
      <c r="AQ26">
        <v>-48</v>
      </c>
      <c r="AR26">
        <v>-23</v>
      </c>
      <c r="AS26">
        <v>8</v>
      </c>
      <c r="AT26">
        <v>-1</v>
      </c>
      <c r="AU26">
        <v>-6</v>
      </c>
      <c r="AV26">
        <v>11</v>
      </c>
      <c r="AW26">
        <v>-47</v>
      </c>
      <c r="AX26">
        <v>24</v>
      </c>
      <c r="AY26">
        <v>-32</v>
      </c>
      <c r="AZ26">
        <v>0</v>
      </c>
      <c r="BA26">
        <v>-4</v>
      </c>
      <c r="BB26">
        <v>0</v>
      </c>
      <c r="BC26">
        <v>-9</v>
      </c>
      <c r="BD26">
        <v>0</v>
      </c>
      <c r="BE26">
        <v>-10</v>
      </c>
      <c r="BF26">
        <v>-2</v>
      </c>
      <c r="BG26">
        <v>-2</v>
      </c>
      <c r="BH26">
        <v>5</v>
      </c>
      <c r="BI26">
        <v>-8</v>
      </c>
      <c r="BJ26">
        <v>-5</v>
      </c>
      <c r="BK26">
        <v>-20</v>
      </c>
      <c r="BL26">
        <v>-5</v>
      </c>
      <c r="BM26">
        <v>-6</v>
      </c>
      <c r="BN26">
        <v>2</v>
      </c>
      <c r="BO26">
        <v>0</v>
      </c>
      <c r="BP26">
        <v>-1</v>
      </c>
      <c r="BQ26">
        <v>-6</v>
      </c>
      <c r="BR26">
        <v>-7</v>
      </c>
      <c r="BS26">
        <v>-8</v>
      </c>
      <c r="BT26">
        <v>-9</v>
      </c>
      <c r="BU26">
        <v>0</v>
      </c>
      <c r="BV26">
        <v>-1</v>
      </c>
      <c r="BW26">
        <v>1</v>
      </c>
    </row>
    <row r="27" spans="1:75" x14ac:dyDescent="0.25">
      <c r="A27" t="s">
        <v>5</v>
      </c>
      <c r="S27">
        <v>0</v>
      </c>
      <c r="T27">
        <v>7</v>
      </c>
      <c r="U27">
        <v>17</v>
      </c>
      <c r="V27">
        <v>20</v>
      </c>
      <c r="X27">
        <v>51</v>
      </c>
      <c r="Y27">
        <v>6</v>
      </c>
      <c r="Z27">
        <v>22</v>
      </c>
      <c r="AA27">
        <v>0</v>
      </c>
      <c r="AB27">
        <v>35</v>
      </c>
      <c r="AC27">
        <v>10</v>
      </c>
      <c r="AD27">
        <v>-7</v>
      </c>
      <c r="AE27">
        <v>-3</v>
      </c>
      <c r="AF27">
        <v>8</v>
      </c>
      <c r="AG27">
        <v>-3</v>
      </c>
      <c r="AH27">
        <v>-5</v>
      </c>
      <c r="AI27">
        <v>-4</v>
      </c>
      <c r="AJ27">
        <v>-19</v>
      </c>
      <c r="AK27">
        <v>-3</v>
      </c>
      <c r="AL27">
        <v>1</v>
      </c>
      <c r="AM27">
        <v>-3</v>
      </c>
      <c r="AN27">
        <v>-12</v>
      </c>
      <c r="AO27">
        <v>-5</v>
      </c>
      <c r="AP27">
        <v>-2</v>
      </c>
      <c r="AQ27">
        <v>-14</v>
      </c>
      <c r="AR27">
        <v>-2</v>
      </c>
      <c r="AS27">
        <v>-11</v>
      </c>
      <c r="AT27">
        <v>0</v>
      </c>
      <c r="AU27">
        <v>-4</v>
      </c>
      <c r="AV27">
        <v>-8</v>
      </c>
      <c r="AW27">
        <v>-13</v>
      </c>
      <c r="AX27">
        <v>0</v>
      </c>
      <c r="AY27">
        <v>6</v>
      </c>
      <c r="AZ27">
        <v>-13</v>
      </c>
      <c r="BA27">
        <v>5</v>
      </c>
      <c r="BB27">
        <v>-10</v>
      </c>
      <c r="BC27">
        <v>-9</v>
      </c>
      <c r="BD27">
        <v>-10</v>
      </c>
      <c r="BE27">
        <v>-5</v>
      </c>
      <c r="BF27">
        <v>-3</v>
      </c>
      <c r="BG27">
        <v>5</v>
      </c>
      <c r="BH27">
        <v>-4</v>
      </c>
      <c r="BI27">
        <v>-3</v>
      </c>
      <c r="BJ27">
        <v>-7</v>
      </c>
      <c r="BK27">
        <v>-5</v>
      </c>
      <c r="BL27">
        <v>-1</v>
      </c>
      <c r="BM27">
        <v>-3</v>
      </c>
      <c r="BN27">
        <v>3</v>
      </c>
      <c r="BO27">
        <v>0</v>
      </c>
      <c r="BP27">
        <v>-1</v>
      </c>
      <c r="BQ27">
        <v>-7</v>
      </c>
      <c r="BR27">
        <v>-5</v>
      </c>
      <c r="BS27">
        <v>0</v>
      </c>
      <c r="BT27">
        <v>-3</v>
      </c>
      <c r="BU27">
        <v>0</v>
      </c>
      <c r="BV27">
        <v>2</v>
      </c>
      <c r="BW27">
        <v>0</v>
      </c>
    </row>
    <row r="28" spans="1:75" x14ac:dyDescent="0.25">
      <c r="A28" t="s">
        <v>8</v>
      </c>
      <c r="S28">
        <v>51</v>
      </c>
      <c r="T28">
        <v>204</v>
      </c>
      <c r="U28">
        <v>83</v>
      </c>
      <c r="V28">
        <v>205</v>
      </c>
      <c r="X28">
        <v>732</v>
      </c>
      <c r="Y28">
        <v>252</v>
      </c>
      <c r="Z28">
        <v>126</v>
      </c>
      <c r="AA28">
        <v>115</v>
      </c>
      <c r="AB28">
        <v>640</v>
      </c>
      <c r="AC28">
        <v>270</v>
      </c>
      <c r="AD28">
        <v>41</v>
      </c>
      <c r="AE28">
        <v>116</v>
      </c>
      <c r="AF28">
        <v>64</v>
      </c>
      <c r="AG28">
        <v>32</v>
      </c>
      <c r="AH28">
        <v>-46</v>
      </c>
      <c r="AI28">
        <v>-19</v>
      </c>
      <c r="AJ28">
        <v>-32</v>
      </c>
      <c r="AK28">
        <v>-183</v>
      </c>
      <c r="AL28">
        <v>-49</v>
      </c>
      <c r="AM28">
        <v>8</v>
      </c>
      <c r="AN28">
        <v>-185</v>
      </c>
      <c r="AO28">
        <v>-153</v>
      </c>
      <c r="AP28">
        <v>-178</v>
      </c>
      <c r="AQ28">
        <v>-195</v>
      </c>
      <c r="AR28">
        <v>-131</v>
      </c>
      <c r="AS28">
        <v>-20</v>
      </c>
      <c r="AT28">
        <v>-74</v>
      </c>
      <c r="AU28">
        <v>-106</v>
      </c>
      <c r="AV28">
        <v>-68</v>
      </c>
      <c r="AW28">
        <v>-163</v>
      </c>
      <c r="AX28">
        <v>-11</v>
      </c>
      <c r="AY28">
        <v>-167</v>
      </c>
      <c r="AZ28">
        <v>-28</v>
      </c>
      <c r="BA28">
        <v>-8</v>
      </c>
      <c r="BB28">
        <v>-86</v>
      </c>
      <c r="BC28">
        <v>-75</v>
      </c>
      <c r="BD28">
        <v>-89</v>
      </c>
      <c r="BE28">
        <v>-71</v>
      </c>
      <c r="BF28">
        <v>-75</v>
      </c>
      <c r="BG28">
        <v>-37</v>
      </c>
      <c r="BH28">
        <v>6</v>
      </c>
      <c r="BI28">
        <v>-45</v>
      </c>
      <c r="BJ28">
        <v>-72</v>
      </c>
      <c r="BK28">
        <v>-87</v>
      </c>
      <c r="BL28">
        <v>-78</v>
      </c>
      <c r="BM28">
        <v>0</v>
      </c>
      <c r="BN28">
        <v>-19</v>
      </c>
      <c r="BO28">
        <v>-6</v>
      </c>
      <c r="BP28">
        <v>-9</v>
      </c>
      <c r="BQ28">
        <v>-8</v>
      </c>
      <c r="BR28">
        <v>-52</v>
      </c>
      <c r="BS28">
        <v>-31</v>
      </c>
      <c r="BT28">
        <v>-75</v>
      </c>
      <c r="BU28">
        <v>10</v>
      </c>
      <c r="BV28">
        <v>-18</v>
      </c>
      <c r="BW28">
        <v>-45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56DC8-0769-4FC3-BF6A-4A01C93BA967}">
  <sheetPr codeName="Hoja11"/>
  <dimension ref="A1:BW13"/>
  <sheetViews>
    <sheetView workbookViewId="0">
      <selection sqref="A1:XFD1048576"/>
    </sheetView>
  </sheetViews>
  <sheetFormatPr baseColWidth="10" defaultRowHeight="15" x14ac:dyDescent="0.25"/>
  <sheetData>
    <row r="1" spans="1:75" x14ac:dyDescent="0.25">
      <c r="A1" t="s">
        <v>0</v>
      </c>
      <c r="B1" s="60">
        <v>43891</v>
      </c>
      <c r="C1" s="60">
        <v>43892</v>
      </c>
      <c r="D1" s="60">
        <v>43893</v>
      </c>
      <c r="E1" s="60">
        <v>43894</v>
      </c>
      <c r="F1" s="60">
        <v>43895</v>
      </c>
      <c r="G1" s="60">
        <v>43896</v>
      </c>
      <c r="H1" s="60">
        <v>43897</v>
      </c>
      <c r="I1" s="60">
        <v>43898</v>
      </c>
      <c r="J1" s="60">
        <v>43899</v>
      </c>
      <c r="K1" s="60">
        <v>43900</v>
      </c>
      <c r="L1" s="60">
        <v>43901</v>
      </c>
      <c r="M1" s="60">
        <v>43902</v>
      </c>
      <c r="N1" s="60">
        <v>43903</v>
      </c>
      <c r="O1" s="60">
        <v>43904</v>
      </c>
      <c r="P1" s="60">
        <v>43905</v>
      </c>
      <c r="Q1" s="60">
        <v>43906</v>
      </c>
      <c r="R1" s="60">
        <v>43907</v>
      </c>
      <c r="S1" s="60">
        <v>43908</v>
      </c>
      <c r="T1" s="60">
        <v>43909</v>
      </c>
      <c r="U1" s="60">
        <v>43910</v>
      </c>
      <c r="V1" s="60">
        <v>43911</v>
      </c>
      <c r="W1" s="60">
        <v>43912</v>
      </c>
      <c r="X1" s="60">
        <v>43913</v>
      </c>
      <c r="Y1" s="60">
        <v>43914</v>
      </c>
      <c r="Z1" s="60">
        <v>43915</v>
      </c>
      <c r="AA1" s="60">
        <v>43916</v>
      </c>
      <c r="AB1" s="60">
        <v>43917</v>
      </c>
      <c r="AC1" s="60">
        <v>43918</v>
      </c>
      <c r="AD1" s="60">
        <v>43919</v>
      </c>
      <c r="AE1" s="60">
        <v>43920</v>
      </c>
      <c r="AF1" s="60">
        <v>43921</v>
      </c>
      <c r="AG1" s="60">
        <v>43922</v>
      </c>
      <c r="AH1" s="60">
        <v>43923</v>
      </c>
      <c r="AI1" s="60">
        <v>43924</v>
      </c>
      <c r="AJ1" s="60">
        <v>43925</v>
      </c>
      <c r="AK1" s="60">
        <v>43926</v>
      </c>
      <c r="AL1" s="60">
        <v>43927</v>
      </c>
      <c r="AM1" s="60">
        <v>43928</v>
      </c>
      <c r="AN1" s="60">
        <v>43929</v>
      </c>
      <c r="AO1" s="60">
        <v>43930</v>
      </c>
      <c r="AP1" s="60">
        <v>43931</v>
      </c>
      <c r="AQ1" s="60">
        <v>43932</v>
      </c>
      <c r="AR1" s="60">
        <v>43933</v>
      </c>
      <c r="AS1" s="60">
        <v>43934</v>
      </c>
      <c r="AT1" s="60">
        <v>43935</v>
      </c>
      <c r="AU1" s="60">
        <v>43936</v>
      </c>
      <c r="AV1" s="60">
        <v>43937</v>
      </c>
      <c r="AW1" s="60">
        <v>43938</v>
      </c>
      <c r="AX1" s="60">
        <v>43939</v>
      </c>
      <c r="AY1" s="60">
        <v>43940</v>
      </c>
      <c r="AZ1" s="60">
        <v>43941</v>
      </c>
      <c r="BA1" s="60">
        <v>43942</v>
      </c>
      <c r="BB1" s="60">
        <v>43943</v>
      </c>
      <c r="BC1" s="60">
        <v>43944</v>
      </c>
      <c r="BD1" s="60">
        <v>43945</v>
      </c>
      <c r="BE1" s="60">
        <v>43946</v>
      </c>
      <c r="BF1" s="60">
        <v>43947</v>
      </c>
      <c r="BG1" s="60">
        <v>43948</v>
      </c>
      <c r="BH1" s="60">
        <v>43949</v>
      </c>
      <c r="BI1" s="60">
        <v>43950</v>
      </c>
      <c r="BJ1" s="60">
        <v>43951</v>
      </c>
      <c r="BK1" s="60">
        <v>43952</v>
      </c>
      <c r="BL1" s="60">
        <v>43953</v>
      </c>
      <c r="BM1" s="60">
        <v>43954</v>
      </c>
      <c r="BN1" s="60">
        <v>43955</v>
      </c>
      <c r="BO1" s="60">
        <v>43956</v>
      </c>
      <c r="BP1" s="60">
        <v>43957</v>
      </c>
      <c r="BQ1" s="60">
        <v>43958</v>
      </c>
      <c r="BR1" s="60">
        <v>43959</v>
      </c>
      <c r="BS1" s="60">
        <v>43960</v>
      </c>
      <c r="BT1" s="60">
        <v>43961</v>
      </c>
      <c r="BU1" s="60">
        <v>43962</v>
      </c>
      <c r="BV1" s="60">
        <v>43963</v>
      </c>
      <c r="BW1" s="60">
        <v>43964</v>
      </c>
    </row>
    <row r="2" spans="1:75" x14ac:dyDescent="0.25">
      <c r="A2" t="s">
        <v>3</v>
      </c>
      <c r="E2">
        <v>1</v>
      </c>
      <c r="F2">
        <v>1</v>
      </c>
      <c r="G2">
        <v>1</v>
      </c>
      <c r="H2">
        <v>1</v>
      </c>
      <c r="I2">
        <v>2</v>
      </c>
      <c r="J2">
        <v>3</v>
      </c>
      <c r="K2">
        <v>8</v>
      </c>
      <c r="L2">
        <v>22</v>
      </c>
      <c r="M2">
        <v>40</v>
      </c>
      <c r="N2">
        <v>44</v>
      </c>
      <c r="O2">
        <v>58</v>
      </c>
      <c r="P2">
        <v>85</v>
      </c>
      <c r="Q2">
        <v>127</v>
      </c>
      <c r="R2">
        <v>139</v>
      </c>
      <c r="S2">
        <v>164</v>
      </c>
      <c r="T2">
        <v>216</v>
      </c>
      <c r="U2">
        <v>400</v>
      </c>
      <c r="V2">
        <v>505</v>
      </c>
      <c r="Z2">
        <v>885</v>
      </c>
      <c r="AA2">
        <v>1147</v>
      </c>
      <c r="AB2">
        <v>1422</v>
      </c>
      <c r="AC2">
        <v>1543</v>
      </c>
      <c r="AD2">
        <v>1755</v>
      </c>
      <c r="AE2">
        <v>2041</v>
      </c>
      <c r="AF2">
        <v>2297</v>
      </c>
      <c r="AG2">
        <v>2471</v>
      </c>
      <c r="AH2">
        <v>2807</v>
      </c>
      <c r="AI2">
        <v>3098</v>
      </c>
      <c r="AJ2">
        <v>3496</v>
      </c>
      <c r="AK2">
        <v>3854</v>
      </c>
      <c r="AL2">
        <v>4125</v>
      </c>
      <c r="AM2">
        <v>4298</v>
      </c>
      <c r="AN2">
        <v>4449</v>
      </c>
      <c r="AO2">
        <v>4720</v>
      </c>
      <c r="AP2">
        <v>4917</v>
      </c>
      <c r="AQ2">
        <v>5138</v>
      </c>
      <c r="AR2">
        <v>5267</v>
      </c>
      <c r="AS2">
        <v>5442</v>
      </c>
      <c r="AT2">
        <v>5563</v>
      </c>
      <c r="AU2">
        <v>5717</v>
      </c>
      <c r="AV2">
        <v>5962</v>
      </c>
      <c r="AW2">
        <v>6116</v>
      </c>
      <c r="AX2">
        <v>6212</v>
      </c>
      <c r="AY2">
        <v>6300</v>
      </c>
      <c r="AZ2">
        <v>6358</v>
      </c>
      <c r="BA2">
        <v>6527</v>
      </c>
      <c r="BB2">
        <v>6642</v>
      </c>
      <c r="BC2">
        <v>6741</v>
      </c>
      <c r="BD2">
        <v>6919</v>
      </c>
      <c r="BE2">
        <v>7077</v>
      </c>
      <c r="BF2">
        <v>7281</v>
      </c>
      <c r="BG2">
        <v>7369</v>
      </c>
      <c r="BH2">
        <v>7411</v>
      </c>
      <c r="BI2">
        <v>7500</v>
      </c>
      <c r="BJ2">
        <v>7555</v>
      </c>
      <c r="BK2">
        <v>7622</v>
      </c>
      <c r="BL2">
        <v>7705</v>
      </c>
      <c r="BM2">
        <v>7771</v>
      </c>
      <c r="BN2">
        <v>7801</v>
      </c>
      <c r="BO2">
        <v>7831</v>
      </c>
      <c r="BP2">
        <v>7956</v>
      </c>
      <c r="BQ2">
        <v>8031</v>
      </c>
      <c r="BR2">
        <v>8119</v>
      </c>
      <c r="BS2">
        <v>8205</v>
      </c>
      <c r="BT2">
        <v>8293</v>
      </c>
      <c r="BU2">
        <v>8372</v>
      </c>
      <c r="BV2">
        <v>8406</v>
      </c>
      <c r="BW2">
        <v>8433</v>
      </c>
    </row>
    <row r="3" spans="1:75" x14ac:dyDescent="0.25">
      <c r="A3" t="s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3</v>
      </c>
      <c r="L3">
        <v>8</v>
      </c>
      <c r="M3">
        <v>34</v>
      </c>
      <c r="N3">
        <v>38</v>
      </c>
      <c r="O3">
        <v>70</v>
      </c>
      <c r="P3">
        <v>79</v>
      </c>
      <c r="Q3">
        <v>126</v>
      </c>
      <c r="R3">
        <v>148</v>
      </c>
      <c r="S3">
        <v>216</v>
      </c>
      <c r="T3">
        <v>258</v>
      </c>
      <c r="U3">
        <v>322</v>
      </c>
      <c r="V3">
        <v>430</v>
      </c>
      <c r="Z3">
        <v>567</v>
      </c>
      <c r="AA3">
        <v>666</v>
      </c>
      <c r="AB3">
        <v>780</v>
      </c>
      <c r="AC3">
        <v>1114</v>
      </c>
      <c r="AD3">
        <v>1386</v>
      </c>
      <c r="AE3">
        <v>1537</v>
      </c>
      <c r="AF3">
        <v>1707</v>
      </c>
      <c r="AG3">
        <v>1933</v>
      </c>
      <c r="AH3">
        <v>2098</v>
      </c>
      <c r="AI3">
        <v>2386</v>
      </c>
      <c r="AJ3">
        <v>2548</v>
      </c>
      <c r="AK3">
        <v>2653</v>
      </c>
      <c r="AL3">
        <v>2751</v>
      </c>
      <c r="AM3">
        <v>2832</v>
      </c>
      <c r="AN3">
        <v>3087</v>
      </c>
      <c r="AO3">
        <v>3212</v>
      </c>
      <c r="AP3">
        <v>3343</v>
      </c>
      <c r="AQ3">
        <v>3404</v>
      </c>
      <c r="AR3">
        <v>3450</v>
      </c>
      <c r="AS3">
        <v>3506</v>
      </c>
      <c r="AT3">
        <v>3543</v>
      </c>
      <c r="AU3">
        <v>3575</v>
      </c>
      <c r="AV3">
        <v>3600</v>
      </c>
      <c r="AW3">
        <v>3673</v>
      </c>
      <c r="AX3">
        <v>3709</v>
      </c>
      <c r="AY3">
        <v>3732</v>
      </c>
      <c r="AZ3">
        <v>3754</v>
      </c>
      <c r="BA3">
        <v>3771</v>
      </c>
      <c r="BB3">
        <v>3815</v>
      </c>
      <c r="BC3">
        <v>3833</v>
      </c>
      <c r="BD3">
        <v>3931</v>
      </c>
      <c r="BE3">
        <v>3990</v>
      </c>
      <c r="BF3">
        <v>4075</v>
      </c>
      <c r="BG3">
        <v>4105</v>
      </c>
      <c r="BH3">
        <v>4142</v>
      </c>
      <c r="BI3">
        <v>4228</v>
      </c>
      <c r="BJ3">
        <v>4298</v>
      </c>
      <c r="BK3">
        <v>4386</v>
      </c>
      <c r="BL3">
        <v>4508</v>
      </c>
      <c r="BM3">
        <v>4526</v>
      </c>
      <c r="BN3">
        <v>4545</v>
      </c>
      <c r="BO3">
        <v>4578</v>
      </c>
      <c r="BP3">
        <v>4679</v>
      </c>
      <c r="BQ3">
        <v>4726</v>
      </c>
      <c r="BR3">
        <v>4799</v>
      </c>
      <c r="BS3">
        <v>4899</v>
      </c>
      <c r="BT3">
        <v>4948</v>
      </c>
      <c r="BU3">
        <v>4962</v>
      </c>
      <c r="BV3">
        <v>4967</v>
      </c>
      <c r="BW3">
        <v>5025</v>
      </c>
    </row>
    <row r="4" spans="1:75" x14ac:dyDescent="0.25">
      <c r="A4" t="s">
        <v>4</v>
      </c>
      <c r="D4">
        <v>2</v>
      </c>
      <c r="E4">
        <v>2</v>
      </c>
      <c r="F4">
        <v>2</v>
      </c>
      <c r="G4">
        <v>2</v>
      </c>
      <c r="H4">
        <v>2</v>
      </c>
      <c r="I4">
        <v>3</v>
      </c>
      <c r="J4">
        <v>3</v>
      </c>
      <c r="K4">
        <v>6</v>
      </c>
      <c r="L4">
        <v>12</v>
      </c>
      <c r="M4">
        <v>28</v>
      </c>
      <c r="N4">
        <v>31</v>
      </c>
      <c r="O4">
        <v>49</v>
      </c>
      <c r="P4">
        <v>98</v>
      </c>
      <c r="Q4">
        <v>133</v>
      </c>
      <c r="R4">
        <v>179</v>
      </c>
      <c r="S4">
        <v>208</v>
      </c>
      <c r="T4">
        <v>293</v>
      </c>
      <c r="U4">
        <v>370</v>
      </c>
      <c r="V4">
        <v>501</v>
      </c>
      <c r="Z4">
        <v>752</v>
      </c>
      <c r="AA4">
        <v>965</v>
      </c>
      <c r="AB4">
        <v>1112</v>
      </c>
      <c r="AC4">
        <v>1192</v>
      </c>
      <c r="AD4">
        <v>1317</v>
      </c>
      <c r="AE4">
        <v>1426</v>
      </c>
      <c r="AF4">
        <v>1484</v>
      </c>
      <c r="AG4">
        <v>1593</v>
      </c>
      <c r="AH4">
        <v>1673</v>
      </c>
      <c r="AI4">
        <v>1848</v>
      </c>
      <c r="AJ4">
        <v>1994</v>
      </c>
      <c r="AK4">
        <v>2169</v>
      </c>
      <c r="AL4">
        <v>2283</v>
      </c>
      <c r="AM4">
        <v>2434</v>
      </c>
      <c r="AN4">
        <v>2597</v>
      </c>
      <c r="AO4">
        <v>2763</v>
      </c>
      <c r="AP4">
        <v>2922</v>
      </c>
      <c r="AQ4">
        <v>2984</v>
      </c>
      <c r="AR4">
        <v>3020</v>
      </c>
      <c r="AS4">
        <v>3052</v>
      </c>
      <c r="AT4">
        <v>3098</v>
      </c>
      <c r="AU4">
        <v>3193</v>
      </c>
      <c r="AV4">
        <v>3335</v>
      </c>
      <c r="AW4">
        <v>3751</v>
      </c>
      <c r="AX4">
        <v>3831</v>
      </c>
      <c r="AY4">
        <v>3908</v>
      </c>
      <c r="AZ4">
        <v>3938</v>
      </c>
      <c r="BA4">
        <v>3957</v>
      </c>
      <c r="BB4">
        <v>4028</v>
      </c>
      <c r="BC4">
        <v>4094</v>
      </c>
      <c r="BD4">
        <v>4193</v>
      </c>
      <c r="BE4">
        <v>4309</v>
      </c>
      <c r="BF4">
        <v>4398</v>
      </c>
      <c r="BG4">
        <v>4492</v>
      </c>
      <c r="BH4">
        <v>4541</v>
      </c>
      <c r="BI4">
        <v>4570</v>
      </c>
      <c r="BJ4">
        <v>4635</v>
      </c>
      <c r="BK4">
        <v>4744</v>
      </c>
      <c r="BL4">
        <v>4883</v>
      </c>
      <c r="BM4">
        <v>4943</v>
      </c>
      <c r="BN4">
        <v>4967</v>
      </c>
      <c r="BO4">
        <v>4979</v>
      </c>
      <c r="BP4">
        <v>5025</v>
      </c>
      <c r="BQ4">
        <v>5076</v>
      </c>
      <c r="BR4">
        <v>5135</v>
      </c>
      <c r="BS4">
        <v>5208</v>
      </c>
      <c r="BT4">
        <v>5307</v>
      </c>
      <c r="BU4">
        <v>5353</v>
      </c>
      <c r="BV4">
        <v>5374</v>
      </c>
      <c r="BW4">
        <v>5410</v>
      </c>
    </row>
    <row r="5" spans="1:75" x14ac:dyDescent="0.25">
      <c r="A5" t="s">
        <v>1</v>
      </c>
      <c r="B5">
        <v>1</v>
      </c>
      <c r="C5">
        <v>1</v>
      </c>
      <c r="D5">
        <v>2</v>
      </c>
      <c r="E5">
        <v>7</v>
      </c>
      <c r="F5">
        <v>8</v>
      </c>
      <c r="G5">
        <v>10</v>
      </c>
      <c r="H5">
        <v>11</v>
      </c>
      <c r="I5">
        <v>14</v>
      </c>
      <c r="J5">
        <v>18</v>
      </c>
      <c r="K5">
        <v>22</v>
      </c>
      <c r="L5">
        <v>29</v>
      </c>
      <c r="M5">
        <v>63</v>
      </c>
      <c r="N5">
        <v>70</v>
      </c>
      <c r="O5">
        <v>88</v>
      </c>
      <c r="P5">
        <v>109</v>
      </c>
      <c r="Q5">
        <v>137</v>
      </c>
      <c r="R5">
        <v>145</v>
      </c>
      <c r="S5">
        <v>151</v>
      </c>
      <c r="T5">
        <v>205</v>
      </c>
      <c r="U5">
        <v>237</v>
      </c>
      <c r="V5">
        <v>263</v>
      </c>
      <c r="Z5">
        <v>404</v>
      </c>
      <c r="AA5">
        <v>428</v>
      </c>
      <c r="AB5">
        <v>440</v>
      </c>
      <c r="AC5">
        <v>441</v>
      </c>
      <c r="AD5">
        <v>535</v>
      </c>
      <c r="AE5">
        <v>586</v>
      </c>
      <c r="AF5">
        <v>643</v>
      </c>
      <c r="AG5">
        <v>753</v>
      </c>
      <c r="AH5">
        <v>796</v>
      </c>
      <c r="AI5">
        <v>824</v>
      </c>
      <c r="AJ5">
        <v>837</v>
      </c>
      <c r="AK5">
        <v>858</v>
      </c>
      <c r="AL5">
        <v>873</v>
      </c>
      <c r="AM5">
        <v>897</v>
      </c>
      <c r="AN5">
        <v>973</v>
      </c>
      <c r="AO5">
        <v>994</v>
      </c>
      <c r="AP5">
        <v>1036</v>
      </c>
      <c r="AQ5">
        <v>1056</v>
      </c>
      <c r="AR5">
        <v>1077</v>
      </c>
      <c r="AS5">
        <v>1134</v>
      </c>
      <c r="AT5">
        <v>1195</v>
      </c>
      <c r="AU5">
        <v>1226</v>
      </c>
      <c r="AV5">
        <v>1245</v>
      </c>
      <c r="AW5">
        <v>1312</v>
      </c>
      <c r="AX5">
        <v>1345</v>
      </c>
      <c r="AY5">
        <v>1400</v>
      </c>
      <c r="AZ5">
        <v>1431</v>
      </c>
      <c r="BA5">
        <v>1450</v>
      </c>
      <c r="BB5">
        <v>1483</v>
      </c>
      <c r="BC5">
        <v>1521</v>
      </c>
      <c r="BD5">
        <v>1572</v>
      </c>
      <c r="BE5">
        <v>1641</v>
      </c>
      <c r="BF5">
        <v>1690</v>
      </c>
      <c r="BG5">
        <v>1722</v>
      </c>
      <c r="BH5">
        <v>1740</v>
      </c>
      <c r="BI5">
        <v>1758</v>
      </c>
      <c r="BJ5">
        <v>1799</v>
      </c>
      <c r="BK5">
        <v>1850</v>
      </c>
      <c r="BL5">
        <v>1866</v>
      </c>
      <c r="BM5">
        <v>1938</v>
      </c>
      <c r="BN5">
        <v>1996</v>
      </c>
      <c r="BO5">
        <v>2006</v>
      </c>
      <c r="BP5">
        <v>2056</v>
      </c>
      <c r="BQ5">
        <v>2096</v>
      </c>
      <c r="BR5">
        <v>2122</v>
      </c>
      <c r="BS5">
        <v>2140</v>
      </c>
      <c r="BT5">
        <v>2198</v>
      </c>
      <c r="BU5">
        <v>2207</v>
      </c>
      <c r="BV5">
        <v>2213</v>
      </c>
      <c r="BW5">
        <v>2215</v>
      </c>
    </row>
    <row r="6" spans="1:75" x14ac:dyDescent="0.25">
      <c r="A6" t="s">
        <v>5</v>
      </c>
      <c r="M6">
        <v>8</v>
      </c>
      <c r="N6">
        <v>11</v>
      </c>
      <c r="O6">
        <v>24</v>
      </c>
      <c r="P6">
        <v>30</v>
      </c>
      <c r="Q6">
        <v>44</v>
      </c>
      <c r="R6">
        <v>51</v>
      </c>
      <c r="S6">
        <v>62</v>
      </c>
      <c r="T6">
        <v>72</v>
      </c>
      <c r="U6">
        <v>94</v>
      </c>
      <c r="V6">
        <v>120</v>
      </c>
      <c r="Z6">
        <v>172</v>
      </c>
      <c r="AA6">
        <v>177</v>
      </c>
      <c r="AB6">
        <v>180</v>
      </c>
      <c r="AC6">
        <v>222</v>
      </c>
      <c r="AD6">
        <v>253</v>
      </c>
      <c r="AE6">
        <v>268</v>
      </c>
      <c r="AF6">
        <v>293</v>
      </c>
      <c r="AG6">
        <v>297</v>
      </c>
      <c r="AH6">
        <v>308</v>
      </c>
      <c r="AI6">
        <v>367</v>
      </c>
      <c r="AJ6">
        <v>449</v>
      </c>
      <c r="AK6">
        <v>497</v>
      </c>
      <c r="AL6">
        <v>570</v>
      </c>
      <c r="AM6">
        <v>616</v>
      </c>
      <c r="AN6">
        <v>682</v>
      </c>
      <c r="AO6">
        <v>800</v>
      </c>
      <c r="AP6">
        <v>845</v>
      </c>
      <c r="AQ6">
        <v>874</v>
      </c>
      <c r="AR6">
        <v>884</v>
      </c>
      <c r="AS6">
        <v>920</v>
      </c>
      <c r="AT6">
        <v>930</v>
      </c>
      <c r="AU6">
        <v>969</v>
      </c>
      <c r="AV6">
        <v>1009</v>
      </c>
      <c r="AW6">
        <v>1145</v>
      </c>
      <c r="AX6">
        <v>1252</v>
      </c>
      <c r="AY6">
        <v>1285</v>
      </c>
      <c r="AZ6">
        <v>1315</v>
      </c>
      <c r="BA6">
        <v>1340</v>
      </c>
      <c r="BB6">
        <v>1353</v>
      </c>
      <c r="BC6">
        <v>1368</v>
      </c>
      <c r="BD6">
        <v>1438</v>
      </c>
      <c r="BE6">
        <v>1508</v>
      </c>
      <c r="BF6">
        <v>1551</v>
      </c>
      <c r="BG6">
        <v>1598</v>
      </c>
      <c r="BH6">
        <v>1684</v>
      </c>
      <c r="BI6">
        <v>1739</v>
      </c>
      <c r="BJ6">
        <v>1784</v>
      </c>
      <c r="BK6">
        <v>1914</v>
      </c>
      <c r="BL6">
        <v>2061</v>
      </c>
      <c r="BM6">
        <v>2112</v>
      </c>
      <c r="BN6">
        <v>2202</v>
      </c>
      <c r="BO6">
        <v>2262</v>
      </c>
      <c r="BP6">
        <v>2450</v>
      </c>
      <c r="BQ6">
        <v>2638</v>
      </c>
      <c r="BR6">
        <v>2733</v>
      </c>
      <c r="BS6">
        <v>2841</v>
      </c>
      <c r="BT6">
        <v>2916</v>
      </c>
      <c r="BU6">
        <v>2975</v>
      </c>
      <c r="BV6">
        <v>3091</v>
      </c>
      <c r="BW6">
        <v>3102</v>
      </c>
    </row>
    <row r="7" spans="1:75" x14ac:dyDescent="0.25">
      <c r="A7" t="s">
        <v>6</v>
      </c>
      <c r="B7">
        <v>1</v>
      </c>
      <c r="C7">
        <v>3</v>
      </c>
      <c r="D7">
        <v>6</v>
      </c>
      <c r="E7">
        <v>12</v>
      </c>
      <c r="F7">
        <v>13</v>
      </c>
      <c r="G7">
        <v>15</v>
      </c>
      <c r="H7">
        <v>16</v>
      </c>
      <c r="I7">
        <v>21</v>
      </c>
      <c r="J7">
        <v>26</v>
      </c>
      <c r="K7">
        <v>39</v>
      </c>
      <c r="L7">
        <v>71</v>
      </c>
      <c r="M7">
        <v>173</v>
      </c>
      <c r="N7">
        <v>194</v>
      </c>
      <c r="O7">
        <v>289</v>
      </c>
      <c r="P7">
        <v>401</v>
      </c>
      <c r="Q7">
        <v>567</v>
      </c>
      <c r="R7">
        <v>662</v>
      </c>
      <c r="S7">
        <v>801</v>
      </c>
      <c r="T7">
        <v>1044</v>
      </c>
      <c r="U7">
        <v>1423</v>
      </c>
      <c r="V7">
        <v>1819</v>
      </c>
      <c r="X7">
        <v>2078</v>
      </c>
      <c r="Y7">
        <v>2465</v>
      </c>
      <c r="Z7">
        <v>2780</v>
      </c>
      <c r="AA7">
        <v>3383</v>
      </c>
      <c r="AB7">
        <v>3934</v>
      </c>
      <c r="AC7">
        <v>4512</v>
      </c>
      <c r="AD7">
        <v>5246</v>
      </c>
      <c r="AE7">
        <v>5858</v>
      </c>
      <c r="AF7">
        <v>6424</v>
      </c>
      <c r="AG7">
        <v>7047</v>
      </c>
      <c r="AH7">
        <v>7682</v>
      </c>
      <c r="AI7">
        <v>8523</v>
      </c>
      <c r="AJ7">
        <v>9324</v>
      </c>
      <c r="AK7">
        <v>10031</v>
      </c>
      <c r="AL7">
        <v>10602</v>
      </c>
      <c r="AM7">
        <v>11077</v>
      </c>
      <c r="AN7">
        <v>11788</v>
      </c>
      <c r="AO7">
        <v>12489</v>
      </c>
      <c r="AP7">
        <v>13063</v>
      </c>
      <c r="AQ7">
        <v>13456</v>
      </c>
      <c r="AR7">
        <v>13698</v>
      </c>
      <c r="AS7">
        <v>14054</v>
      </c>
      <c r="AT7">
        <v>14329</v>
      </c>
      <c r="AU7">
        <v>14680</v>
      </c>
      <c r="AV7">
        <v>15151</v>
      </c>
      <c r="AW7">
        <v>15997</v>
      </c>
      <c r="AX7">
        <v>16349</v>
      </c>
      <c r="AY7">
        <v>16625</v>
      </c>
      <c r="AZ7">
        <v>16796</v>
      </c>
      <c r="BA7">
        <v>17045</v>
      </c>
      <c r="BB7">
        <v>17321</v>
      </c>
      <c r="BC7">
        <v>17557</v>
      </c>
      <c r="BD7">
        <v>18053</v>
      </c>
      <c r="BE7">
        <v>18525</v>
      </c>
      <c r="BF7">
        <v>18995</v>
      </c>
      <c r="BG7">
        <v>19286</v>
      </c>
      <c r="BH7">
        <v>19518</v>
      </c>
      <c r="BI7">
        <v>19795</v>
      </c>
      <c r="BJ7">
        <v>20071</v>
      </c>
      <c r="BK7">
        <v>20516</v>
      </c>
      <c r="BL7">
        <v>21023</v>
      </c>
      <c r="BM7">
        <v>21290</v>
      </c>
      <c r="BN7">
        <v>21511</v>
      </c>
      <c r="BO7">
        <v>21656</v>
      </c>
      <c r="BP7">
        <v>22166</v>
      </c>
      <c r="BQ7">
        <v>22567</v>
      </c>
      <c r="BR7">
        <v>22908</v>
      </c>
      <c r="BS7">
        <v>23293</v>
      </c>
      <c r="BT7">
        <v>23662</v>
      </c>
      <c r="BU7">
        <v>23869</v>
      </c>
      <c r="BV7">
        <v>24051</v>
      </c>
      <c r="BW7">
        <v>24185</v>
      </c>
    </row>
    <row r="8" spans="1:75" x14ac:dyDescent="0.25">
      <c r="A8" t="s">
        <v>3</v>
      </c>
      <c r="E8">
        <v>1</v>
      </c>
      <c r="F8">
        <v>0</v>
      </c>
      <c r="G8">
        <v>0</v>
      </c>
      <c r="H8">
        <v>0</v>
      </c>
      <c r="I8">
        <v>1</v>
      </c>
      <c r="J8">
        <v>1</v>
      </c>
      <c r="K8">
        <v>5</v>
      </c>
      <c r="L8">
        <v>14</v>
      </c>
      <c r="M8">
        <v>18</v>
      </c>
      <c r="N8">
        <v>4</v>
      </c>
      <c r="O8">
        <v>14</v>
      </c>
      <c r="P8">
        <v>27</v>
      </c>
      <c r="Q8">
        <v>42</v>
      </c>
      <c r="R8">
        <v>12</v>
      </c>
      <c r="S8">
        <v>25</v>
      </c>
      <c r="T8">
        <v>52</v>
      </c>
      <c r="U8">
        <v>184</v>
      </c>
      <c r="V8">
        <v>105</v>
      </c>
      <c r="Z8">
        <v>380</v>
      </c>
      <c r="AA8">
        <v>262</v>
      </c>
      <c r="AB8">
        <v>275</v>
      </c>
      <c r="AC8">
        <v>121</v>
      </c>
      <c r="AD8">
        <v>212</v>
      </c>
      <c r="AE8">
        <v>286</v>
      </c>
      <c r="AF8">
        <v>256</v>
      </c>
      <c r="AG8">
        <v>174</v>
      </c>
      <c r="AH8">
        <v>336</v>
      </c>
      <c r="AI8">
        <v>291</v>
      </c>
      <c r="AJ8">
        <v>398</v>
      </c>
      <c r="AK8">
        <v>358</v>
      </c>
      <c r="AL8">
        <v>271</v>
      </c>
      <c r="AM8">
        <v>173</v>
      </c>
      <c r="AN8">
        <v>151</v>
      </c>
      <c r="AO8">
        <v>271</v>
      </c>
      <c r="AP8">
        <v>197</v>
      </c>
      <c r="AQ8">
        <v>221</v>
      </c>
      <c r="AR8">
        <v>129</v>
      </c>
      <c r="AS8">
        <v>175</v>
      </c>
      <c r="AT8">
        <v>121</v>
      </c>
      <c r="AU8">
        <v>154</v>
      </c>
      <c r="AV8">
        <v>245</v>
      </c>
      <c r="AW8">
        <v>154</v>
      </c>
      <c r="AX8">
        <v>96</v>
      </c>
      <c r="AY8">
        <v>88</v>
      </c>
      <c r="AZ8">
        <v>58</v>
      </c>
      <c r="BA8">
        <v>169</v>
      </c>
      <c r="BB8">
        <v>115</v>
      </c>
      <c r="BC8">
        <v>99</v>
      </c>
      <c r="BD8">
        <v>178</v>
      </c>
      <c r="BE8">
        <v>158</v>
      </c>
      <c r="BF8">
        <v>204</v>
      </c>
      <c r="BG8">
        <v>88</v>
      </c>
      <c r="BH8">
        <v>42</v>
      </c>
      <c r="BI8">
        <v>89</v>
      </c>
      <c r="BJ8">
        <v>55</v>
      </c>
      <c r="BK8">
        <v>67</v>
      </c>
      <c r="BL8">
        <v>83</v>
      </c>
      <c r="BM8">
        <v>66</v>
      </c>
      <c r="BN8">
        <v>30</v>
      </c>
      <c r="BO8">
        <v>30</v>
      </c>
      <c r="BP8">
        <v>125</v>
      </c>
      <c r="BQ8">
        <v>75</v>
      </c>
      <c r="BR8">
        <v>88</v>
      </c>
      <c r="BS8">
        <v>86</v>
      </c>
      <c r="BT8">
        <v>88</v>
      </c>
      <c r="BU8">
        <v>79</v>
      </c>
      <c r="BV8">
        <v>34</v>
      </c>
      <c r="BW8">
        <v>27</v>
      </c>
    </row>
    <row r="9" spans="1:75" x14ac:dyDescent="0.25">
      <c r="A9" t="s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5</v>
      </c>
      <c r="M9">
        <v>26</v>
      </c>
      <c r="N9">
        <v>4</v>
      </c>
      <c r="O9">
        <v>32</v>
      </c>
      <c r="P9">
        <v>9</v>
      </c>
      <c r="Q9">
        <v>47</v>
      </c>
      <c r="R9">
        <v>22</v>
      </c>
      <c r="S9">
        <v>68</v>
      </c>
      <c r="T9">
        <v>42</v>
      </c>
      <c r="U9">
        <v>64</v>
      </c>
      <c r="V9">
        <v>108</v>
      </c>
      <c r="Z9">
        <v>137</v>
      </c>
      <c r="AA9">
        <v>99</v>
      </c>
      <c r="AB9">
        <v>114</v>
      </c>
      <c r="AC9">
        <v>334</v>
      </c>
      <c r="AD9">
        <v>272</v>
      </c>
      <c r="AE9">
        <v>151</v>
      </c>
      <c r="AF9">
        <v>170</v>
      </c>
      <c r="AG9">
        <v>226</v>
      </c>
      <c r="AH9">
        <v>165</v>
      </c>
      <c r="AI9">
        <v>288</v>
      </c>
      <c r="AJ9">
        <v>162</v>
      </c>
      <c r="AK9">
        <v>105</v>
      </c>
      <c r="AL9">
        <v>98</v>
      </c>
      <c r="AM9">
        <v>81</v>
      </c>
      <c r="AN9">
        <v>255</v>
      </c>
      <c r="AO9">
        <v>125</v>
      </c>
      <c r="AP9">
        <v>131</v>
      </c>
      <c r="AQ9">
        <v>61</v>
      </c>
      <c r="AR9">
        <v>46</v>
      </c>
      <c r="AS9">
        <v>56</v>
      </c>
      <c r="AT9">
        <v>37</v>
      </c>
      <c r="AU9">
        <v>32</v>
      </c>
      <c r="AV9">
        <v>25</v>
      </c>
      <c r="AW9">
        <v>73</v>
      </c>
      <c r="AX9">
        <v>36</v>
      </c>
      <c r="AY9">
        <v>23</v>
      </c>
      <c r="AZ9">
        <v>22</v>
      </c>
      <c r="BA9">
        <v>17</v>
      </c>
      <c r="BB9">
        <v>44</v>
      </c>
      <c r="BC9">
        <v>18</v>
      </c>
      <c r="BD9">
        <v>98</v>
      </c>
      <c r="BE9">
        <v>59</v>
      </c>
      <c r="BF9">
        <v>85</v>
      </c>
      <c r="BG9">
        <v>30</v>
      </c>
      <c r="BH9">
        <v>37</v>
      </c>
      <c r="BI9">
        <v>86</v>
      </c>
      <c r="BJ9">
        <v>70</v>
      </c>
      <c r="BK9">
        <v>88</v>
      </c>
      <c r="BL9">
        <v>122</v>
      </c>
      <c r="BM9">
        <v>18</v>
      </c>
      <c r="BN9">
        <v>19</v>
      </c>
      <c r="BO9">
        <v>33</v>
      </c>
      <c r="BP9">
        <v>101</v>
      </c>
      <c r="BQ9">
        <v>47</v>
      </c>
      <c r="BR9">
        <v>73</v>
      </c>
      <c r="BS9">
        <v>100</v>
      </c>
      <c r="BT9">
        <v>49</v>
      </c>
      <c r="BU9">
        <v>14</v>
      </c>
      <c r="BV9">
        <v>5</v>
      </c>
      <c r="BW9">
        <v>58</v>
      </c>
    </row>
    <row r="10" spans="1:75" x14ac:dyDescent="0.25">
      <c r="A10" t="s">
        <v>4</v>
      </c>
      <c r="D10">
        <v>2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3</v>
      </c>
      <c r="L10">
        <v>6</v>
      </c>
      <c r="M10">
        <v>16</v>
      </c>
      <c r="N10">
        <v>3</v>
      </c>
      <c r="O10">
        <v>18</v>
      </c>
      <c r="P10">
        <v>49</v>
      </c>
      <c r="Q10">
        <v>35</v>
      </c>
      <c r="R10">
        <v>46</v>
      </c>
      <c r="S10">
        <v>29</v>
      </c>
      <c r="T10">
        <v>85</v>
      </c>
      <c r="U10">
        <v>77</v>
      </c>
      <c r="V10">
        <v>131</v>
      </c>
      <c r="Z10">
        <v>251</v>
      </c>
      <c r="AA10">
        <v>213</v>
      </c>
      <c r="AB10">
        <v>147</v>
      </c>
      <c r="AC10">
        <v>80</v>
      </c>
      <c r="AD10">
        <v>125</v>
      </c>
      <c r="AE10">
        <v>109</v>
      </c>
      <c r="AF10">
        <v>58</v>
      </c>
      <c r="AG10">
        <v>109</v>
      </c>
      <c r="AH10">
        <v>80</v>
      </c>
      <c r="AI10">
        <v>175</v>
      </c>
      <c r="AJ10">
        <v>146</v>
      </c>
      <c r="AK10">
        <v>175</v>
      </c>
      <c r="AL10">
        <v>114</v>
      </c>
      <c r="AM10">
        <v>151</v>
      </c>
      <c r="AN10">
        <v>163</v>
      </c>
      <c r="AO10">
        <v>166</v>
      </c>
      <c r="AP10">
        <v>159</v>
      </c>
      <c r="AQ10">
        <v>62</v>
      </c>
      <c r="AR10">
        <v>36</v>
      </c>
      <c r="AS10">
        <v>32</v>
      </c>
      <c r="AT10">
        <v>46</v>
      </c>
      <c r="AU10">
        <v>95</v>
      </c>
      <c r="AV10">
        <v>142</v>
      </c>
      <c r="AW10">
        <v>416</v>
      </c>
      <c r="AX10">
        <v>80</v>
      </c>
      <c r="AY10">
        <v>77</v>
      </c>
      <c r="AZ10">
        <v>30</v>
      </c>
      <c r="BA10">
        <v>19</v>
      </c>
      <c r="BB10">
        <v>71</v>
      </c>
      <c r="BC10">
        <v>66</v>
      </c>
      <c r="BD10">
        <v>99</v>
      </c>
      <c r="BE10">
        <v>116</v>
      </c>
      <c r="BF10">
        <v>89</v>
      </c>
      <c r="BG10">
        <v>94</v>
      </c>
      <c r="BH10">
        <v>49</v>
      </c>
      <c r="BI10">
        <v>29</v>
      </c>
      <c r="BJ10">
        <v>65</v>
      </c>
      <c r="BK10">
        <v>109</v>
      </c>
      <c r="BL10">
        <v>139</v>
      </c>
      <c r="BM10">
        <v>60</v>
      </c>
      <c r="BN10">
        <v>24</v>
      </c>
      <c r="BO10">
        <v>12</v>
      </c>
      <c r="BP10">
        <v>46</v>
      </c>
      <c r="BQ10">
        <v>51</v>
      </c>
      <c r="BR10">
        <v>59</v>
      </c>
      <c r="BS10">
        <v>73</v>
      </c>
      <c r="BT10">
        <v>99</v>
      </c>
      <c r="BU10">
        <v>46</v>
      </c>
      <c r="BV10">
        <v>21</v>
      </c>
      <c r="BW10">
        <v>36</v>
      </c>
    </row>
    <row r="11" spans="1:75" x14ac:dyDescent="0.25">
      <c r="A11" t="s">
        <v>1</v>
      </c>
      <c r="B11">
        <v>1</v>
      </c>
      <c r="C11">
        <v>0</v>
      </c>
      <c r="D11">
        <v>1</v>
      </c>
      <c r="E11">
        <v>5</v>
      </c>
      <c r="F11">
        <v>1</v>
      </c>
      <c r="G11">
        <v>2</v>
      </c>
      <c r="H11">
        <v>1</v>
      </c>
      <c r="I11">
        <v>3</v>
      </c>
      <c r="J11">
        <v>4</v>
      </c>
      <c r="K11">
        <v>4</v>
      </c>
      <c r="L11">
        <v>7</v>
      </c>
      <c r="M11">
        <v>34</v>
      </c>
      <c r="N11">
        <v>7</v>
      </c>
      <c r="O11">
        <v>18</v>
      </c>
      <c r="P11">
        <v>21</v>
      </c>
      <c r="Q11">
        <v>28</v>
      </c>
      <c r="R11">
        <v>8</v>
      </c>
      <c r="S11">
        <v>6</v>
      </c>
      <c r="T11">
        <v>54</v>
      </c>
      <c r="U11">
        <v>32</v>
      </c>
      <c r="V11">
        <v>26</v>
      </c>
      <c r="Z11">
        <v>141</v>
      </c>
      <c r="AA11">
        <v>24</v>
      </c>
      <c r="AB11">
        <v>12</v>
      </c>
      <c r="AC11">
        <v>1</v>
      </c>
      <c r="AD11">
        <v>94</v>
      </c>
      <c r="AE11">
        <v>51</v>
      </c>
      <c r="AF11">
        <v>57</v>
      </c>
      <c r="AG11">
        <v>110</v>
      </c>
      <c r="AH11">
        <v>43</v>
      </c>
      <c r="AI11">
        <v>28</v>
      </c>
      <c r="AJ11">
        <v>13</v>
      </c>
      <c r="AK11">
        <v>21</v>
      </c>
      <c r="AL11">
        <v>15</v>
      </c>
      <c r="AM11">
        <v>24</v>
      </c>
      <c r="AN11">
        <v>76</v>
      </c>
      <c r="AO11">
        <v>21</v>
      </c>
      <c r="AP11">
        <v>42</v>
      </c>
      <c r="AQ11">
        <v>20</v>
      </c>
      <c r="AR11">
        <v>21</v>
      </c>
      <c r="AS11">
        <v>57</v>
      </c>
      <c r="AT11">
        <v>61</v>
      </c>
      <c r="AU11">
        <v>31</v>
      </c>
      <c r="AV11">
        <v>19</v>
      </c>
      <c r="AW11">
        <v>67</v>
      </c>
      <c r="AX11">
        <v>33</v>
      </c>
      <c r="AY11">
        <v>55</v>
      </c>
      <c r="AZ11">
        <v>31</v>
      </c>
      <c r="BA11">
        <v>19</v>
      </c>
      <c r="BB11">
        <v>33</v>
      </c>
      <c r="BC11">
        <v>38</v>
      </c>
      <c r="BD11">
        <v>51</v>
      </c>
      <c r="BE11">
        <v>69</v>
      </c>
      <c r="BF11">
        <v>49</v>
      </c>
      <c r="BG11">
        <v>32</v>
      </c>
      <c r="BH11">
        <v>18</v>
      </c>
      <c r="BI11">
        <v>18</v>
      </c>
      <c r="BJ11">
        <v>41</v>
      </c>
      <c r="BK11">
        <v>51</v>
      </c>
      <c r="BL11">
        <v>16</v>
      </c>
      <c r="BM11">
        <v>72</v>
      </c>
      <c r="BN11">
        <v>58</v>
      </c>
      <c r="BO11">
        <v>10</v>
      </c>
      <c r="BP11">
        <v>50</v>
      </c>
      <c r="BQ11">
        <v>40</v>
      </c>
      <c r="BR11">
        <v>26</v>
      </c>
      <c r="BS11">
        <v>18</v>
      </c>
      <c r="BT11">
        <v>58</v>
      </c>
      <c r="BU11">
        <v>9</v>
      </c>
      <c r="BV11">
        <v>6</v>
      </c>
      <c r="BW11">
        <v>2</v>
      </c>
    </row>
    <row r="12" spans="1:75" x14ac:dyDescent="0.25">
      <c r="A12" t="s">
        <v>5</v>
      </c>
      <c r="M12">
        <v>8</v>
      </c>
      <c r="N12">
        <v>3</v>
      </c>
      <c r="O12">
        <v>13</v>
      </c>
      <c r="P12">
        <v>6</v>
      </c>
      <c r="Q12">
        <v>14</v>
      </c>
      <c r="R12">
        <v>7</v>
      </c>
      <c r="S12">
        <v>11</v>
      </c>
      <c r="T12">
        <v>10</v>
      </c>
      <c r="U12">
        <v>22</v>
      </c>
      <c r="V12">
        <v>26</v>
      </c>
      <c r="Z12">
        <v>52</v>
      </c>
      <c r="AA12">
        <v>5</v>
      </c>
      <c r="AB12">
        <v>3</v>
      </c>
      <c r="AC12">
        <v>42</v>
      </c>
      <c r="AD12">
        <v>31</v>
      </c>
      <c r="AE12">
        <v>15</v>
      </c>
      <c r="AF12">
        <v>25</v>
      </c>
      <c r="AG12">
        <v>4</v>
      </c>
      <c r="AH12">
        <v>11</v>
      </c>
      <c r="AI12">
        <v>59</v>
      </c>
      <c r="AJ12">
        <v>82</v>
      </c>
      <c r="AK12">
        <v>48</v>
      </c>
      <c r="AL12">
        <v>73</v>
      </c>
      <c r="AM12">
        <v>46</v>
      </c>
      <c r="AN12">
        <v>66</v>
      </c>
      <c r="AO12">
        <v>118</v>
      </c>
      <c r="AP12">
        <v>45</v>
      </c>
      <c r="AQ12">
        <v>29</v>
      </c>
      <c r="AR12">
        <v>10</v>
      </c>
      <c r="AS12">
        <v>36</v>
      </c>
      <c r="AT12">
        <v>10</v>
      </c>
      <c r="AU12">
        <v>39</v>
      </c>
      <c r="AV12">
        <v>40</v>
      </c>
      <c r="AW12">
        <v>136</v>
      </c>
      <c r="AX12">
        <v>107</v>
      </c>
      <c r="AY12">
        <v>33</v>
      </c>
      <c r="AZ12">
        <v>30</v>
      </c>
      <c r="BA12">
        <v>25</v>
      </c>
      <c r="BB12">
        <v>13</v>
      </c>
      <c r="BC12">
        <v>15</v>
      </c>
      <c r="BD12">
        <v>70</v>
      </c>
      <c r="BE12">
        <v>70</v>
      </c>
      <c r="BF12">
        <v>43</v>
      </c>
      <c r="BG12">
        <v>47</v>
      </c>
      <c r="BH12">
        <v>86</v>
      </c>
      <c r="BI12">
        <v>55</v>
      </c>
      <c r="BJ12">
        <v>45</v>
      </c>
      <c r="BK12">
        <v>130</v>
      </c>
      <c r="BL12">
        <v>147</v>
      </c>
      <c r="BM12">
        <v>51</v>
      </c>
      <c r="BN12">
        <v>90</v>
      </c>
      <c r="BO12">
        <v>60</v>
      </c>
      <c r="BP12">
        <v>188</v>
      </c>
      <c r="BQ12">
        <v>188</v>
      </c>
      <c r="BR12">
        <v>95</v>
      </c>
      <c r="BS12">
        <v>108</v>
      </c>
      <c r="BT12">
        <v>75</v>
      </c>
      <c r="BU12">
        <v>59</v>
      </c>
      <c r="BV12">
        <v>116</v>
      </c>
      <c r="BW12">
        <v>11</v>
      </c>
    </row>
    <row r="13" spans="1:75" x14ac:dyDescent="0.25">
      <c r="A13" t="s">
        <v>63</v>
      </c>
      <c r="B13">
        <v>1</v>
      </c>
      <c r="C13">
        <v>2</v>
      </c>
      <c r="D13">
        <v>3</v>
      </c>
      <c r="E13">
        <v>6</v>
      </c>
      <c r="F13">
        <v>1</v>
      </c>
      <c r="G13">
        <v>2</v>
      </c>
      <c r="H13">
        <v>1</v>
      </c>
      <c r="I13">
        <v>5</v>
      </c>
      <c r="J13">
        <v>5</v>
      </c>
      <c r="K13">
        <v>13</v>
      </c>
      <c r="L13">
        <v>32</v>
      </c>
      <c r="M13">
        <v>102</v>
      </c>
      <c r="N13">
        <v>21</v>
      </c>
      <c r="O13">
        <v>95</v>
      </c>
      <c r="P13">
        <v>112</v>
      </c>
      <c r="Q13">
        <v>166</v>
      </c>
      <c r="R13">
        <v>95</v>
      </c>
      <c r="S13">
        <v>139</v>
      </c>
      <c r="T13">
        <v>243</v>
      </c>
      <c r="U13">
        <v>379</v>
      </c>
      <c r="V13">
        <v>396</v>
      </c>
      <c r="X13">
        <v>259</v>
      </c>
      <c r="Y13">
        <v>387</v>
      </c>
      <c r="Z13">
        <v>961</v>
      </c>
      <c r="AA13">
        <v>603</v>
      </c>
      <c r="AB13">
        <v>551</v>
      </c>
      <c r="AC13">
        <v>578</v>
      </c>
      <c r="AD13">
        <v>734</v>
      </c>
      <c r="AE13">
        <v>612</v>
      </c>
      <c r="AF13">
        <v>566</v>
      </c>
      <c r="AG13">
        <v>623</v>
      </c>
      <c r="AH13">
        <v>635</v>
      </c>
      <c r="AI13">
        <v>841</v>
      </c>
      <c r="AJ13">
        <v>801</v>
      </c>
      <c r="AK13">
        <v>707</v>
      </c>
      <c r="AL13">
        <v>571</v>
      </c>
      <c r="AM13">
        <v>475</v>
      </c>
      <c r="AN13">
        <v>711</v>
      </c>
      <c r="AO13">
        <v>701</v>
      </c>
      <c r="AP13">
        <v>574</v>
      </c>
      <c r="AQ13">
        <v>393</v>
      </c>
      <c r="AR13">
        <v>242</v>
      </c>
      <c r="AS13">
        <v>356</v>
      </c>
      <c r="AT13">
        <v>275</v>
      </c>
      <c r="AU13">
        <v>351</v>
      </c>
      <c r="AV13">
        <v>471</v>
      </c>
      <c r="AW13">
        <v>846</v>
      </c>
      <c r="AX13">
        <v>352</v>
      </c>
      <c r="AY13">
        <v>276</v>
      </c>
      <c r="AZ13">
        <v>171</v>
      </c>
      <c r="BA13">
        <v>249</v>
      </c>
      <c r="BB13">
        <v>276</v>
      </c>
      <c r="BC13">
        <v>236</v>
      </c>
      <c r="BD13">
        <v>496</v>
      </c>
      <c r="BE13">
        <v>472</v>
      </c>
      <c r="BF13">
        <v>470</v>
      </c>
      <c r="BG13">
        <v>291</v>
      </c>
      <c r="BH13">
        <v>232</v>
      </c>
      <c r="BI13">
        <v>277</v>
      </c>
      <c r="BJ13">
        <v>276</v>
      </c>
      <c r="BK13">
        <v>445</v>
      </c>
      <c r="BL13">
        <v>507</v>
      </c>
      <c r="BM13">
        <v>267</v>
      </c>
      <c r="BN13">
        <v>221</v>
      </c>
      <c r="BO13">
        <v>145</v>
      </c>
      <c r="BP13">
        <v>510</v>
      </c>
      <c r="BQ13">
        <v>401</v>
      </c>
      <c r="BR13">
        <v>341</v>
      </c>
      <c r="BS13">
        <v>385</v>
      </c>
      <c r="BT13">
        <v>369</v>
      </c>
      <c r="BU13">
        <v>207</v>
      </c>
      <c r="BV13">
        <v>182</v>
      </c>
      <c r="BW13">
        <v>134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B2217-4A9C-46B5-91B9-14D4691E313B}">
  <sheetPr codeName="Hoja1"/>
  <dimension ref="A1:CV28"/>
  <sheetViews>
    <sheetView tabSelected="1" zoomScaleNormal="100" workbookViewId="0">
      <pane xSplit="1" topLeftCell="CI1" activePane="topRight" state="frozen"/>
      <selection pane="topRight" activeCell="CN19" sqref="CN19"/>
    </sheetView>
  </sheetViews>
  <sheetFormatPr baseColWidth="10" defaultRowHeight="15" x14ac:dyDescent="0.25"/>
  <cols>
    <col min="1" max="1" width="18.42578125" bestFit="1" customWidth="1"/>
    <col min="2" max="4" width="6.85546875" bestFit="1" customWidth="1"/>
    <col min="5" max="5" width="8" bestFit="1" customWidth="1"/>
    <col min="6" max="32" width="6.85546875" bestFit="1" customWidth="1"/>
    <col min="33" max="48" width="6.28515625" bestFit="1" customWidth="1"/>
    <col min="49" max="99" width="6.28515625" customWidth="1"/>
    <col min="100" max="100" width="6.28515625" bestFit="1" customWidth="1"/>
  </cols>
  <sheetData>
    <row r="1" spans="1:100" ht="36.75" x14ac:dyDescent="0.25">
      <c r="A1" s="22" t="s">
        <v>0</v>
      </c>
      <c r="B1" s="22">
        <v>43891</v>
      </c>
      <c r="C1" s="22">
        <v>43892</v>
      </c>
      <c r="D1" s="22">
        <v>43893</v>
      </c>
      <c r="E1" s="22">
        <v>43894</v>
      </c>
      <c r="F1" s="22">
        <v>43895</v>
      </c>
      <c r="G1" s="22">
        <v>43896</v>
      </c>
      <c r="H1" s="22">
        <v>43897</v>
      </c>
      <c r="I1" s="23">
        <v>43898</v>
      </c>
      <c r="J1" s="22">
        <v>43899</v>
      </c>
      <c r="K1" s="22">
        <v>43900</v>
      </c>
      <c r="L1" s="22">
        <v>43901</v>
      </c>
      <c r="M1" s="22">
        <v>43902</v>
      </c>
      <c r="N1" s="22">
        <v>43903</v>
      </c>
      <c r="O1" s="22">
        <v>43904</v>
      </c>
      <c r="P1" s="24">
        <v>43905</v>
      </c>
      <c r="Q1" s="22">
        <v>43906</v>
      </c>
      <c r="R1" s="22">
        <v>43907</v>
      </c>
      <c r="S1" s="22">
        <v>43908</v>
      </c>
      <c r="T1" s="22">
        <v>43909</v>
      </c>
      <c r="U1" s="22">
        <v>43910</v>
      </c>
      <c r="V1" s="22">
        <v>43911</v>
      </c>
      <c r="W1" s="24">
        <v>43912</v>
      </c>
      <c r="X1" s="22">
        <v>43913</v>
      </c>
      <c r="Y1" s="22">
        <v>43914</v>
      </c>
      <c r="Z1" s="22">
        <v>43915</v>
      </c>
      <c r="AA1" s="22">
        <v>43916</v>
      </c>
      <c r="AB1" s="22">
        <v>43917</v>
      </c>
      <c r="AC1" s="22">
        <v>43918</v>
      </c>
      <c r="AD1" s="25">
        <v>43919</v>
      </c>
      <c r="AE1" s="22">
        <v>43920</v>
      </c>
      <c r="AF1" s="22">
        <v>43921</v>
      </c>
      <c r="AG1" s="22">
        <v>43922</v>
      </c>
      <c r="AH1" s="22">
        <v>43923</v>
      </c>
      <c r="AI1" s="22">
        <v>43924</v>
      </c>
      <c r="AJ1" s="22">
        <v>43925</v>
      </c>
      <c r="AK1" s="22">
        <v>43926</v>
      </c>
      <c r="AL1" s="22">
        <v>43927</v>
      </c>
      <c r="AM1" s="22">
        <v>43928</v>
      </c>
      <c r="AN1" s="22">
        <v>43929</v>
      </c>
      <c r="AO1" s="22">
        <v>43930</v>
      </c>
      <c r="AP1" s="22">
        <v>43931</v>
      </c>
      <c r="AQ1" s="22">
        <v>43932</v>
      </c>
      <c r="AR1" s="22">
        <v>43933</v>
      </c>
      <c r="AS1" s="53">
        <v>43934</v>
      </c>
      <c r="AT1" s="22">
        <v>43935</v>
      </c>
      <c r="AU1" s="22">
        <v>43936</v>
      </c>
      <c r="AV1" s="22">
        <v>43937</v>
      </c>
      <c r="AW1" s="22">
        <v>43938</v>
      </c>
      <c r="AX1" s="22">
        <v>43939</v>
      </c>
      <c r="AY1" s="22">
        <v>43940</v>
      </c>
      <c r="AZ1" s="22">
        <v>43941</v>
      </c>
      <c r="BA1" s="22">
        <v>43942</v>
      </c>
      <c r="BB1" s="22">
        <v>43943</v>
      </c>
      <c r="BC1" s="22">
        <v>43944</v>
      </c>
      <c r="BD1" s="22">
        <v>43945</v>
      </c>
      <c r="BE1" s="22">
        <v>43946</v>
      </c>
      <c r="BF1" s="55">
        <v>43947</v>
      </c>
      <c r="BG1" s="22">
        <v>43948</v>
      </c>
      <c r="BH1" s="22">
        <v>43949</v>
      </c>
      <c r="BI1" s="22">
        <v>43950</v>
      </c>
      <c r="BJ1" s="22">
        <v>43951</v>
      </c>
      <c r="BK1" s="22">
        <v>43952</v>
      </c>
      <c r="BL1" s="22">
        <v>43953</v>
      </c>
      <c r="BM1" s="22">
        <v>43954</v>
      </c>
      <c r="BN1" s="55">
        <v>43955</v>
      </c>
      <c r="BO1" s="22">
        <v>43956</v>
      </c>
      <c r="BP1" s="22">
        <v>43957</v>
      </c>
      <c r="BQ1" s="22">
        <v>43958</v>
      </c>
      <c r="BR1" s="22">
        <v>43959</v>
      </c>
      <c r="BS1" s="22">
        <v>43960</v>
      </c>
      <c r="BT1" s="22">
        <v>43961</v>
      </c>
      <c r="BU1" s="55">
        <v>43962</v>
      </c>
      <c r="BV1" s="22">
        <v>43963</v>
      </c>
      <c r="BW1" s="22">
        <v>43964</v>
      </c>
      <c r="BX1" s="22">
        <v>43965</v>
      </c>
      <c r="BY1" s="22">
        <v>43966</v>
      </c>
      <c r="BZ1" s="22">
        <v>43967</v>
      </c>
      <c r="CA1" s="22">
        <v>43968</v>
      </c>
      <c r="CB1" s="55">
        <v>43969</v>
      </c>
      <c r="CC1" s="22">
        <v>43970</v>
      </c>
      <c r="CD1" s="22">
        <v>43971</v>
      </c>
      <c r="CE1" s="22">
        <v>43972</v>
      </c>
      <c r="CF1" s="22">
        <v>43973</v>
      </c>
      <c r="CG1" s="22">
        <v>43974</v>
      </c>
      <c r="CH1" s="22">
        <v>43975</v>
      </c>
      <c r="CI1" s="61">
        <v>43976</v>
      </c>
      <c r="CJ1" s="22">
        <v>43977</v>
      </c>
      <c r="CK1" s="22">
        <v>43978</v>
      </c>
      <c r="CL1" s="22">
        <v>43979</v>
      </c>
      <c r="CM1" s="22">
        <v>43980</v>
      </c>
      <c r="CN1" s="22">
        <v>43981</v>
      </c>
      <c r="CO1" s="22">
        <v>43982</v>
      </c>
      <c r="CP1" s="22"/>
      <c r="CQ1" s="22"/>
      <c r="CR1" s="22"/>
      <c r="CS1" s="22"/>
      <c r="CT1" s="22"/>
      <c r="CU1" s="22"/>
      <c r="CV1" s="22"/>
    </row>
    <row r="2" spans="1:100" x14ac:dyDescent="0.25">
      <c r="A2" s="31"/>
      <c r="B2" s="31" t="s">
        <v>64</v>
      </c>
      <c r="C2" s="31" t="s">
        <v>65</v>
      </c>
      <c r="D2" s="31" t="s">
        <v>66</v>
      </c>
      <c r="E2" s="31" t="s">
        <v>67</v>
      </c>
      <c r="F2" s="31" t="s">
        <v>68</v>
      </c>
      <c r="G2" s="31" t="s">
        <v>69</v>
      </c>
      <c r="H2" s="32" t="s">
        <v>70</v>
      </c>
      <c r="I2" s="33" t="s">
        <v>64</v>
      </c>
      <c r="J2" s="31" t="s">
        <v>65</v>
      </c>
      <c r="K2" s="31" t="s">
        <v>66</v>
      </c>
      <c r="L2" s="31" t="s">
        <v>67</v>
      </c>
      <c r="M2" s="31" t="s">
        <v>68</v>
      </c>
      <c r="N2" s="31" t="s">
        <v>69</v>
      </c>
      <c r="O2" s="31" t="s">
        <v>70</v>
      </c>
      <c r="P2" s="33" t="s">
        <v>64</v>
      </c>
      <c r="Q2" s="31" t="s">
        <v>65</v>
      </c>
      <c r="R2" s="31" t="s">
        <v>66</v>
      </c>
      <c r="S2" s="31" t="s">
        <v>67</v>
      </c>
      <c r="T2" s="31" t="s">
        <v>68</v>
      </c>
      <c r="U2" s="31" t="s">
        <v>69</v>
      </c>
      <c r="V2" s="31" t="s">
        <v>70</v>
      </c>
      <c r="W2" s="33" t="s">
        <v>64</v>
      </c>
      <c r="X2" s="31" t="s">
        <v>65</v>
      </c>
      <c r="Y2" s="31" t="s">
        <v>66</v>
      </c>
      <c r="Z2" s="31" t="s">
        <v>67</v>
      </c>
      <c r="AA2" s="31" t="s">
        <v>68</v>
      </c>
      <c r="AB2" s="31" t="s">
        <v>69</v>
      </c>
      <c r="AC2" s="31" t="s">
        <v>70</v>
      </c>
      <c r="AD2" s="33" t="s">
        <v>64</v>
      </c>
      <c r="AE2" s="31" t="s">
        <v>65</v>
      </c>
      <c r="AF2" s="31" t="s">
        <v>66</v>
      </c>
      <c r="AG2" s="31" t="s">
        <v>67</v>
      </c>
      <c r="AH2" s="31" t="s">
        <v>68</v>
      </c>
      <c r="AI2" s="31" t="s">
        <v>69</v>
      </c>
      <c r="AJ2" s="31" t="s">
        <v>70</v>
      </c>
      <c r="AK2" s="33" t="s">
        <v>64</v>
      </c>
      <c r="AL2" s="31" t="s">
        <v>65</v>
      </c>
      <c r="AM2" s="31" t="s">
        <v>66</v>
      </c>
      <c r="AN2" s="31" t="s">
        <v>67</v>
      </c>
      <c r="AO2" s="31" t="s">
        <v>68</v>
      </c>
      <c r="AP2" s="31" t="s">
        <v>69</v>
      </c>
      <c r="AQ2" s="31" t="s">
        <v>70</v>
      </c>
      <c r="AR2" s="33" t="s">
        <v>64</v>
      </c>
      <c r="AS2" s="31" t="s">
        <v>65</v>
      </c>
      <c r="AT2" s="31" t="s">
        <v>66</v>
      </c>
      <c r="AU2" s="31" t="s">
        <v>67</v>
      </c>
      <c r="AV2" s="31" t="s">
        <v>68</v>
      </c>
      <c r="AW2" s="31" t="s">
        <v>69</v>
      </c>
      <c r="AX2" s="31" t="s">
        <v>70</v>
      </c>
      <c r="AY2" s="33" t="s">
        <v>64</v>
      </c>
      <c r="AZ2" s="31" t="s">
        <v>65</v>
      </c>
      <c r="BA2" s="31" t="s">
        <v>66</v>
      </c>
      <c r="BB2" s="31" t="s">
        <v>67</v>
      </c>
      <c r="BC2" s="31" t="s">
        <v>68</v>
      </c>
      <c r="BD2" s="31" t="s">
        <v>69</v>
      </c>
      <c r="BE2" s="31" t="s">
        <v>70</v>
      </c>
      <c r="BF2" s="33" t="s">
        <v>64</v>
      </c>
      <c r="BG2" s="31" t="s">
        <v>65</v>
      </c>
      <c r="BH2" s="31" t="s">
        <v>66</v>
      </c>
      <c r="BI2" s="31" t="s">
        <v>67</v>
      </c>
      <c r="BJ2" s="31" t="s">
        <v>68</v>
      </c>
      <c r="BK2" s="31" t="s">
        <v>69</v>
      </c>
      <c r="BL2" s="31" t="s">
        <v>70</v>
      </c>
      <c r="BM2" s="33" t="s">
        <v>64</v>
      </c>
      <c r="BN2" s="31" t="s">
        <v>65</v>
      </c>
      <c r="BO2" s="31" t="s">
        <v>66</v>
      </c>
      <c r="BP2" s="31" t="s">
        <v>67</v>
      </c>
      <c r="BQ2" s="31" t="s">
        <v>68</v>
      </c>
      <c r="BR2" s="31" t="s">
        <v>69</v>
      </c>
      <c r="BS2" s="31" t="s">
        <v>70</v>
      </c>
      <c r="BT2" s="33" t="s">
        <v>64</v>
      </c>
      <c r="BU2" s="31" t="s">
        <v>65</v>
      </c>
      <c r="BV2" s="31" t="s">
        <v>66</v>
      </c>
      <c r="BW2" s="31" t="s">
        <v>67</v>
      </c>
      <c r="BX2" s="31" t="s">
        <v>68</v>
      </c>
      <c r="BY2" s="31" t="s">
        <v>69</v>
      </c>
      <c r="BZ2" s="31" t="s">
        <v>70</v>
      </c>
      <c r="CA2" s="33" t="s">
        <v>64</v>
      </c>
      <c r="CB2" s="31" t="s">
        <v>65</v>
      </c>
      <c r="CC2" s="31" t="s">
        <v>66</v>
      </c>
      <c r="CD2" s="31" t="s">
        <v>67</v>
      </c>
      <c r="CE2" s="31" t="s">
        <v>68</v>
      </c>
      <c r="CF2" s="31" t="s">
        <v>69</v>
      </c>
      <c r="CG2" s="31" t="s">
        <v>70</v>
      </c>
      <c r="CH2" s="33" t="s">
        <v>64</v>
      </c>
      <c r="CI2" s="31" t="s">
        <v>65</v>
      </c>
      <c r="CJ2" s="31" t="s">
        <v>66</v>
      </c>
      <c r="CK2" s="31" t="s">
        <v>67</v>
      </c>
      <c r="CL2" s="31" t="s">
        <v>68</v>
      </c>
      <c r="CM2" s="31" t="s">
        <v>69</v>
      </c>
      <c r="CN2" s="31" t="s">
        <v>70</v>
      </c>
      <c r="CO2" s="33" t="s">
        <v>64</v>
      </c>
      <c r="CP2" s="31" t="s">
        <v>65</v>
      </c>
      <c r="CQ2" s="31" t="s">
        <v>66</v>
      </c>
      <c r="CR2" s="31" t="s">
        <v>67</v>
      </c>
      <c r="CS2" s="31" t="s">
        <v>68</v>
      </c>
      <c r="CT2" s="31" t="s">
        <v>69</v>
      </c>
      <c r="CU2" s="31" t="s">
        <v>70</v>
      </c>
      <c r="CV2" s="33" t="s">
        <v>64</v>
      </c>
    </row>
    <row r="3" spans="1:100" ht="15.75" thickBot="1" x14ac:dyDescent="0.3">
      <c r="A3" s="35" t="s">
        <v>71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</row>
    <row r="4" spans="1:100" ht="15.75" thickTop="1" x14ac:dyDescent="0.25">
      <c r="A4" s="28" t="s">
        <v>3</v>
      </c>
      <c r="B4" s="29"/>
      <c r="C4" s="29"/>
      <c r="D4" s="29"/>
      <c r="E4" s="29">
        <v>1</v>
      </c>
      <c r="F4" s="29">
        <v>1</v>
      </c>
      <c r="G4" s="29">
        <v>1</v>
      </c>
      <c r="H4" s="29">
        <v>1</v>
      </c>
      <c r="I4" s="29">
        <v>2</v>
      </c>
      <c r="J4" s="29">
        <v>3</v>
      </c>
      <c r="K4" s="29">
        <v>8</v>
      </c>
      <c r="L4" s="29">
        <v>22</v>
      </c>
      <c r="M4" s="29">
        <v>40</v>
      </c>
      <c r="N4" s="30">
        <v>44</v>
      </c>
      <c r="O4" s="30">
        <v>58</v>
      </c>
      <c r="P4" s="30">
        <v>85</v>
      </c>
      <c r="Q4" s="30">
        <v>127</v>
      </c>
      <c r="R4" s="30">
        <v>139</v>
      </c>
      <c r="S4" s="30">
        <v>164</v>
      </c>
      <c r="T4" s="30">
        <v>216</v>
      </c>
      <c r="U4" s="30">
        <v>400</v>
      </c>
      <c r="V4" s="30">
        <v>505</v>
      </c>
      <c r="W4" s="30"/>
      <c r="X4" s="30"/>
      <c r="Y4" s="30"/>
      <c r="Z4" s="30">
        <v>885</v>
      </c>
      <c r="AA4" s="30">
        <v>1147</v>
      </c>
      <c r="AB4" s="30">
        <v>1422</v>
      </c>
      <c r="AC4" s="30">
        <v>1543</v>
      </c>
      <c r="AD4" s="30">
        <v>1755</v>
      </c>
      <c r="AE4" s="30">
        <v>2041</v>
      </c>
      <c r="AF4" s="30">
        <v>2297</v>
      </c>
      <c r="AG4" s="30">
        <v>2471</v>
      </c>
      <c r="AH4" s="30">
        <v>2807</v>
      </c>
      <c r="AI4" s="30">
        <v>3098</v>
      </c>
      <c r="AJ4" s="30">
        <v>3496</v>
      </c>
      <c r="AK4" s="30">
        <v>3854</v>
      </c>
      <c r="AL4" s="30">
        <v>4125</v>
      </c>
      <c r="AM4" s="30">
        <v>4298</v>
      </c>
      <c r="AN4" s="30">
        <v>4449</v>
      </c>
      <c r="AO4" s="30">
        <v>4720</v>
      </c>
      <c r="AP4" s="30">
        <v>4917</v>
      </c>
      <c r="AQ4" s="30">
        <v>5138</v>
      </c>
      <c r="AR4" s="30">
        <v>5267</v>
      </c>
      <c r="AS4" s="30">
        <v>5442</v>
      </c>
      <c r="AT4" s="30">
        <v>5563</v>
      </c>
      <c r="AU4" s="30">
        <v>5717</v>
      </c>
      <c r="AV4" s="30">
        <v>5962</v>
      </c>
      <c r="AW4" s="30">
        <v>6116</v>
      </c>
      <c r="AX4" s="30">
        <v>6212</v>
      </c>
      <c r="AY4" s="30">
        <v>6300</v>
      </c>
      <c r="AZ4" s="30">
        <v>6358</v>
      </c>
      <c r="BA4" s="30">
        <v>6527</v>
      </c>
      <c r="BB4" s="30">
        <v>6642</v>
      </c>
      <c r="BC4" s="30">
        <v>6741</v>
      </c>
      <c r="BD4" s="30">
        <v>6919</v>
      </c>
      <c r="BE4" s="30">
        <v>7077</v>
      </c>
      <c r="BF4" s="30">
        <v>7281</v>
      </c>
      <c r="BG4" s="30">
        <v>7369</v>
      </c>
      <c r="BH4" s="30">
        <v>7411</v>
      </c>
      <c r="BI4" s="30">
        <v>7500</v>
      </c>
      <c r="BJ4" s="30">
        <v>7555</v>
      </c>
      <c r="BK4" s="30">
        <v>7622</v>
      </c>
      <c r="BL4" s="30">
        <v>7705</v>
      </c>
      <c r="BM4" s="30">
        <v>7771</v>
      </c>
      <c r="BN4" s="30">
        <v>7801</v>
      </c>
      <c r="BO4" s="30">
        <v>7831</v>
      </c>
      <c r="BP4" s="30">
        <v>7956</v>
      </c>
      <c r="BQ4" s="30">
        <v>8031</v>
      </c>
      <c r="BR4" s="30">
        <v>8119</v>
      </c>
      <c r="BS4" s="30">
        <v>8205</v>
      </c>
      <c r="BT4" s="30">
        <v>8293</v>
      </c>
      <c r="BU4" s="30">
        <v>8372</v>
      </c>
      <c r="BV4" s="30">
        <v>8406</v>
      </c>
      <c r="BW4" s="30">
        <v>8433</v>
      </c>
      <c r="BX4" s="30">
        <v>6414</v>
      </c>
      <c r="BY4" s="30">
        <v>6428</v>
      </c>
      <c r="BZ4" s="30">
        <v>6458</v>
      </c>
      <c r="CA4" s="30">
        <v>6464</v>
      </c>
      <c r="CB4" s="30">
        <v>6479</v>
      </c>
      <c r="CC4" s="30">
        <v>6497</v>
      </c>
      <c r="CD4" s="30">
        <v>6520</v>
      </c>
      <c r="CE4" s="30">
        <v>6531</v>
      </c>
      <c r="CF4" s="30">
        <v>6550</v>
      </c>
      <c r="CG4" s="30">
        <v>6556</v>
      </c>
      <c r="CH4" s="30">
        <v>6566</v>
      </c>
      <c r="CI4" s="30"/>
      <c r="CJ4" s="30"/>
      <c r="CK4" s="30">
        <v>6614</v>
      </c>
      <c r="CL4" s="30">
        <v>6672</v>
      </c>
      <c r="CM4" s="30">
        <v>6686</v>
      </c>
      <c r="CN4" s="30">
        <v>6703</v>
      </c>
      <c r="CO4" s="30">
        <v>6730</v>
      </c>
      <c r="CP4" s="30"/>
      <c r="CQ4" s="30"/>
      <c r="CR4" s="30"/>
      <c r="CS4" s="30"/>
      <c r="CT4" s="30"/>
      <c r="CU4" s="30"/>
      <c r="CV4" s="30"/>
    </row>
    <row r="5" spans="1:100" x14ac:dyDescent="0.25">
      <c r="A5" s="14" t="s">
        <v>2</v>
      </c>
      <c r="B5" s="19"/>
      <c r="C5" s="19">
        <v>2</v>
      </c>
      <c r="D5" s="19">
        <v>2</v>
      </c>
      <c r="E5" s="19">
        <v>2</v>
      </c>
      <c r="F5" s="19">
        <v>2</v>
      </c>
      <c r="G5" s="19">
        <v>2</v>
      </c>
      <c r="H5" s="19">
        <v>2</v>
      </c>
      <c r="I5" s="19">
        <v>2</v>
      </c>
      <c r="J5" s="19">
        <v>2</v>
      </c>
      <c r="K5" s="19">
        <v>3</v>
      </c>
      <c r="L5" s="19">
        <v>8</v>
      </c>
      <c r="M5" s="19">
        <v>34</v>
      </c>
      <c r="N5" s="20">
        <v>38</v>
      </c>
      <c r="O5" s="20">
        <v>70</v>
      </c>
      <c r="P5" s="20">
        <v>79</v>
      </c>
      <c r="Q5" s="20">
        <v>126</v>
      </c>
      <c r="R5" s="20">
        <v>148</v>
      </c>
      <c r="S5" s="20">
        <v>216</v>
      </c>
      <c r="T5" s="20">
        <v>258</v>
      </c>
      <c r="U5" s="20">
        <v>322</v>
      </c>
      <c r="V5" s="20">
        <v>430</v>
      </c>
      <c r="W5" s="20"/>
      <c r="X5" s="20"/>
      <c r="Y5" s="20"/>
      <c r="Z5" s="20">
        <v>567</v>
      </c>
      <c r="AA5" s="20">
        <v>666</v>
      </c>
      <c r="AB5" s="20">
        <v>780</v>
      </c>
      <c r="AC5" s="20">
        <v>1114</v>
      </c>
      <c r="AD5" s="20">
        <v>1386</v>
      </c>
      <c r="AE5" s="20">
        <v>1537</v>
      </c>
      <c r="AF5" s="20">
        <v>1707</v>
      </c>
      <c r="AG5" s="20">
        <v>1933</v>
      </c>
      <c r="AH5" s="20">
        <v>2098</v>
      </c>
      <c r="AI5" s="20">
        <v>2386</v>
      </c>
      <c r="AJ5" s="20">
        <v>2548</v>
      </c>
      <c r="AK5" s="20">
        <v>2653</v>
      </c>
      <c r="AL5" s="20">
        <v>2751</v>
      </c>
      <c r="AM5" s="20">
        <v>2832</v>
      </c>
      <c r="AN5" s="20">
        <v>3087</v>
      </c>
      <c r="AO5" s="20">
        <v>3212</v>
      </c>
      <c r="AP5" s="20">
        <v>3343</v>
      </c>
      <c r="AQ5" s="20">
        <v>3404</v>
      </c>
      <c r="AR5" s="20">
        <v>3450</v>
      </c>
      <c r="AS5" s="20">
        <v>3506</v>
      </c>
      <c r="AT5" s="20">
        <v>3543</v>
      </c>
      <c r="AU5" s="20">
        <v>3575</v>
      </c>
      <c r="AV5" s="20">
        <v>3600</v>
      </c>
      <c r="AW5" s="20">
        <v>3673</v>
      </c>
      <c r="AX5" s="20">
        <v>3709</v>
      </c>
      <c r="AY5" s="20">
        <v>3732</v>
      </c>
      <c r="AZ5" s="20">
        <v>3754</v>
      </c>
      <c r="BA5" s="20">
        <v>3771</v>
      </c>
      <c r="BB5" s="20">
        <v>3815</v>
      </c>
      <c r="BC5" s="20">
        <v>3833</v>
      </c>
      <c r="BD5" s="20">
        <v>3931</v>
      </c>
      <c r="BE5" s="20">
        <v>3990</v>
      </c>
      <c r="BF5" s="20">
        <v>4075</v>
      </c>
      <c r="BG5" s="20">
        <v>4105</v>
      </c>
      <c r="BH5" s="20">
        <v>4142</v>
      </c>
      <c r="BI5" s="20">
        <v>4228</v>
      </c>
      <c r="BJ5" s="20">
        <v>4298</v>
      </c>
      <c r="BK5" s="20">
        <v>4386</v>
      </c>
      <c r="BL5" s="20">
        <v>4508</v>
      </c>
      <c r="BM5" s="20">
        <v>4526</v>
      </c>
      <c r="BN5" s="20">
        <v>4545</v>
      </c>
      <c r="BO5" s="20">
        <v>4578</v>
      </c>
      <c r="BP5" s="20">
        <v>4679</v>
      </c>
      <c r="BQ5" s="20">
        <v>4726</v>
      </c>
      <c r="BR5" s="20">
        <v>4799</v>
      </c>
      <c r="BS5" s="20">
        <v>4899</v>
      </c>
      <c r="BT5" s="20">
        <v>4948</v>
      </c>
      <c r="BU5" s="20">
        <v>4962</v>
      </c>
      <c r="BV5" s="20">
        <v>4967</v>
      </c>
      <c r="BW5" s="20">
        <v>5025</v>
      </c>
      <c r="BX5" s="20">
        <v>3756</v>
      </c>
      <c r="BY5" s="20">
        <v>3764</v>
      </c>
      <c r="BZ5" s="20">
        <v>3771</v>
      </c>
      <c r="CA5" s="20">
        <v>3775</v>
      </c>
      <c r="CB5" s="20">
        <v>3776</v>
      </c>
      <c r="CC5" s="20">
        <v>3777</v>
      </c>
      <c r="CD5" s="20">
        <v>3781</v>
      </c>
      <c r="CE5" s="20">
        <v>3791</v>
      </c>
      <c r="CF5" s="20">
        <v>3794</v>
      </c>
      <c r="CG5" s="20">
        <v>3795</v>
      </c>
      <c r="CH5" s="20">
        <v>3808</v>
      </c>
      <c r="CI5" s="20"/>
      <c r="CJ5" s="20"/>
      <c r="CK5" s="20">
        <v>3815</v>
      </c>
      <c r="CL5" s="20">
        <v>3830</v>
      </c>
      <c r="CM5" s="20">
        <v>3845</v>
      </c>
      <c r="CN5" s="20">
        <v>3845</v>
      </c>
      <c r="CO5" s="20">
        <v>3850</v>
      </c>
      <c r="CP5" s="20"/>
      <c r="CQ5" s="20"/>
      <c r="CR5" s="20"/>
      <c r="CS5" s="20"/>
      <c r="CT5" s="20"/>
      <c r="CU5" s="20"/>
      <c r="CV5" s="20"/>
    </row>
    <row r="6" spans="1:100" x14ac:dyDescent="0.25">
      <c r="A6" s="14" t="s">
        <v>4</v>
      </c>
      <c r="B6" s="19"/>
      <c r="C6" s="19"/>
      <c r="D6" s="19">
        <v>2</v>
      </c>
      <c r="E6" s="19">
        <v>2</v>
      </c>
      <c r="F6" s="19">
        <v>2</v>
      </c>
      <c r="G6" s="19">
        <v>2</v>
      </c>
      <c r="H6" s="19">
        <v>2</v>
      </c>
      <c r="I6" s="19">
        <v>3</v>
      </c>
      <c r="J6" s="19">
        <v>3</v>
      </c>
      <c r="K6" s="19">
        <v>6</v>
      </c>
      <c r="L6" s="19">
        <v>12</v>
      </c>
      <c r="M6" s="19">
        <v>28</v>
      </c>
      <c r="N6" s="20">
        <v>31</v>
      </c>
      <c r="O6" s="20">
        <v>49</v>
      </c>
      <c r="P6" s="20">
        <v>98</v>
      </c>
      <c r="Q6" s="20">
        <v>133</v>
      </c>
      <c r="R6" s="20">
        <v>179</v>
      </c>
      <c r="S6" s="20">
        <v>208</v>
      </c>
      <c r="T6" s="20">
        <v>293</v>
      </c>
      <c r="U6" s="20">
        <v>370</v>
      </c>
      <c r="V6" s="20">
        <v>501</v>
      </c>
      <c r="W6" s="20"/>
      <c r="X6" s="20"/>
      <c r="Y6" s="20"/>
      <c r="Z6" s="20">
        <v>752</v>
      </c>
      <c r="AA6" s="20">
        <v>965</v>
      </c>
      <c r="AB6" s="20">
        <v>1112</v>
      </c>
      <c r="AC6" s="20">
        <v>1192</v>
      </c>
      <c r="AD6" s="20">
        <v>1317</v>
      </c>
      <c r="AE6" s="20">
        <v>1426</v>
      </c>
      <c r="AF6" s="20">
        <v>1484</v>
      </c>
      <c r="AG6" s="20">
        <v>1593</v>
      </c>
      <c r="AH6" s="20">
        <v>1673</v>
      </c>
      <c r="AI6" s="20">
        <v>1848</v>
      </c>
      <c r="AJ6" s="20">
        <v>1994</v>
      </c>
      <c r="AK6" s="20">
        <v>2169</v>
      </c>
      <c r="AL6" s="20">
        <v>2283</v>
      </c>
      <c r="AM6" s="20">
        <v>2434</v>
      </c>
      <c r="AN6" s="20">
        <v>2597</v>
      </c>
      <c r="AO6" s="20">
        <v>2763</v>
      </c>
      <c r="AP6" s="20">
        <v>2922</v>
      </c>
      <c r="AQ6" s="20">
        <v>2984</v>
      </c>
      <c r="AR6" s="20">
        <v>3020</v>
      </c>
      <c r="AS6" s="20">
        <v>3052</v>
      </c>
      <c r="AT6" s="20">
        <v>3098</v>
      </c>
      <c r="AU6" s="20">
        <v>3193</v>
      </c>
      <c r="AV6" s="20">
        <v>3335</v>
      </c>
      <c r="AW6" s="20">
        <v>3751</v>
      </c>
      <c r="AX6" s="20">
        <v>3831</v>
      </c>
      <c r="AY6" s="20">
        <v>3908</v>
      </c>
      <c r="AZ6" s="20">
        <v>3938</v>
      </c>
      <c r="BA6" s="20">
        <v>3957</v>
      </c>
      <c r="BB6" s="20">
        <v>4028</v>
      </c>
      <c r="BC6" s="20">
        <v>4094</v>
      </c>
      <c r="BD6" s="20">
        <v>4193</v>
      </c>
      <c r="BE6" s="20">
        <v>4309</v>
      </c>
      <c r="BF6" s="20">
        <v>4398</v>
      </c>
      <c r="BG6" s="20">
        <v>4492</v>
      </c>
      <c r="BH6" s="20">
        <v>4541</v>
      </c>
      <c r="BI6" s="20">
        <v>4570</v>
      </c>
      <c r="BJ6" s="20">
        <v>4635</v>
      </c>
      <c r="BK6" s="20">
        <v>4744</v>
      </c>
      <c r="BL6" s="20">
        <v>4883</v>
      </c>
      <c r="BM6" s="20">
        <v>4943</v>
      </c>
      <c r="BN6" s="20">
        <v>4967</v>
      </c>
      <c r="BO6" s="20">
        <v>4979</v>
      </c>
      <c r="BP6" s="20">
        <v>5025</v>
      </c>
      <c r="BQ6" s="20">
        <v>5076</v>
      </c>
      <c r="BR6" s="20">
        <v>5135</v>
      </c>
      <c r="BS6" s="20">
        <v>5208</v>
      </c>
      <c r="BT6" s="20">
        <v>5307</v>
      </c>
      <c r="BU6" s="20">
        <v>5353</v>
      </c>
      <c r="BV6" s="20">
        <v>5374</v>
      </c>
      <c r="BW6" s="20">
        <v>5410</v>
      </c>
      <c r="BX6" s="20">
        <v>3831</v>
      </c>
      <c r="BY6" s="20">
        <v>3846</v>
      </c>
      <c r="BZ6" s="20">
        <v>3860</v>
      </c>
      <c r="CA6" s="20">
        <v>3872</v>
      </c>
      <c r="CB6" s="20">
        <v>3876</v>
      </c>
      <c r="CC6" s="20">
        <v>3883</v>
      </c>
      <c r="CD6" s="20">
        <v>3903</v>
      </c>
      <c r="CE6" s="20">
        <v>3924</v>
      </c>
      <c r="CF6" s="20">
        <v>3932</v>
      </c>
      <c r="CG6" s="20">
        <v>3938</v>
      </c>
      <c r="CH6" s="20">
        <v>3945</v>
      </c>
      <c r="CI6" s="20"/>
      <c r="CJ6" s="20"/>
      <c r="CK6" s="20">
        <v>3954</v>
      </c>
      <c r="CL6" s="20">
        <v>3960</v>
      </c>
      <c r="CM6" s="20">
        <v>3963</v>
      </c>
      <c r="CN6" s="20">
        <v>3990</v>
      </c>
      <c r="CO6" s="20">
        <v>4001</v>
      </c>
      <c r="CP6" s="20"/>
      <c r="CQ6" s="20"/>
      <c r="CR6" s="20"/>
      <c r="CS6" s="20"/>
      <c r="CT6" s="20"/>
      <c r="CU6" s="20"/>
      <c r="CV6" s="20"/>
    </row>
    <row r="7" spans="1:100" x14ac:dyDescent="0.25">
      <c r="A7" s="14" t="s">
        <v>1</v>
      </c>
      <c r="B7" s="19">
        <v>1</v>
      </c>
      <c r="C7" s="19">
        <v>1</v>
      </c>
      <c r="D7" s="19">
        <v>2</v>
      </c>
      <c r="E7" s="19">
        <v>7</v>
      </c>
      <c r="F7" s="19">
        <v>8</v>
      </c>
      <c r="G7" s="19">
        <v>10</v>
      </c>
      <c r="H7" s="19">
        <v>11</v>
      </c>
      <c r="I7" s="19">
        <v>14</v>
      </c>
      <c r="J7" s="19">
        <v>18</v>
      </c>
      <c r="K7" s="19">
        <v>22</v>
      </c>
      <c r="L7" s="19">
        <v>29</v>
      </c>
      <c r="M7" s="19">
        <v>63</v>
      </c>
      <c r="N7" s="20">
        <v>70</v>
      </c>
      <c r="O7" s="20">
        <v>88</v>
      </c>
      <c r="P7" s="20">
        <v>109</v>
      </c>
      <c r="Q7" s="20">
        <v>137</v>
      </c>
      <c r="R7" s="20">
        <v>145</v>
      </c>
      <c r="S7" s="20">
        <v>151</v>
      </c>
      <c r="T7" s="20">
        <v>205</v>
      </c>
      <c r="U7" s="20">
        <v>237</v>
      </c>
      <c r="V7" s="20">
        <v>263</v>
      </c>
      <c r="W7" s="20"/>
      <c r="X7" s="20"/>
      <c r="Y7" s="20"/>
      <c r="Z7" s="20">
        <v>404</v>
      </c>
      <c r="AA7" s="20">
        <v>428</v>
      </c>
      <c r="AB7" s="20">
        <v>440</v>
      </c>
      <c r="AC7" s="20">
        <v>441</v>
      </c>
      <c r="AD7" s="20">
        <v>535</v>
      </c>
      <c r="AE7" s="20">
        <v>586</v>
      </c>
      <c r="AF7" s="20">
        <v>643</v>
      </c>
      <c r="AG7" s="20">
        <v>753</v>
      </c>
      <c r="AH7" s="20">
        <v>796</v>
      </c>
      <c r="AI7" s="20">
        <v>824</v>
      </c>
      <c r="AJ7" s="20">
        <v>837</v>
      </c>
      <c r="AK7" s="20">
        <v>858</v>
      </c>
      <c r="AL7" s="20">
        <v>873</v>
      </c>
      <c r="AM7" s="20">
        <v>897</v>
      </c>
      <c r="AN7" s="20">
        <v>973</v>
      </c>
      <c r="AO7" s="20">
        <v>994</v>
      </c>
      <c r="AP7" s="20">
        <v>1036</v>
      </c>
      <c r="AQ7" s="20">
        <v>1056</v>
      </c>
      <c r="AR7" s="20">
        <v>1077</v>
      </c>
      <c r="AS7" s="20">
        <v>1134</v>
      </c>
      <c r="AT7" s="20">
        <v>1195</v>
      </c>
      <c r="AU7" s="20">
        <v>1226</v>
      </c>
      <c r="AV7" s="20">
        <v>1245</v>
      </c>
      <c r="AW7" s="20">
        <v>1312</v>
      </c>
      <c r="AX7" s="20">
        <v>1345</v>
      </c>
      <c r="AY7" s="20">
        <v>1400</v>
      </c>
      <c r="AZ7" s="20">
        <v>1431</v>
      </c>
      <c r="BA7" s="20">
        <v>1450</v>
      </c>
      <c r="BB7" s="20">
        <v>1483</v>
      </c>
      <c r="BC7" s="20">
        <v>1521</v>
      </c>
      <c r="BD7" s="20">
        <v>1572</v>
      </c>
      <c r="BE7" s="20">
        <v>1641</v>
      </c>
      <c r="BF7" s="20">
        <v>1690</v>
      </c>
      <c r="BG7" s="20">
        <v>1722</v>
      </c>
      <c r="BH7" s="20">
        <v>1740</v>
      </c>
      <c r="BI7" s="20">
        <v>1758</v>
      </c>
      <c r="BJ7" s="20">
        <v>1799</v>
      </c>
      <c r="BK7" s="20">
        <v>1850</v>
      </c>
      <c r="BL7" s="20">
        <v>1866</v>
      </c>
      <c r="BM7" s="20">
        <v>1938</v>
      </c>
      <c r="BN7" s="20">
        <v>1996</v>
      </c>
      <c r="BO7" s="20">
        <v>2006</v>
      </c>
      <c r="BP7" s="20">
        <v>2056</v>
      </c>
      <c r="BQ7" s="20">
        <v>2096</v>
      </c>
      <c r="BR7" s="20">
        <v>2122</v>
      </c>
      <c r="BS7" s="20">
        <v>2140</v>
      </c>
      <c r="BT7" s="20">
        <v>2198</v>
      </c>
      <c r="BU7" s="20">
        <v>2207</v>
      </c>
      <c r="BV7" s="20">
        <v>2213</v>
      </c>
      <c r="BW7" s="20">
        <v>2215</v>
      </c>
      <c r="BX7" s="20">
        <v>1255</v>
      </c>
      <c r="BY7" s="20">
        <v>1259</v>
      </c>
      <c r="BZ7" s="20">
        <v>1261</v>
      </c>
      <c r="CA7" s="20">
        <v>1266</v>
      </c>
      <c r="CB7" s="20">
        <v>1273</v>
      </c>
      <c r="CC7" s="20">
        <v>1274</v>
      </c>
      <c r="CD7" s="20">
        <v>1284</v>
      </c>
      <c r="CE7" s="20">
        <v>1287</v>
      </c>
      <c r="CF7" s="20">
        <v>1289</v>
      </c>
      <c r="CG7" s="20">
        <v>1296</v>
      </c>
      <c r="CH7" s="20">
        <v>1297</v>
      </c>
      <c r="CI7" s="20"/>
      <c r="CJ7" s="20"/>
      <c r="CK7" s="20">
        <v>1300</v>
      </c>
      <c r="CL7" s="20">
        <v>1304</v>
      </c>
      <c r="CM7" s="20">
        <v>1306</v>
      </c>
      <c r="CN7" s="20">
        <v>1314</v>
      </c>
      <c r="CO7" s="20">
        <v>1315</v>
      </c>
      <c r="CP7" s="20"/>
      <c r="CQ7" s="20"/>
      <c r="CR7" s="20"/>
      <c r="CS7" s="20"/>
      <c r="CT7" s="20"/>
      <c r="CU7" s="20"/>
      <c r="CV7" s="20"/>
    </row>
    <row r="8" spans="1:100" x14ac:dyDescent="0.25">
      <c r="A8" s="42" t="s">
        <v>5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>
        <v>8</v>
      </c>
      <c r="N8" s="44">
        <v>11</v>
      </c>
      <c r="O8" s="44">
        <v>24</v>
      </c>
      <c r="P8" s="44">
        <v>30</v>
      </c>
      <c r="Q8" s="44">
        <v>44</v>
      </c>
      <c r="R8" s="44">
        <v>51</v>
      </c>
      <c r="S8" s="44">
        <v>62</v>
      </c>
      <c r="T8" s="44">
        <v>72</v>
      </c>
      <c r="U8" s="44">
        <v>94</v>
      </c>
      <c r="V8" s="44">
        <v>120</v>
      </c>
      <c r="W8" s="44"/>
      <c r="X8" s="44"/>
      <c r="Y8" s="44"/>
      <c r="Z8" s="44">
        <v>172</v>
      </c>
      <c r="AA8" s="44">
        <v>177</v>
      </c>
      <c r="AB8" s="44">
        <v>180</v>
      </c>
      <c r="AC8" s="44">
        <v>222</v>
      </c>
      <c r="AD8" s="44">
        <v>253</v>
      </c>
      <c r="AE8" s="44">
        <v>268</v>
      </c>
      <c r="AF8" s="44">
        <v>293</v>
      </c>
      <c r="AG8" s="44">
        <v>297</v>
      </c>
      <c r="AH8" s="44">
        <v>308</v>
      </c>
      <c r="AI8" s="44">
        <v>367</v>
      </c>
      <c r="AJ8" s="44">
        <v>449</v>
      </c>
      <c r="AK8" s="44">
        <v>497</v>
      </c>
      <c r="AL8" s="44">
        <v>570</v>
      </c>
      <c r="AM8" s="44">
        <v>616</v>
      </c>
      <c r="AN8" s="44">
        <v>682</v>
      </c>
      <c r="AO8" s="44">
        <v>800</v>
      </c>
      <c r="AP8" s="44">
        <v>845</v>
      </c>
      <c r="AQ8" s="44">
        <v>874</v>
      </c>
      <c r="AR8" s="44">
        <v>884</v>
      </c>
      <c r="AS8" s="44">
        <v>920</v>
      </c>
      <c r="AT8" s="44">
        <v>930</v>
      </c>
      <c r="AU8" s="44">
        <v>969</v>
      </c>
      <c r="AV8" s="44">
        <v>1009</v>
      </c>
      <c r="AW8" s="44">
        <v>1145</v>
      </c>
      <c r="AX8" s="44">
        <v>1252</v>
      </c>
      <c r="AY8" s="44">
        <v>1285</v>
      </c>
      <c r="AZ8" s="44">
        <v>1315</v>
      </c>
      <c r="BA8" s="44">
        <v>1340</v>
      </c>
      <c r="BB8" s="44">
        <v>1353</v>
      </c>
      <c r="BC8" s="44">
        <v>1368</v>
      </c>
      <c r="BD8" s="44">
        <v>1438</v>
      </c>
      <c r="BE8" s="44">
        <v>1508</v>
      </c>
      <c r="BF8" s="44">
        <v>1551</v>
      </c>
      <c r="BG8" s="44">
        <v>1598</v>
      </c>
      <c r="BH8" s="44">
        <v>1684</v>
      </c>
      <c r="BI8" s="44">
        <v>1739</v>
      </c>
      <c r="BJ8" s="44">
        <v>1784</v>
      </c>
      <c r="BK8" s="44">
        <v>1914</v>
      </c>
      <c r="BL8" s="44">
        <v>2061</v>
      </c>
      <c r="BM8" s="44">
        <v>2112</v>
      </c>
      <c r="BN8" s="44">
        <v>2202</v>
      </c>
      <c r="BO8" s="44">
        <v>2262</v>
      </c>
      <c r="BP8" s="44">
        <v>2450</v>
      </c>
      <c r="BQ8" s="44">
        <v>2638</v>
      </c>
      <c r="BR8" s="44">
        <v>2733</v>
      </c>
      <c r="BS8" s="44">
        <v>2841</v>
      </c>
      <c r="BT8" s="44">
        <v>2916</v>
      </c>
      <c r="BU8" s="44">
        <v>2975</v>
      </c>
      <c r="BV8" s="44">
        <v>3091</v>
      </c>
      <c r="BW8" s="44">
        <v>3102</v>
      </c>
      <c r="BX8" s="44">
        <v>1214</v>
      </c>
      <c r="BY8" s="44">
        <v>1216</v>
      </c>
      <c r="BZ8" s="44">
        <v>1237</v>
      </c>
      <c r="CA8" s="44">
        <v>1241</v>
      </c>
      <c r="CB8" s="44">
        <v>1244</v>
      </c>
      <c r="CC8" s="44">
        <v>1246</v>
      </c>
      <c r="CD8" s="44">
        <v>1251</v>
      </c>
      <c r="CE8" s="44">
        <v>1256</v>
      </c>
      <c r="CF8" s="44">
        <v>1265</v>
      </c>
      <c r="CG8" s="44">
        <v>1270</v>
      </c>
      <c r="CH8" s="44">
        <v>1273</v>
      </c>
      <c r="CI8" s="44"/>
      <c r="CJ8" s="44"/>
      <c r="CK8" s="44">
        <v>1301</v>
      </c>
      <c r="CL8" s="44">
        <v>1302</v>
      </c>
      <c r="CM8" s="44">
        <v>1322</v>
      </c>
      <c r="CN8" s="44">
        <v>1332</v>
      </c>
      <c r="CO8" s="44">
        <v>1338</v>
      </c>
      <c r="CP8" s="44"/>
      <c r="CQ8" s="44"/>
      <c r="CR8" s="44"/>
      <c r="CS8" s="44"/>
      <c r="CT8" s="44"/>
      <c r="CU8" s="44"/>
      <c r="CV8" s="44"/>
    </row>
    <row r="9" spans="1:100" ht="15.75" thickBot="1" x14ac:dyDescent="0.3">
      <c r="A9" s="45" t="s">
        <v>6</v>
      </c>
      <c r="B9" s="46">
        <f t="shared" ref="B9:V9" si="0">SUM(B4:B8)</f>
        <v>1</v>
      </c>
      <c r="C9" s="46">
        <f t="shared" si="0"/>
        <v>3</v>
      </c>
      <c r="D9" s="46">
        <f t="shared" si="0"/>
        <v>6</v>
      </c>
      <c r="E9" s="46">
        <f t="shared" si="0"/>
        <v>12</v>
      </c>
      <c r="F9" s="46">
        <f t="shared" si="0"/>
        <v>13</v>
      </c>
      <c r="G9" s="46">
        <f t="shared" si="0"/>
        <v>15</v>
      </c>
      <c r="H9" s="46">
        <f t="shared" si="0"/>
        <v>16</v>
      </c>
      <c r="I9" s="46">
        <f t="shared" si="0"/>
        <v>21</v>
      </c>
      <c r="J9" s="46">
        <f t="shared" si="0"/>
        <v>26</v>
      </c>
      <c r="K9" s="46">
        <f t="shared" si="0"/>
        <v>39</v>
      </c>
      <c r="L9" s="46">
        <f t="shared" si="0"/>
        <v>71</v>
      </c>
      <c r="M9" s="46">
        <f t="shared" si="0"/>
        <v>173</v>
      </c>
      <c r="N9" s="46">
        <f t="shared" si="0"/>
        <v>194</v>
      </c>
      <c r="O9" s="46">
        <f t="shared" si="0"/>
        <v>289</v>
      </c>
      <c r="P9" s="46">
        <f t="shared" si="0"/>
        <v>401</v>
      </c>
      <c r="Q9" s="46">
        <f t="shared" si="0"/>
        <v>567</v>
      </c>
      <c r="R9" s="46">
        <f t="shared" si="0"/>
        <v>662</v>
      </c>
      <c r="S9" s="46">
        <f t="shared" si="0"/>
        <v>801</v>
      </c>
      <c r="T9" s="46">
        <f t="shared" si="0"/>
        <v>1044</v>
      </c>
      <c r="U9" s="46">
        <f t="shared" si="0"/>
        <v>1423</v>
      </c>
      <c r="V9" s="46">
        <f t="shared" si="0"/>
        <v>1819</v>
      </c>
      <c r="W9" s="46"/>
      <c r="X9" s="46">
        <v>2078</v>
      </c>
      <c r="Y9" s="46">
        <v>2465</v>
      </c>
      <c r="Z9" s="46">
        <f t="shared" ref="Z9:BS9" si="1">SUM(Z4:Z8)</f>
        <v>2780</v>
      </c>
      <c r="AA9" s="46">
        <f t="shared" si="1"/>
        <v>3383</v>
      </c>
      <c r="AB9" s="46">
        <f t="shared" si="1"/>
        <v>3934</v>
      </c>
      <c r="AC9" s="46">
        <f t="shared" si="1"/>
        <v>4512</v>
      </c>
      <c r="AD9" s="46">
        <f t="shared" si="1"/>
        <v>5246</v>
      </c>
      <c r="AE9" s="46">
        <f t="shared" si="1"/>
        <v>5858</v>
      </c>
      <c r="AF9" s="46">
        <f t="shared" si="1"/>
        <v>6424</v>
      </c>
      <c r="AG9" s="46">
        <f t="shared" si="1"/>
        <v>7047</v>
      </c>
      <c r="AH9" s="46">
        <f t="shared" si="1"/>
        <v>7682</v>
      </c>
      <c r="AI9" s="46">
        <f t="shared" si="1"/>
        <v>8523</v>
      </c>
      <c r="AJ9" s="46">
        <f t="shared" si="1"/>
        <v>9324</v>
      </c>
      <c r="AK9" s="46">
        <f t="shared" si="1"/>
        <v>10031</v>
      </c>
      <c r="AL9" s="46">
        <f t="shared" si="1"/>
        <v>10602</v>
      </c>
      <c r="AM9" s="46">
        <f t="shared" si="1"/>
        <v>11077</v>
      </c>
      <c r="AN9" s="46">
        <f t="shared" si="1"/>
        <v>11788</v>
      </c>
      <c r="AO9" s="46">
        <f t="shared" si="1"/>
        <v>12489</v>
      </c>
      <c r="AP9" s="46">
        <f t="shared" si="1"/>
        <v>13063</v>
      </c>
      <c r="AQ9" s="46">
        <f t="shared" si="1"/>
        <v>13456</v>
      </c>
      <c r="AR9" s="46">
        <f t="shared" si="1"/>
        <v>13698</v>
      </c>
      <c r="AS9" s="46">
        <f t="shared" si="1"/>
        <v>14054</v>
      </c>
      <c r="AT9" s="46">
        <f t="shared" si="1"/>
        <v>14329</v>
      </c>
      <c r="AU9" s="46">
        <f t="shared" si="1"/>
        <v>14680</v>
      </c>
      <c r="AV9" s="46">
        <f t="shared" si="1"/>
        <v>15151</v>
      </c>
      <c r="AW9" s="46">
        <f t="shared" si="1"/>
        <v>15997</v>
      </c>
      <c r="AX9" s="46">
        <f t="shared" si="1"/>
        <v>16349</v>
      </c>
      <c r="AY9" s="46">
        <f t="shared" si="1"/>
        <v>16625</v>
      </c>
      <c r="AZ9" s="46">
        <f t="shared" si="1"/>
        <v>16796</v>
      </c>
      <c r="BA9" s="46">
        <f t="shared" si="1"/>
        <v>17045</v>
      </c>
      <c r="BB9" s="46">
        <f t="shared" si="1"/>
        <v>17321</v>
      </c>
      <c r="BC9" s="46">
        <f t="shared" si="1"/>
        <v>17557</v>
      </c>
      <c r="BD9" s="46">
        <f t="shared" si="1"/>
        <v>18053</v>
      </c>
      <c r="BE9" s="46">
        <f t="shared" si="1"/>
        <v>18525</v>
      </c>
      <c r="BF9" s="46">
        <f t="shared" si="1"/>
        <v>18995</v>
      </c>
      <c r="BG9" s="46">
        <f t="shared" si="1"/>
        <v>19286</v>
      </c>
      <c r="BH9" s="46">
        <f t="shared" si="1"/>
        <v>19518</v>
      </c>
      <c r="BI9" s="46">
        <f t="shared" si="1"/>
        <v>19795</v>
      </c>
      <c r="BJ9" s="46">
        <f t="shared" si="1"/>
        <v>20071</v>
      </c>
      <c r="BK9" s="46">
        <f t="shared" si="1"/>
        <v>20516</v>
      </c>
      <c r="BL9" s="46">
        <f t="shared" si="1"/>
        <v>21023</v>
      </c>
      <c r="BM9" s="46">
        <f t="shared" si="1"/>
        <v>21290</v>
      </c>
      <c r="BN9" s="46">
        <f t="shared" si="1"/>
        <v>21511</v>
      </c>
      <c r="BO9" s="46">
        <f t="shared" si="1"/>
        <v>21656</v>
      </c>
      <c r="BP9" s="46">
        <f t="shared" si="1"/>
        <v>22166</v>
      </c>
      <c r="BQ9" s="46">
        <f t="shared" si="1"/>
        <v>22567</v>
      </c>
      <c r="BR9" s="46">
        <f t="shared" si="1"/>
        <v>22908</v>
      </c>
      <c r="BS9" s="46">
        <f t="shared" si="1"/>
        <v>23293</v>
      </c>
      <c r="BT9" s="46">
        <f t="shared" ref="BT9:BZ9" si="2">SUM(BT4:BT8)</f>
        <v>23662</v>
      </c>
      <c r="BU9" s="46">
        <f t="shared" si="2"/>
        <v>23869</v>
      </c>
      <c r="BV9" s="46">
        <f t="shared" si="2"/>
        <v>24051</v>
      </c>
      <c r="BW9" s="46">
        <f t="shared" si="2"/>
        <v>24185</v>
      </c>
      <c r="BX9" s="46">
        <f t="shared" si="2"/>
        <v>16470</v>
      </c>
      <c r="BY9" s="46">
        <f t="shared" si="2"/>
        <v>16513</v>
      </c>
      <c r="BZ9" s="46">
        <f t="shared" si="2"/>
        <v>16587</v>
      </c>
      <c r="CA9" s="46">
        <f t="shared" ref="CA9:CH9" si="3">SUM(CA4:CA8)</f>
        <v>16618</v>
      </c>
      <c r="CB9" s="46">
        <f t="shared" si="3"/>
        <v>16648</v>
      </c>
      <c r="CC9" s="46">
        <f t="shared" si="3"/>
        <v>16677</v>
      </c>
      <c r="CD9" s="46">
        <f t="shared" si="3"/>
        <v>16739</v>
      </c>
      <c r="CE9" s="46">
        <f t="shared" si="3"/>
        <v>16789</v>
      </c>
      <c r="CF9" s="46">
        <f t="shared" si="3"/>
        <v>16830</v>
      </c>
      <c r="CG9" s="46">
        <f t="shared" si="3"/>
        <v>16855</v>
      </c>
      <c r="CH9" s="46">
        <f t="shared" si="3"/>
        <v>16889</v>
      </c>
      <c r="CI9" s="46">
        <v>16909</v>
      </c>
      <c r="CJ9" s="46">
        <v>16992</v>
      </c>
      <c r="CK9" s="46">
        <f>SUM(CK4:CK8)</f>
        <v>16984</v>
      </c>
      <c r="CL9" s="46">
        <f>SUM(CL4:CL8)</f>
        <v>17068</v>
      </c>
      <c r="CM9" s="46">
        <f>SUM(CM4:CM8)</f>
        <v>17122</v>
      </c>
      <c r="CN9" s="46">
        <f>SUM(CN4:CN8)</f>
        <v>17184</v>
      </c>
      <c r="CO9" s="46">
        <f>SUM(CO4:CO8)</f>
        <v>17234</v>
      </c>
      <c r="CP9" s="46"/>
      <c r="CQ9" s="46"/>
      <c r="CR9" s="46"/>
      <c r="CS9" s="46"/>
      <c r="CT9" s="46"/>
      <c r="CU9" s="46"/>
      <c r="CV9" s="46"/>
    </row>
    <row r="12" spans="1:100" ht="15.75" thickBot="1" x14ac:dyDescent="0.3">
      <c r="A12" s="35" t="s">
        <v>7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</row>
    <row r="13" spans="1:100" ht="15.75" thickTop="1" x14ac:dyDescent="0.25">
      <c r="A13" s="28" t="s">
        <v>3</v>
      </c>
      <c r="B13" s="29"/>
      <c r="C13" s="30"/>
      <c r="D13" s="30"/>
      <c r="E13" s="30">
        <f t="shared" ref="E13:V13" si="4">E4-D4</f>
        <v>1</v>
      </c>
      <c r="F13" s="30">
        <f t="shared" si="4"/>
        <v>0</v>
      </c>
      <c r="G13" s="30">
        <f t="shared" si="4"/>
        <v>0</v>
      </c>
      <c r="H13" s="30">
        <f t="shared" si="4"/>
        <v>0</v>
      </c>
      <c r="I13" s="30">
        <f t="shared" si="4"/>
        <v>1</v>
      </c>
      <c r="J13" s="30">
        <f t="shared" si="4"/>
        <v>1</v>
      </c>
      <c r="K13" s="30">
        <f t="shared" si="4"/>
        <v>5</v>
      </c>
      <c r="L13" s="30">
        <f t="shared" si="4"/>
        <v>14</v>
      </c>
      <c r="M13" s="30">
        <f t="shared" si="4"/>
        <v>18</v>
      </c>
      <c r="N13" s="30">
        <f t="shared" si="4"/>
        <v>4</v>
      </c>
      <c r="O13" s="30">
        <f t="shared" si="4"/>
        <v>14</v>
      </c>
      <c r="P13" s="30">
        <f t="shared" si="4"/>
        <v>27</v>
      </c>
      <c r="Q13" s="30">
        <f t="shared" si="4"/>
        <v>42</v>
      </c>
      <c r="R13" s="30">
        <f t="shared" si="4"/>
        <v>12</v>
      </c>
      <c r="S13" s="30">
        <f t="shared" si="4"/>
        <v>25</v>
      </c>
      <c r="T13" s="30">
        <f t="shared" si="4"/>
        <v>52</v>
      </c>
      <c r="U13" s="30">
        <f t="shared" si="4"/>
        <v>184</v>
      </c>
      <c r="V13" s="30">
        <f t="shared" si="4"/>
        <v>105</v>
      </c>
      <c r="W13" s="30"/>
      <c r="X13" s="30"/>
      <c r="Y13" s="30"/>
      <c r="Z13" s="30">
        <f t="shared" ref="Z13:Z18" si="5">Z4-V4</f>
        <v>380</v>
      </c>
      <c r="AA13" s="30">
        <f t="shared" ref="AA13:CH13" si="6">AA4-Z4</f>
        <v>262</v>
      </c>
      <c r="AB13" s="30">
        <f t="shared" si="6"/>
        <v>275</v>
      </c>
      <c r="AC13" s="30">
        <f t="shared" si="6"/>
        <v>121</v>
      </c>
      <c r="AD13" s="30">
        <f t="shared" si="6"/>
        <v>212</v>
      </c>
      <c r="AE13" s="30">
        <f t="shared" si="6"/>
        <v>286</v>
      </c>
      <c r="AF13" s="30">
        <f t="shared" si="6"/>
        <v>256</v>
      </c>
      <c r="AG13" s="30">
        <f t="shared" si="6"/>
        <v>174</v>
      </c>
      <c r="AH13" s="30">
        <f t="shared" si="6"/>
        <v>336</v>
      </c>
      <c r="AI13" s="30">
        <f t="shared" si="6"/>
        <v>291</v>
      </c>
      <c r="AJ13" s="30">
        <f t="shared" si="6"/>
        <v>398</v>
      </c>
      <c r="AK13" s="30">
        <f t="shared" si="6"/>
        <v>358</v>
      </c>
      <c r="AL13" s="30">
        <f t="shared" si="6"/>
        <v>271</v>
      </c>
      <c r="AM13" s="30">
        <f t="shared" si="6"/>
        <v>173</v>
      </c>
      <c r="AN13" s="30">
        <f t="shared" si="6"/>
        <v>151</v>
      </c>
      <c r="AO13" s="30">
        <f t="shared" si="6"/>
        <v>271</v>
      </c>
      <c r="AP13" s="30">
        <f t="shared" si="6"/>
        <v>197</v>
      </c>
      <c r="AQ13" s="30">
        <f t="shared" si="6"/>
        <v>221</v>
      </c>
      <c r="AR13" s="30">
        <f t="shared" si="6"/>
        <v>129</v>
      </c>
      <c r="AS13" s="30">
        <f t="shared" si="6"/>
        <v>175</v>
      </c>
      <c r="AT13" s="30">
        <f t="shared" si="6"/>
        <v>121</v>
      </c>
      <c r="AU13" s="30">
        <f t="shared" si="6"/>
        <v>154</v>
      </c>
      <c r="AV13" s="30">
        <f t="shared" si="6"/>
        <v>245</v>
      </c>
      <c r="AW13" s="30">
        <f t="shared" si="6"/>
        <v>154</v>
      </c>
      <c r="AX13" s="30">
        <f t="shared" si="6"/>
        <v>96</v>
      </c>
      <c r="AY13" s="30">
        <f t="shared" si="6"/>
        <v>88</v>
      </c>
      <c r="AZ13" s="30">
        <f t="shared" si="6"/>
        <v>58</v>
      </c>
      <c r="BA13" s="30">
        <f t="shared" si="6"/>
        <v>169</v>
      </c>
      <c r="BB13" s="30">
        <f t="shared" si="6"/>
        <v>115</v>
      </c>
      <c r="BC13" s="30">
        <f t="shared" si="6"/>
        <v>99</v>
      </c>
      <c r="BD13" s="30">
        <f t="shared" si="6"/>
        <v>178</v>
      </c>
      <c r="BE13" s="30">
        <f t="shared" si="6"/>
        <v>158</v>
      </c>
      <c r="BF13" s="30">
        <f t="shared" si="6"/>
        <v>204</v>
      </c>
      <c r="BG13" s="30">
        <f t="shared" si="6"/>
        <v>88</v>
      </c>
      <c r="BH13" s="30">
        <f t="shared" si="6"/>
        <v>42</v>
      </c>
      <c r="BI13" s="30">
        <f t="shared" si="6"/>
        <v>89</v>
      </c>
      <c r="BJ13" s="30">
        <f t="shared" si="6"/>
        <v>55</v>
      </c>
      <c r="BK13" s="30">
        <f t="shared" si="6"/>
        <v>67</v>
      </c>
      <c r="BL13" s="30">
        <f t="shared" si="6"/>
        <v>83</v>
      </c>
      <c r="BM13" s="30">
        <f t="shared" si="6"/>
        <v>66</v>
      </c>
      <c r="BN13" s="30">
        <f t="shared" si="6"/>
        <v>30</v>
      </c>
      <c r="BO13" s="30">
        <f t="shared" si="6"/>
        <v>30</v>
      </c>
      <c r="BP13" s="30">
        <f t="shared" si="6"/>
        <v>125</v>
      </c>
      <c r="BQ13" s="30">
        <f t="shared" si="6"/>
        <v>75</v>
      </c>
      <c r="BR13" s="30">
        <f t="shared" si="6"/>
        <v>88</v>
      </c>
      <c r="BS13" s="30">
        <f t="shared" si="6"/>
        <v>86</v>
      </c>
      <c r="BT13" s="30">
        <f t="shared" si="6"/>
        <v>88</v>
      </c>
      <c r="BU13" s="30">
        <f t="shared" si="6"/>
        <v>79</v>
      </c>
      <c r="BV13" s="30">
        <f t="shared" si="6"/>
        <v>34</v>
      </c>
      <c r="BW13" s="30">
        <f t="shared" si="6"/>
        <v>27</v>
      </c>
      <c r="BX13" s="30">
        <f t="shared" si="6"/>
        <v>-2019</v>
      </c>
      <c r="BY13" s="30">
        <f t="shared" si="6"/>
        <v>14</v>
      </c>
      <c r="BZ13" s="30">
        <f t="shared" si="6"/>
        <v>30</v>
      </c>
      <c r="CA13" s="30">
        <f t="shared" si="6"/>
        <v>6</v>
      </c>
      <c r="CB13" s="30">
        <f t="shared" si="6"/>
        <v>15</v>
      </c>
      <c r="CC13" s="30">
        <f t="shared" si="6"/>
        <v>18</v>
      </c>
      <c r="CD13" s="30">
        <f t="shared" si="6"/>
        <v>23</v>
      </c>
      <c r="CE13" s="30">
        <f t="shared" si="6"/>
        <v>11</v>
      </c>
      <c r="CF13" s="30">
        <f t="shared" si="6"/>
        <v>19</v>
      </c>
      <c r="CG13" s="30">
        <f t="shared" si="6"/>
        <v>6</v>
      </c>
      <c r="CH13" s="30">
        <f t="shared" si="6"/>
        <v>10</v>
      </c>
      <c r="CI13" s="30"/>
      <c r="CJ13" s="30"/>
      <c r="CK13" s="30"/>
      <c r="CL13" s="30">
        <f>CL4-CK4</f>
        <v>58</v>
      </c>
      <c r="CM13" s="30">
        <f>CM4-CL4</f>
        <v>14</v>
      </c>
      <c r="CN13" s="30">
        <f>CN4-CM4</f>
        <v>17</v>
      </c>
      <c r="CO13" s="30">
        <f>CO4-CN4</f>
        <v>27</v>
      </c>
      <c r="CP13" s="30"/>
      <c r="CQ13" s="30"/>
      <c r="CR13" s="30"/>
      <c r="CS13" s="30"/>
      <c r="CT13" s="30"/>
      <c r="CU13" s="30"/>
      <c r="CV13" s="30"/>
    </row>
    <row r="14" spans="1:100" x14ac:dyDescent="0.25">
      <c r="A14" s="14" t="s">
        <v>2</v>
      </c>
      <c r="B14" s="19"/>
      <c r="C14" s="20">
        <f>C5-B5</f>
        <v>2</v>
      </c>
      <c r="D14" s="20">
        <f>D5-C5</f>
        <v>0</v>
      </c>
      <c r="E14" s="20">
        <f t="shared" ref="E14:V14" si="7">E5-D5</f>
        <v>0</v>
      </c>
      <c r="F14" s="20">
        <f t="shared" si="7"/>
        <v>0</v>
      </c>
      <c r="G14" s="20">
        <f t="shared" si="7"/>
        <v>0</v>
      </c>
      <c r="H14" s="20">
        <f t="shared" si="7"/>
        <v>0</v>
      </c>
      <c r="I14" s="20">
        <f t="shared" si="7"/>
        <v>0</v>
      </c>
      <c r="J14" s="20">
        <f t="shared" si="7"/>
        <v>0</v>
      </c>
      <c r="K14" s="20">
        <f t="shared" si="7"/>
        <v>1</v>
      </c>
      <c r="L14" s="20">
        <f t="shared" si="7"/>
        <v>5</v>
      </c>
      <c r="M14" s="20">
        <f t="shared" si="7"/>
        <v>26</v>
      </c>
      <c r="N14" s="20">
        <f t="shared" si="7"/>
        <v>4</v>
      </c>
      <c r="O14" s="20">
        <f t="shared" si="7"/>
        <v>32</v>
      </c>
      <c r="P14" s="20">
        <f t="shared" si="7"/>
        <v>9</v>
      </c>
      <c r="Q14" s="20">
        <f t="shared" si="7"/>
        <v>47</v>
      </c>
      <c r="R14" s="20">
        <f t="shared" si="7"/>
        <v>22</v>
      </c>
      <c r="S14" s="20">
        <f t="shared" si="7"/>
        <v>68</v>
      </c>
      <c r="T14" s="20">
        <f t="shared" si="7"/>
        <v>42</v>
      </c>
      <c r="U14" s="20">
        <f t="shared" si="7"/>
        <v>64</v>
      </c>
      <c r="V14" s="20">
        <f t="shared" si="7"/>
        <v>108</v>
      </c>
      <c r="W14" s="20"/>
      <c r="X14" s="20"/>
      <c r="Y14" s="20"/>
      <c r="Z14" s="20">
        <f t="shared" si="5"/>
        <v>137</v>
      </c>
      <c r="AA14" s="20">
        <f t="shared" ref="AA14:CH14" si="8">AA5-Z5</f>
        <v>99</v>
      </c>
      <c r="AB14" s="20">
        <f t="shared" si="8"/>
        <v>114</v>
      </c>
      <c r="AC14" s="20">
        <f t="shared" si="8"/>
        <v>334</v>
      </c>
      <c r="AD14" s="20">
        <f t="shared" si="8"/>
        <v>272</v>
      </c>
      <c r="AE14" s="20">
        <f t="shared" si="8"/>
        <v>151</v>
      </c>
      <c r="AF14" s="20">
        <f t="shared" si="8"/>
        <v>170</v>
      </c>
      <c r="AG14" s="20">
        <f t="shared" si="8"/>
        <v>226</v>
      </c>
      <c r="AH14" s="20">
        <f t="shared" si="8"/>
        <v>165</v>
      </c>
      <c r="AI14" s="20">
        <f t="shared" si="8"/>
        <v>288</v>
      </c>
      <c r="AJ14" s="20">
        <f t="shared" si="8"/>
        <v>162</v>
      </c>
      <c r="AK14" s="20">
        <f t="shared" si="8"/>
        <v>105</v>
      </c>
      <c r="AL14" s="20">
        <f t="shared" si="8"/>
        <v>98</v>
      </c>
      <c r="AM14" s="20">
        <f t="shared" si="8"/>
        <v>81</v>
      </c>
      <c r="AN14" s="20">
        <f t="shared" si="8"/>
        <v>255</v>
      </c>
      <c r="AO14" s="20">
        <f t="shared" si="8"/>
        <v>125</v>
      </c>
      <c r="AP14" s="20">
        <f t="shared" si="8"/>
        <v>131</v>
      </c>
      <c r="AQ14" s="20">
        <f t="shared" si="8"/>
        <v>61</v>
      </c>
      <c r="AR14" s="20">
        <f t="shared" si="8"/>
        <v>46</v>
      </c>
      <c r="AS14" s="20">
        <f t="shared" si="8"/>
        <v>56</v>
      </c>
      <c r="AT14" s="20">
        <f t="shared" si="8"/>
        <v>37</v>
      </c>
      <c r="AU14" s="20">
        <f t="shared" si="8"/>
        <v>32</v>
      </c>
      <c r="AV14" s="20">
        <f t="shared" si="8"/>
        <v>25</v>
      </c>
      <c r="AW14" s="20">
        <f t="shared" si="8"/>
        <v>73</v>
      </c>
      <c r="AX14" s="20">
        <f t="shared" si="8"/>
        <v>36</v>
      </c>
      <c r="AY14" s="20">
        <f t="shared" si="8"/>
        <v>23</v>
      </c>
      <c r="AZ14" s="20">
        <f t="shared" si="8"/>
        <v>22</v>
      </c>
      <c r="BA14" s="20">
        <f t="shared" si="8"/>
        <v>17</v>
      </c>
      <c r="BB14" s="20">
        <f t="shared" si="8"/>
        <v>44</v>
      </c>
      <c r="BC14" s="20">
        <f t="shared" si="8"/>
        <v>18</v>
      </c>
      <c r="BD14" s="20">
        <f t="shared" si="8"/>
        <v>98</v>
      </c>
      <c r="BE14" s="20">
        <f t="shared" si="8"/>
        <v>59</v>
      </c>
      <c r="BF14" s="20">
        <f t="shared" si="8"/>
        <v>85</v>
      </c>
      <c r="BG14" s="20">
        <f t="shared" si="8"/>
        <v>30</v>
      </c>
      <c r="BH14" s="20">
        <f t="shared" si="8"/>
        <v>37</v>
      </c>
      <c r="BI14" s="20">
        <f t="shared" si="8"/>
        <v>86</v>
      </c>
      <c r="BJ14" s="20">
        <f t="shared" si="8"/>
        <v>70</v>
      </c>
      <c r="BK14" s="20">
        <f t="shared" si="8"/>
        <v>88</v>
      </c>
      <c r="BL14" s="20">
        <f t="shared" si="8"/>
        <v>122</v>
      </c>
      <c r="BM14" s="20">
        <f t="shared" si="8"/>
        <v>18</v>
      </c>
      <c r="BN14" s="20">
        <f t="shared" si="8"/>
        <v>19</v>
      </c>
      <c r="BO14" s="20">
        <f t="shared" si="8"/>
        <v>33</v>
      </c>
      <c r="BP14" s="20">
        <f t="shared" si="8"/>
        <v>101</v>
      </c>
      <c r="BQ14" s="20">
        <f t="shared" si="8"/>
        <v>47</v>
      </c>
      <c r="BR14" s="20">
        <f t="shared" si="8"/>
        <v>73</v>
      </c>
      <c r="BS14" s="20">
        <f t="shared" si="8"/>
        <v>100</v>
      </c>
      <c r="BT14" s="20">
        <f t="shared" si="8"/>
        <v>49</v>
      </c>
      <c r="BU14" s="20">
        <f t="shared" si="8"/>
        <v>14</v>
      </c>
      <c r="BV14" s="20">
        <f t="shared" si="8"/>
        <v>5</v>
      </c>
      <c r="BW14" s="20">
        <f t="shared" si="8"/>
        <v>58</v>
      </c>
      <c r="BX14" s="20">
        <f t="shared" si="8"/>
        <v>-1269</v>
      </c>
      <c r="BY14" s="20">
        <f t="shared" si="8"/>
        <v>8</v>
      </c>
      <c r="BZ14" s="20">
        <f t="shared" si="8"/>
        <v>7</v>
      </c>
      <c r="CA14" s="20">
        <f t="shared" si="8"/>
        <v>4</v>
      </c>
      <c r="CB14" s="20">
        <f t="shared" si="8"/>
        <v>1</v>
      </c>
      <c r="CC14" s="20">
        <f t="shared" si="8"/>
        <v>1</v>
      </c>
      <c r="CD14" s="20">
        <f t="shared" si="8"/>
        <v>4</v>
      </c>
      <c r="CE14" s="20">
        <f t="shared" si="8"/>
        <v>10</v>
      </c>
      <c r="CF14" s="20">
        <f t="shared" si="8"/>
        <v>3</v>
      </c>
      <c r="CG14" s="20">
        <f t="shared" si="8"/>
        <v>1</v>
      </c>
      <c r="CH14" s="20">
        <f t="shared" si="8"/>
        <v>13</v>
      </c>
      <c r="CI14" s="20"/>
      <c r="CJ14" s="20"/>
      <c r="CK14" s="20"/>
      <c r="CL14" s="30">
        <f t="shared" ref="CL14:CO17" si="9">CL5-CK5</f>
        <v>15</v>
      </c>
      <c r="CM14" s="30">
        <f t="shared" si="9"/>
        <v>15</v>
      </c>
      <c r="CN14" s="30">
        <f t="shared" si="9"/>
        <v>0</v>
      </c>
      <c r="CO14" s="30">
        <f t="shared" si="9"/>
        <v>5</v>
      </c>
      <c r="CP14" s="20"/>
      <c r="CQ14" s="20"/>
      <c r="CR14" s="20"/>
      <c r="CS14" s="20"/>
      <c r="CT14" s="20"/>
      <c r="CU14" s="20"/>
      <c r="CV14" s="20"/>
    </row>
    <row r="15" spans="1:100" x14ac:dyDescent="0.25">
      <c r="A15" s="14" t="s">
        <v>4</v>
      </c>
      <c r="B15" s="19"/>
      <c r="C15" s="20"/>
      <c r="D15" s="20">
        <f>D6-C6</f>
        <v>2</v>
      </c>
      <c r="E15" s="20">
        <f t="shared" ref="E15:V15" si="10">E6-D6</f>
        <v>0</v>
      </c>
      <c r="F15" s="20">
        <f t="shared" si="10"/>
        <v>0</v>
      </c>
      <c r="G15" s="20">
        <f t="shared" si="10"/>
        <v>0</v>
      </c>
      <c r="H15" s="20">
        <f t="shared" si="10"/>
        <v>0</v>
      </c>
      <c r="I15" s="20">
        <f t="shared" si="10"/>
        <v>1</v>
      </c>
      <c r="J15" s="20">
        <f t="shared" si="10"/>
        <v>0</v>
      </c>
      <c r="K15" s="20">
        <f t="shared" si="10"/>
        <v>3</v>
      </c>
      <c r="L15" s="20">
        <f t="shared" si="10"/>
        <v>6</v>
      </c>
      <c r="M15" s="20">
        <f t="shared" si="10"/>
        <v>16</v>
      </c>
      <c r="N15" s="20">
        <f t="shared" si="10"/>
        <v>3</v>
      </c>
      <c r="O15" s="20">
        <f t="shared" si="10"/>
        <v>18</v>
      </c>
      <c r="P15" s="20">
        <f t="shared" si="10"/>
        <v>49</v>
      </c>
      <c r="Q15" s="20">
        <f t="shared" si="10"/>
        <v>35</v>
      </c>
      <c r="R15" s="20">
        <f t="shared" si="10"/>
        <v>46</v>
      </c>
      <c r="S15" s="20">
        <f t="shared" si="10"/>
        <v>29</v>
      </c>
      <c r="T15" s="20">
        <f t="shared" si="10"/>
        <v>85</v>
      </c>
      <c r="U15" s="20">
        <f t="shared" si="10"/>
        <v>77</v>
      </c>
      <c r="V15" s="20">
        <f t="shared" si="10"/>
        <v>131</v>
      </c>
      <c r="W15" s="20"/>
      <c r="X15" s="20"/>
      <c r="Y15" s="20"/>
      <c r="Z15" s="20">
        <f t="shared" si="5"/>
        <v>251</v>
      </c>
      <c r="AA15" s="20">
        <f t="shared" ref="AA15:CH15" si="11">AA6-Z6</f>
        <v>213</v>
      </c>
      <c r="AB15" s="20">
        <f t="shared" si="11"/>
        <v>147</v>
      </c>
      <c r="AC15" s="20">
        <f t="shared" si="11"/>
        <v>80</v>
      </c>
      <c r="AD15" s="20">
        <f t="shared" si="11"/>
        <v>125</v>
      </c>
      <c r="AE15" s="20">
        <f t="shared" si="11"/>
        <v>109</v>
      </c>
      <c r="AF15" s="20">
        <f t="shared" si="11"/>
        <v>58</v>
      </c>
      <c r="AG15" s="20">
        <f t="shared" si="11"/>
        <v>109</v>
      </c>
      <c r="AH15" s="20">
        <f>AH6-AG6</f>
        <v>80</v>
      </c>
      <c r="AI15" s="20">
        <f t="shared" si="11"/>
        <v>175</v>
      </c>
      <c r="AJ15" s="20">
        <f t="shared" si="11"/>
        <v>146</v>
      </c>
      <c r="AK15" s="20">
        <f t="shared" si="11"/>
        <v>175</v>
      </c>
      <c r="AL15" s="20">
        <f t="shared" si="11"/>
        <v>114</v>
      </c>
      <c r="AM15" s="20">
        <f t="shared" si="11"/>
        <v>151</v>
      </c>
      <c r="AN15" s="20">
        <f t="shared" si="11"/>
        <v>163</v>
      </c>
      <c r="AO15" s="20">
        <f t="shared" si="11"/>
        <v>166</v>
      </c>
      <c r="AP15" s="20">
        <f t="shared" si="11"/>
        <v>159</v>
      </c>
      <c r="AQ15" s="20">
        <f t="shared" si="11"/>
        <v>62</v>
      </c>
      <c r="AR15" s="20">
        <f t="shared" si="11"/>
        <v>36</v>
      </c>
      <c r="AS15" s="20">
        <f t="shared" si="11"/>
        <v>32</v>
      </c>
      <c r="AT15" s="20">
        <f t="shared" si="11"/>
        <v>46</v>
      </c>
      <c r="AU15" s="20">
        <f t="shared" si="11"/>
        <v>95</v>
      </c>
      <c r="AV15" s="20">
        <f t="shared" si="11"/>
        <v>142</v>
      </c>
      <c r="AW15" s="20">
        <f t="shared" si="11"/>
        <v>416</v>
      </c>
      <c r="AX15" s="20">
        <f t="shared" si="11"/>
        <v>80</v>
      </c>
      <c r="AY15" s="20">
        <f t="shared" si="11"/>
        <v>77</v>
      </c>
      <c r="AZ15" s="20">
        <f t="shared" si="11"/>
        <v>30</v>
      </c>
      <c r="BA15" s="20">
        <f t="shared" si="11"/>
        <v>19</v>
      </c>
      <c r="BB15" s="20">
        <f t="shared" si="11"/>
        <v>71</v>
      </c>
      <c r="BC15" s="20">
        <f t="shared" si="11"/>
        <v>66</v>
      </c>
      <c r="BD15" s="20">
        <f t="shared" si="11"/>
        <v>99</v>
      </c>
      <c r="BE15" s="20">
        <f t="shared" si="11"/>
        <v>116</v>
      </c>
      <c r="BF15" s="20">
        <f t="shared" si="11"/>
        <v>89</v>
      </c>
      <c r="BG15" s="20">
        <f t="shared" si="11"/>
        <v>94</v>
      </c>
      <c r="BH15" s="20">
        <f t="shared" si="11"/>
        <v>49</v>
      </c>
      <c r="BI15" s="20">
        <f t="shared" si="11"/>
        <v>29</v>
      </c>
      <c r="BJ15" s="20">
        <f t="shared" si="11"/>
        <v>65</v>
      </c>
      <c r="BK15" s="20">
        <f t="shared" si="11"/>
        <v>109</v>
      </c>
      <c r="BL15" s="20">
        <f t="shared" si="11"/>
        <v>139</v>
      </c>
      <c r="BM15" s="20">
        <f t="shared" si="11"/>
        <v>60</v>
      </c>
      <c r="BN15" s="20">
        <f t="shared" si="11"/>
        <v>24</v>
      </c>
      <c r="BO15" s="20">
        <f t="shared" si="11"/>
        <v>12</v>
      </c>
      <c r="BP15" s="20">
        <f t="shared" si="11"/>
        <v>46</v>
      </c>
      <c r="BQ15" s="20">
        <f t="shared" si="11"/>
        <v>51</v>
      </c>
      <c r="BR15" s="20">
        <f t="shared" si="11"/>
        <v>59</v>
      </c>
      <c r="BS15" s="20">
        <f t="shared" si="11"/>
        <v>73</v>
      </c>
      <c r="BT15" s="20">
        <f t="shared" si="11"/>
        <v>99</v>
      </c>
      <c r="BU15" s="20">
        <f t="shared" si="11"/>
        <v>46</v>
      </c>
      <c r="BV15" s="20">
        <f t="shared" si="11"/>
        <v>21</v>
      </c>
      <c r="BW15" s="20">
        <f t="shared" si="11"/>
        <v>36</v>
      </c>
      <c r="BX15" s="20">
        <f t="shared" si="11"/>
        <v>-1579</v>
      </c>
      <c r="BY15" s="20">
        <f t="shared" si="11"/>
        <v>15</v>
      </c>
      <c r="BZ15" s="20">
        <f t="shared" si="11"/>
        <v>14</v>
      </c>
      <c r="CA15" s="20">
        <f t="shared" si="11"/>
        <v>12</v>
      </c>
      <c r="CB15" s="20">
        <f t="shared" si="11"/>
        <v>4</v>
      </c>
      <c r="CC15" s="20">
        <f t="shared" si="11"/>
        <v>7</v>
      </c>
      <c r="CD15" s="20">
        <f t="shared" si="11"/>
        <v>20</v>
      </c>
      <c r="CE15" s="20">
        <f t="shared" si="11"/>
        <v>21</v>
      </c>
      <c r="CF15" s="20">
        <f t="shared" si="11"/>
        <v>8</v>
      </c>
      <c r="CG15" s="20">
        <f t="shared" si="11"/>
        <v>6</v>
      </c>
      <c r="CH15" s="20">
        <f t="shared" si="11"/>
        <v>7</v>
      </c>
      <c r="CI15" s="20"/>
      <c r="CJ15" s="20"/>
      <c r="CK15" s="20"/>
      <c r="CL15" s="30">
        <f t="shared" si="9"/>
        <v>6</v>
      </c>
      <c r="CM15" s="30">
        <f t="shared" si="9"/>
        <v>3</v>
      </c>
      <c r="CN15" s="30">
        <f t="shared" si="9"/>
        <v>27</v>
      </c>
      <c r="CO15" s="30">
        <f t="shared" si="9"/>
        <v>11</v>
      </c>
      <c r="CP15" s="20"/>
      <c r="CQ15" s="20"/>
      <c r="CR15" s="20"/>
      <c r="CS15" s="20"/>
      <c r="CT15" s="20"/>
      <c r="CU15" s="20"/>
      <c r="CV15" s="20"/>
    </row>
    <row r="16" spans="1:100" x14ac:dyDescent="0.25">
      <c r="A16" s="14" t="s">
        <v>1</v>
      </c>
      <c r="B16" s="19">
        <v>1</v>
      </c>
      <c r="C16" s="20">
        <f>C7-B7</f>
        <v>0</v>
      </c>
      <c r="D16" s="20">
        <f>D7-C7</f>
        <v>1</v>
      </c>
      <c r="E16" s="20">
        <f t="shared" ref="E16:V16" si="12">E7-D7</f>
        <v>5</v>
      </c>
      <c r="F16" s="20">
        <f t="shared" si="12"/>
        <v>1</v>
      </c>
      <c r="G16" s="20">
        <f t="shared" si="12"/>
        <v>2</v>
      </c>
      <c r="H16" s="20">
        <f t="shared" si="12"/>
        <v>1</v>
      </c>
      <c r="I16" s="20">
        <f t="shared" si="12"/>
        <v>3</v>
      </c>
      <c r="J16" s="20">
        <f t="shared" si="12"/>
        <v>4</v>
      </c>
      <c r="K16" s="20">
        <f t="shared" si="12"/>
        <v>4</v>
      </c>
      <c r="L16" s="20">
        <f t="shared" si="12"/>
        <v>7</v>
      </c>
      <c r="M16" s="20">
        <f t="shared" si="12"/>
        <v>34</v>
      </c>
      <c r="N16" s="20">
        <f t="shared" si="12"/>
        <v>7</v>
      </c>
      <c r="O16" s="20">
        <f t="shared" si="12"/>
        <v>18</v>
      </c>
      <c r="P16" s="20">
        <f t="shared" si="12"/>
        <v>21</v>
      </c>
      <c r="Q16" s="20">
        <f t="shared" si="12"/>
        <v>28</v>
      </c>
      <c r="R16" s="20">
        <f t="shared" si="12"/>
        <v>8</v>
      </c>
      <c r="S16" s="20">
        <f t="shared" si="12"/>
        <v>6</v>
      </c>
      <c r="T16" s="20">
        <f t="shared" si="12"/>
        <v>54</v>
      </c>
      <c r="U16" s="20">
        <f t="shared" si="12"/>
        <v>32</v>
      </c>
      <c r="V16" s="20">
        <f t="shared" si="12"/>
        <v>26</v>
      </c>
      <c r="W16" s="20"/>
      <c r="X16" s="20"/>
      <c r="Y16" s="20"/>
      <c r="Z16" s="20">
        <f t="shared" si="5"/>
        <v>141</v>
      </c>
      <c r="AA16" s="20">
        <f t="shared" ref="AA16:CH16" si="13">AA7-Z7</f>
        <v>24</v>
      </c>
      <c r="AB16" s="20">
        <f t="shared" si="13"/>
        <v>12</v>
      </c>
      <c r="AC16" s="20">
        <f t="shared" si="13"/>
        <v>1</v>
      </c>
      <c r="AD16" s="20">
        <f t="shared" si="13"/>
        <v>94</v>
      </c>
      <c r="AE16" s="20">
        <f t="shared" si="13"/>
        <v>51</v>
      </c>
      <c r="AF16" s="20">
        <f t="shared" si="13"/>
        <v>57</v>
      </c>
      <c r="AG16" s="20">
        <f t="shared" si="13"/>
        <v>110</v>
      </c>
      <c r="AH16" s="20">
        <f t="shared" si="13"/>
        <v>43</v>
      </c>
      <c r="AI16" s="20">
        <f t="shared" si="13"/>
        <v>28</v>
      </c>
      <c r="AJ16" s="20">
        <f t="shared" si="13"/>
        <v>13</v>
      </c>
      <c r="AK16" s="20">
        <f t="shared" si="13"/>
        <v>21</v>
      </c>
      <c r="AL16" s="20">
        <f t="shared" si="13"/>
        <v>15</v>
      </c>
      <c r="AM16" s="20">
        <f t="shared" si="13"/>
        <v>24</v>
      </c>
      <c r="AN16" s="20">
        <f t="shared" si="13"/>
        <v>76</v>
      </c>
      <c r="AO16" s="20">
        <f t="shared" si="13"/>
        <v>21</v>
      </c>
      <c r="AP16" s="20">
        <f t="shared" si="13"/>
        <v>42</v>
      </c>
      <c r="AQ16" s="20">
        <f t="shared" si="13"/>
        <v>20</v>
      </c>
      <c r="AR16" s="20">
        <f t="shared" si="13"/>
        <v>21</v>
      </c>
      <c r="AS16" s="20">
        <f t="shared" si="13"/>
        <v>57</v>
      </c>
      <c r="AT16" s="20">
        <f t="shared" si="13"/>
        <v>61</v>
      </c>
      <c r="AU16" s="20">
        <f t="shared" si="13"/>
        <v>31</v>
      </c>
      <c r="AV16" s="20">
        <f t="shared" si="13"/>
        <v>19</v>
      </c>
      <c r="AW16" s="20">
        <f t="shared" si="13"/>
        <v>67</v>
      </c>
      <c r="AX16" s="20">
        <f t="shared" si="13"/>
        <v>33</v>
      </c>
      <c r="AY16" s="20">
        <f t="shared" si="13"/>
        <v>55</v>
      </c>
      <c r="AZ16" s="20">
        <f t="shared" si="13"/>
        <v>31</v>
      </c>
      <c r="BA16" s="20">
        <f t="shared" si="13"/>
        <v>19</v>
      </c>
      <c r="BB16" s="20">
        <f t="shared" si="13"/>
        <v>33</v>
      </c>
      <c r="BC16" s="20">
        <f t="shared" si="13"/>
        <v>38</v>
      </c>
      <c r="BD16" s="20">
        <f t="shared" si="13"/>
        <v>51</v>
      </c>
      <c r="BE16" s="20">
        <f t="shared" si="13"/>
        <v>69</v>
      </c>
      <c r="BF16" s="20">
        <f t="shared" si="13"/>
        <v>49</v>
      </c>
      <c r="BG16" s="20">
        <f t="shared" si="13"/>
        <v>32</v>
      </c>
      <c r="BH16" s="20">
        <f t="shared" si="13"/>
        <v>18</v>
      </c>
      <c r="BI16" s="20">
        <f t="shared" si="13"/>
        <v>18</v>
      </c>
      <c r="BJ16" s="20">
        <f t="shared" si="13"/>
        <v>41</v>
      </c>
      <c r="BK16" s="20">
        <f t="shared" si="13"/>
        <v>51</v>
      </c>
      <c r="BL16" s="20">
        <f t="shared" si="13"/>
        <v>16</v>
      </c>
      <c r="BM16" s="20">
        <f t="shared" si="13"/>
        <v>72</v>
      </c>
      <c r="BN16" s="20">
        <f t="shared" si="13"/>
        <v>58</v>
      </c>
      <c r="BO16" s="20">
        <f t="shared" si="13"/>
        <v>10</v>
      </c>
      <c r="BP16" s="20">
        <f t="shared" si="13"/>
        <v>50</v>
      </c>
      <c r="BQ16" s="20">
        <f t="shared" si="13"/>
        <v>40</v>
      </c>
      <c r="BR16" s="20">
        <f t="shared" si="13"/>
        <v>26</v>
      </c>
      <c r="BS16" s="20">
        <f t="shared" si="13"/>
        <v>18</v>
      </c>
      <c r="BT16" s="20">
        <f t="shared" si="13"/>
        <v>58</v>
      </c>
      <c r="BU16" s="20">
        <f t="shared" si="13"/>
        <v>9</v>
      </c>
      <c r="BV16" s="20">
        <f t="shared" si="13"/>
        <v>6</v>
      </c>
      <c r="BW16" s="20">
        <f t="shared" si="13"/>
        <v>2</v>
      </c>
      <c r="BX16" s="20">
        <f t="shared" si="13"/>
        <v>-960</v>
      </c>
      <c r="BY16" s="20">
        <f t="shared" si="13"/>
        <v>4</v>
      </c>
      <c r="BZ16" s="20">
        <f t="shared" si="13"/>
        <v>2</v>
      </c>
      <c r="CA16" s="20">
        <f t="shared" si="13"/>
        <v>5</v>
      </c>
      <c r="CB16" s="20">
        <f t="shared" si="13"/>
        <v>7</v>
      </c>
      <c r="CC16" s="20">
        <f t="shared" si="13"/>
        <v>1</v>
      </c>
      <c r="CD16" s="20">
        <f t="shared" si="13"/>
        <v>10</v>
      </c>
      <c r="CE16" s="20">
        <f t="shared" si="13"/>
        <v>3</v>
      </c>
      <c r="CF16" s="20">
        <f t="shared" si="13"/>
        <v>2</v>
      </c>
      <c r="CG16" s="20">
        <f t="shared" si="13"/>
        <v>7</v>
      </c>
      <c r="CH16" s="20">
        <f t="shared" si="13"/>
        <v>1</v>
      </c>
      <c r="CI16" s="20"/>
      <c r="CJ16" s="20"/>
      <c r="CK16" s="20"/>
      <c r="CL16" s="30">
        <f t="shared" si="9"/>
        <v>4</v>
      </c>
      <c r="CM16" s="30">
        <f t="shared" si="9"/>
        <v>2</v>
      </c>
      <c r="CN16" s="30">
        <f t="shared" si="9"/>
        <v>8</v>
      </c>
      <c r="CO16" s="30">
        <f t="shared" si="9"/>
        <v>1</v>
      </c>
      <c r="CP16" s="20"/>
      <c r="CQ16" s="20"/>
      <c r="CR16" s="20"/>
      <c r="CS16" s="20"/>
      <c r="CT16" s="20"/>
      <c r="CU16" s="20"/>
      <c r="CV16" s="20"/>
    </row>
    <row r="17" spans="1:100" x14ac:dyDescent="0.25">
      <c r="A17" s="42" t="s">
        <v>5</v>
      </c>
      <c r="B17" s="43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>
        <f t="shared" ref="M17:V17" si="14">M8-L8</f>
        <v>8</v>
      </c>
      <c r="N17" s="44">
        <f t="shared" si="14"/>
        <v>3</v>
      </c>
      <c r="O17" s="44">
        <f t="shared" si="14"/>
        <v>13</v>
      </c>
      <c r="P17" s="44">
        <f t="shared" si="14"/>
        <v>6</v>
      </c>
      <c r="Q17" s="44">
        <f t="shared" si="14"/>
        <v>14</v>
      </c>
      <c r="R17" s="44">
        <f t="shared" si="14"/>
        <v>7</v>
      </c>
      <c r="S17" s="44">
        <f t="shared" si="14"/>
        <v>11</v>
      </c>
      <c r="T17" s="44">
        <f t="shared" si="14"/>
        <v>10</v>
      </c>
      <c r="U17" s="44">
        <f t="shared" si="14"/>
        <v>22</v>
      </c>
      <c r="V17" s="44">
        <f t="shared" si="14"/>
        <v>26</v>
      </c>
      <c r="W17" s="44"/>
      <c r="X17" s="44"/>
      <c r="Y17" s="44"/>
      <c r="Z17" s="44">
        <f t="shared" si="5"/>
        <v>52</v>
      </c>
      <c r="AA17" s="44">
        <f t="shared" ref="AA17:CH17" si="15">AA8-Z8</f>
        <v>5</v>
      </c>
      <c r="AB17" s="44">
        <f t="shared" si="15"/>
        <v>3</v>
      </c>
      <c r="AC17" s="44">
        <f t="shared" si="15"/>
        <v>42</v>
      </c>
      <c r="AD17" s="44">
        <f t="shared" si="15"/>
        <v>31</v>
      </c>
      <c r="AE17" s="44">
        <f t="shared" si="15"/>
        <v>15</v>
      </c>
      <c r="AF17" s="44">
        <f t="shared" si="15"/>
        <v>25</v>
      </c>
      <c r="AG17" s="44">
        <f t="shared" si="15"/>
        <v>4</v>
      </c>
      <c r="AH17" s="44">
        <f t="shared" si="15"/>
        <v>11</v>
      </c>
      <c r="AI17" s="44">
        <f t="shared" si="15"/>
        <v>59</v>
      </c>
      <c r="AJ17" s="44">
        <f t="shared" si="15"/>
        <v>82</v>
      </c>
      <c r="AK17" s="44">
        <f t="shared" si="15"/>
        <v>48</v>
      </c>
      <c r="AL17" s="44">
        <f t="shared" si="15"/>
        <v>73</v>
      </c>
      <c r="AM17" s="44">
        <f t="shared" si="15"/>
        <v>46</v>
      </c>
      <c r="AN17" s="44">
        <f t="shared" si="15"/>
        <v>66</v>
      </c>
      <c r="AO17" s="44">
        <f t="shared" si="15"/>
        <v>118</v>
      </c>
      <c r="AP17" s="44">
        <f t="shared" si="15"/>
        <v>45</v>
      </c>
      <c r="AQ17" s="44">
        <f t="shared" si="15"/>
        <v>29</v>
      </c>
      <c r="AR17" s="44">
        <f t="shared" si="15"/>
        <v>10</v>
      </c>
      <c r="AS17" s="44">
        <f t="shared" si="15"/>
        <v>36</v>
      </c>
      <c r="AT17" s="44">
        <f t="shared" si="15"/>
        <v>10</v>
      </c>
      <c r="AU17" s="44">
        <f t="shared" si="15"/>
        <v>39</v>
      </c>
      <c r="AV17" s="44">
        <f t="shared" si="15"/>
        <v>40</v>
      </c>
      <c r="AW17" s="44">
        <f t="shared" si="15"/>
        <v>136</v>
      </c>
      <c r="AX17" s="44">
        <f t="shared" si="15"/>
        <v>107</v>
      </c>
      <c r="AY17" s="44">
        <f t="shared" si="15"/>
        <v>33</v>
      </c>
      <c r="AZ17" s="44">
        <f t="shared" si="15"/>
        <v>30</v>
      </c>
      <c r="BA17" s="44">
        <f t="shared" si="15"/>
        <v>25</v>
      </c>
      <c r="BB17" s="44">
        <f t="shared" si="15"/>
        <v>13</v>
      </c>
      <c r="BC17" s="44">
        <f t="shared" si="15"/>
        <v>15</v>
      </c>
      <c r="BD17" s="44">
        <f t="shared" si="15"/>
        <v>70</v>
      </c>
      <c r="BE17" s="44">
        <f t="shared" si="15"/>
        <v>70</v>
      </c>
      <c r="BF17" s="44">
        <f t="shared" si="15"/>
        <v>43</v>
      </c>
      <c r="BG17" s="44">
        <f t="shared" si="15"/>
        <v>47</v>
      </c>
      <c r="BH17" s="44">
        <f t="shared" si="15"/>
        <v>86</v>
      </c>
      <c r="BI17" s="44">
        <f t="shared" si="15"/>
        <v>55</v>
      </c>
      <c r="BJ17" s="44">
        <f t="shared" si="15"/>
        <v>45</v>
      </c>
      <c r="BK17" s="44">
        <f t="shared" si="15"/>
        <v>130</v>
      </c>
      <c r="BL17" s="44">
        <f t="shared" si="15"/>
        <v>147</v>
      </c>
      <c r="BM17" s="44">
        <f t="shared" si="15"/>
        <v>51</v>
      </c>
      <c r="BN17" s="44">
        <f t="shared" si="15"/>
        <v>90</v>
      </c>
      <c r="BO17" s="44">
        <f t="shared" si="15"/>
        <v>60</v>
      </c>
      <c r="BP17" s="44">
        <f t="shared" si="15"/>
        <v>188</v>
      </c>
      <c r="BQ17" s="44">
        <f t="shared" si="15"/>
        <v>188</v>
      </c>
      <c r="BR17" s="44">
        <f t="shared" si="15"/>
        <v>95</v>
      </c>
      <c r="BS17" s="44">
        <f t="shared" si="15"/>
        <v>108</v>
      </c>
      <c r="BT17" s="44">
        <f t="shared" si="15"/>
        <v>75</v>
      </c>
      <c r="BU17" s="44">
        <f t="shared" si="15"/>
        <v>59</v>
      </c>
      <c r="BV17" s="44">
        <f t="shared" si="15"/>
        <v>116</v>
      </c>
      <c r="BW17" s="44">
        <f t="shared" si="15"/>
        <v>11</v>
      </c>
      <c r="BX17" s="44">
        <f t="shared" si="15"/>
        <v>-1888</v>
      </c>
      <c r="BY17" s="44">
        <f t="shared" si="15"/>
        <v>2</v>
      </c>
      <c r="BZ17" s="44">
        <f t="shared" si="15"/>
        <v>21</v>
      </c>
      <c r="CA17" s="44">
        <f t="shared" si="15"/>
        <v>4</v>
      </c>
      <c r="CB17" s="44">
        <f t="shared" si="15"/>
        <v>3</v>
      </c>
      <c r="CC17" s="44">
        <f t="shared" si="15"/>
        <v>2</v>
      </c>
      <c r="CD17" s="44">
        <f t="shared" si="15"/>
        <v>5</v>
      </c>
      <c r="CE17" s="44">
        <f t="shared" si="15"/>
        <v>5</v>
      </c>
      <c r="CF17" s="44">
        <f t="shared" si="15"/>
        <v>9</v>
      </c>
      <c r="CG17" s="44">
        <f t="shared" si="15"/>
        <v>5</v>
      </c>
      <c r="CH17" s="44">
        <f t="shared" si="15"/>
        <v>3</v>
      </c>
      <c r="CI17" s="44"/>
      <c r="CJ17" s="44"/>
      <c r="CK17" s="44"/>
      <c r="CL17" s="30">
        <f t="shared" si="9"/>
        <v>1</v>
      </c>
      <c r="CM17" s="30">
        <f t="shared" si="9"/>
        <v>20</v>
      </c>
      <c r="CN17" s="30">
        <f t="shared" si="9"/>
        <v>10</v>
      </c>
      <c r="CO17" s="30">
        <f t="shared" si="9"/>
        <v>6</v>
      </c>
      <c r="CP17" s="44"/>
      <c r="CQ17" s="44"/>
      <c r="CR17" s="44"/>
      <c r="CS17" s="44"/>
      <c r="CT17" s="44"/>
      <c r="CU17" s="44"/>
      <c r="CV17" s="44"/>
    </row>
    <row r="18" spans="1:100" ht="15.75" thickBot="1" x14ac:dyDescent="0.3">
      <c r="A18" s="45" t="s">
        <v>63</v>
      </c>
      <c r="B18" s="46">
        <v>1</v>
      </c>
      <c r="C18" s="46">
        <f t="shared" ref="C18:L18" si="16">C9-B9</f>
        <v>2</v>
      </c>
      <c r="D18" s="46">
        <f t="shared" si="16"/>
        <v>3</v>
      </c>
      <c r="E18" s="46">
        <f t="shared" si="16"/>
        <v>6</v>
      </c>
      <c r="F18" s="46">
        <f t="shared" si="16"/>
        <v>1</v>
      </c>
      <c r="G18" s="46">
        <f t="shared" si="16"/>
        <v>2</v>
      </c>
      <c r="H18" s="46">
        <f t="shared" si="16"/>
        <v>1</v>
      </c>
      <c r="I18" s="46">
        <f t="shared" si="16"/>
        <v>5</v>
      </c>
      <c r="J18" s="46">
        <f t="shared" si="16"/>
        <v>5</v>
      </c>
      <c r="K18" s="46">
        <f t="shared" si="16"/>
        <v>13</v>
      </c>
      <c r="L18" s="46">
        <f t="shared" si="16"/>
        <v>32</v>
      </c>
      <c r="M18" s="46">
        <f t="shared" ref="M18:V18" si="17">M9-L9</f>
        <v>102</v>
      </c>
      <c r="N18" s="46">
        <f t="shared" si="17"/>
        <v>21</v>
      </c>
      <c r="O18" s="46">
        <f t="shared" si="17"/>
        <v>95</v>
      </c>
      <c r="P18" s="46">
        <f t="shared" si="17"/>
        <v>112</v>
      </c>
      <c r="Q18" s="46">
        <f t="shared" si="17"/>
        <v>166</v>
      </c>
      <c r="R18" s="46">
        <f t="shared" si="17"/>
        <v>95</v>
      </c>
      <c r="S18" s="46">
        <f t="shared" si="17"/>
        <v>139</v>
      </c>
      <c r="T18" s="46">
        <f t="shared" si="17"/>
        <v>243</v>
      </c>
      <c r="U18" s="46">
        <f t="shared" si="17"/>
        <v>379</v>
      </c>
      <c r="V18" s="46">
        <f t="shared" si="17"/>
        <v>396</v>
      </c>
      <c r="W18" s="46"/>
      <c r="X18" s="46">
        <f>X9-V9</f>
        <v>259</v>
      </c>
      <c r="Y18" s="46">
        <f>Y9-X9</f>
        <v>387</v>
      </c>
      <c r="Z18" s="46">
        <f t="shared" si="5"/>
        <v>961</v>
      </c>
      <c r="AA18" s="46">
        <f t="shared" ref="AA18:CL18" si="18">AA9-Z9</f>
        <v>603</v>
      </c>
      <c r="AB18" s="46">
        <f t="shared" si="18"/>
        <v>551</v>
      </c>
      <c r="AC18" s="46">
        <f t="shared" si="18"/>
        <v>578</v>
      </c>
      <c r="AD18" s="46">
        <f t="shared" si="18"/>
        <v>734</v>
      </c>
      <c r="AE18" s="46">
        <f t="shared" si="18"/>
        <v>612</v>
      </c>
      <c r="AF18" s="46">
        <f t="shared" si="18"/>
        <v>566</v>
      </c>
      <c r="AG18" s="46">
        <f t="shared" si="18"/>
        <v>623</v>
      </c>
      <c r="AH18" s="46">
        <f t="shared" si="18"/>
        <v>635</v>
      </c>
      <c r="AI18" s="46">
        <f t="shared" si="18"/>
        <v>841</v>
      </c>
      <c r="AJ18" s="46">
        <f t="shared" si="18"/>
        <v>801</v>
      </c>
      <c r="AK18" s="46">
        <f t="shared" si="18"/>
        <v>707</v>
      </c>
      <c r="AL18" s="46">
        <f t="shared" si="18"/>
        <v>571</v>
      </c>
      <c r="AM18" s="46">
        <f t="shared" si="18"/>
        <v>475</v>
      </c>
      <c r="AN18" s="46">
        <f t="shared" si="18"/>
        <v>711</v>
      </c>
      <c r="AO18" s="46">
        <f t="shared" si="18"/>
        <v>701</v>
      </c>
      <c r="AP18" s="46">
        <f t="shared" si="18"/>
        <v>574</v>
      </c>
      <c r="AQ18" s="46">
        <f t="shared" si="18"/>
        <v>393</v>
      </c>
      <c r="AR18" s="46">
        <f t="shared" si="18"/>
        <v>242</v>
      </c>
      <c r="AS18" s="46">
        <f t="shared" si="18"/>
        <v>356</v>
      </c>
      <c r="AT18" s="46">
        <f t="shared" si="18"/>
        <v>275</v>
      </c>
      <c r="AU18" s="46">
        <f t="shared" si="18"/>
        <v>351</v>
      </c>
      <c r="AV18" s="46">
        <f t="shared" si="18"/>
        <v>471</v>
      </c>
      <c r="AW18" s="46">
        <f t="shared" si="18"/>
        <v>846</v>
      </c>
      <c r="AX18" s="46">
        <f t="shared" si="18"/>
        <v>352</v>
      </c>
      <c r="AY18" s="46">
        <f t="shared" si="18"/>
        <v>276</v>
      </c>
      <c r="AZ18" s="46">
        <f t="shared" si="18"/>
        <v>171</v>
      </c>
      <c r="BA18" s="46">
        <f t="shared" si="18"/>
        <v>249</v>
      </c>
      <c r="BB18" s="46">
        <f t="shared" si="18"/>
        <v>276</v>
      </c>
      <c r="BC18" s="46">
        <f t="shared" si="18"/>
        <v>236</v>
      </c>
      <c r="BD18" s="46">
        <f t="shared" si="18"/>
        <v>496</v>
      </c>
      <c r="BE18" s="46">
        <f t="shared" si="18"/>
        <v>472</v>
      </c>
      <c r="BF18" s="46">
        <f t="shared" si="18"/>
        <v>470</v>
      </c>
      <c r="BG18" s="46">
        <f t="shared" si="18"/>
        <v>291</v>
      </c>
      <c r="BH18" s="46">
        <f t="shared" si="18"/>
        <v>232</v>
      </c>
      <c r="BI18" s="46">
        <f t="shared" si="18"/>
        <v>277</v>
      </c>
      <c r="BJ18" s="46">
        <f t="shared" si="18"/>
        <v>276</v>
      </c>
      <c r="BK18" s="46">
        <f t="shared" si="18"/>
        <v>445</v>
      </c>
      <c r="BL18" s="46">
        <f t="shared" si="18"/>
        <v>507</v>
      </c>
      <c r="BM18" s="46">
        <f t="shared" si="18"/>
        <v>267</v>
      </c>
      <c r="BN18" s="46">
        <f t="shared" si="18"/>
        <v>221</v>
      </c>
      <c r="BO18" s="46">
        <f t="shared" si="18"/>
        <v>145</v>
      </c>
      <c r="BP18" s="46">
        <f t="shared" si="18"/>
        <v>510</v>
      </c>
      <c r="BQ18" s="46">
        <f t="shared" si="18"/>
        <v>401</v>
      </c>
      <c r="BR18" s="46">
        <f t="shared" si="18"/>
        <v>341</v>
      </c>
      <c r="BS18" s="46">
        <f t="shared" si="18"/>
        <v>385</v>
      </c>
      <c r="BT18" s="46">
        <f t="shared" si="18"/>
        <v>369</v>
      </c>
      <c r="BU18" s="46">
        <f t="shared" si="18"/>
        <v>207</v>
      </c>
      <c r="BV18" s="46">
        <f t="shared" si="18"/>
        <v>182</v>
      </c>
      <c r="BW18" s="46">
        <f t="shared" si="18"/>
        <v>134</v>
      </c>
      <c r="BX18" s="46">
        <f t="shared" si="18"/>
        <v>-7715</v>
      </c>
      <c r="BY18" s="46">
        <f t="shared" si="18"/>
        <v>43</v>
      </c>
      <c r="BZ18" s="46">
        <f t="shared" si="18"/>
        <v>74</v>
      </c>
      <c r="CA18" s="46">
        <f t="shared" si="18"/>
        <v>31</v>
      </c>
      <c r="CB18" s="46">
        <f t="shared" si="18"/>
        <v>30</v>
      </c>
      <c r="CC18" s="46">
        <f t="shared" si="18"/>
        <v>29</v>
      </c>
      <c r="CD18" s="46">
        <f t="shared" si="18"/>
        <v>62</v>
      </c>
      <c r="CE18" s="46">
        <f t="shared" si="18"/>
        <v>50</v>
      </c>
      <c r="CF18" s="46">
        <f t="shared" si="18"/>
        <v>41</v>
      </c>
      <c r="CG18" s="46">
        <f t="shared" si="18"/>
        <v>25</v>
      </c>
      <c r="CH18" s="46">
        <f t="shared" si="18"/>
        <v>34</v>
      </c>
      <c r="CI18" s="46">
        <f t="shared" si="18"/>
        <v>20</v>
      </c>
      <c r="CJ18" s="46">
        <f t="shared" si="18"/>
        <v>83</v>
      </c>
      <c r="CK18" s="46">
        <f t="shared" si="18"/>
        <v>-8</v>
      </c>
      <c r="CL18" s="46">
        <f t="shared" si="18"/>
        <v>84</v>
      </c>
      <c r="CM18" s="46">
        <f>CM9-CL9</f>
        <v>54</v>
      </c>
      <c r="CN18" s="46">
        <f t="shared" ref="CN18:CO18" si="19">CN9-CM9</f>
        <v>62</v>
      </c>
      <c r="CO18" s="46">
        <f t="shared" si="19"/>
        <v>50</v>
      </c>
      <c r="CP18" s="46"/>
      <c r="CQ18" s="46"/>
      <c r="CR18" s="46"/>
      <c r="CS18" s="46"/>
      <c r="CT18" s="46"/>
      <c r="CU18" s="46"/>
      <c r="CV18" s="46"/>
    </row>
    <row r="21" spans="1:100" ht="15.75" thickBot="1" x14ac:dyDescent="0.3">
      <c r="A21" s="35" t="s">
        <v>72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</row>
    <row r="22" spans="1:100" ht="15.75" thickTop="1" x14ac:dyDescent="0.25">
      <c r="A22" s="28" t="s">
        <v>3</v>
      </c>
      <c r="B22" s="30"/>
      <c r="C22" s="30"/>
      <c r="D22" s="30"/>
      <c r="E22" s="30"/>
      <c r="F22" s="34">
        <f t="shared" ref="F22:V22" si="20">F4/E4-1</f>
        <v>0</v>
      </c>
      <c r="G22" s="34">
        <f t="shared" si="20"/>
        <v>0</v>
      </c>
      <c r="H22" s="34">
        <f t="shared" si="20"/>
        <v>0</v>
      </c>
      <c r="I22" s="34">
        <f t="shared" si="20"/>
        <v>1</v>
      </c>
      <c r="J22" s="34">
        <f t="shared" si="20"/>
        <v>0.5</v>
      </c>
      <c r="K22" s="34">
        <f t="shared" si="20"/>
        <v>1.6666666666666665</v>
      </c>
      <c r="L22" s="34">
        <f t="shared" si="20"/>
        <v>1.75</v>
      </c>
      <c r="M22" s="34">
        <f t="shared" si="20"/>
        <v>0.81818181818181812</v>
      </c>
      <c r="N22" s="34">
        <f t="shared" si="20"/>
        <v>0.10000000000000009</v>
      </c>
      <c r="O22" s="34">
        <f t="shared" si="20"/>
        <v>0.31818181818181812</v>
      </c>
      <c r="P22" s="34">
        <f t="shared" si="20"/>
        <v>0.46551724137931028</v>
      </c>
      <c r="Q22" s="34">
        <f t="shared" si="20"/>
        <v>0.49411764705882355</v>
      </c>
      <c r="R22" s="34">
        <f t="shared" si="20"/>
        <v>9.4488188976378007E-2</v>
      </c>
      <c r="S22" s="34">
        <f t="shared" si="20"/>
        <v>0.17985611510791366</v>
      </c>
      <c r="T22" s="34">
        <f t="shared" si="20"/>
        <v>0.31707317073170738</v>
      </c>
      <c r="U22" s="34">
        <f t="shared" si="20"/>
        <v>0.85185185185185186</v>
      </c>
      <c r="V22" s="34">
        <f t="shared" si="20"/>
        <v>0.26249999999999996</v>
      </c>
      <c r="W22" s="34"/>
      <c r="X22" s="34"/>
      <c r="Y22" s="34"/>
      <c r="Z22" s="34">
        <f>Z4/V4-1</f>
        <v>0.75247524752475248</v>
      </c>
      <c r="AA22" s="34">
        <f t="shared" ref="AA22:CH22" si="21">AA4/Z4-1</f>
        <v>0.29604519774011306</v>
      </c>
      <c r="AB22" s="34">
        <f t="shared" si="21"/>
        <v>0.23975588491717525</v>
      </c>
      <c r="AC22" s="34">
        <f t="shared" si="21"/>
        <v>8.5091420534458617E-2</v>
      </c>
      <c r="AD22" s="34">
        <f t="shared" si="21"/>
        <v>0.1373946856772521</v>
      </c>
      <c r="AE22" s="34">
        <f t="shared" si="21"/>
        <v>0.16296296296296298</v>
      </c>
      <c r="AF22" s="34">
        <f t="shared" si="21"/>
        <v>0.12542871141597267</v>
      </c>
      <c r="AG22" s="34">
        <f t="shared" si="21"/>
        <v>7.5750979538528496E-2</v>
      </c>
      <c r="AH22" s="34">
        <f t="shared" si="21"/>
        <v>0.13597733711048154</v>
      </c>
      <c r="AI22" s="34">
        <f t="shared" si="21"/>
        <v>0.10366939793373708</v>
      </c>
      <c r="AJ22" s="34">
        <f t="shared" si="21"/>
        <v>0.12846998063266613</v>
      </c>
      <c r="AK22" s="34">
        <f t="shared" si="21"/>
        <v>0.10240274599542332</v>
      </c>
      <c r="AL22" s="34">
        <f t="shared" si="21"/>
        <v>7.0316554229371997E-2</v>
      </c>
      <c r="AM22" s="34">
        <f t="shared" si="21"/>
        <v>4.1939393939393943E-2</v>
      </c>
      <c r="AN22" s="34">
        <f t="shared" si="21"/>
        <v>3.5132619823173616E-2</v>
      </c>
      <c r="AO22" s="34">
        <f t="shared" si="21"/>
        <v>6.0912564621263154E-2</v>
      </c>
      <c r="AP22" s="34">
        <f t="shared" si="21"/>
        <v>4.1737288135593298E-2</v>
      </c>
      <c r="AQ22" s="34">
        <f t="shared" si="21"/>
        <v>4.4946105348789844E-2</v>
      </c>
      <c r="AR22" s="34">
        <f t="shared" si="21"/>
        <v>2.5107045543012907E-2</v>
      </c>
      <c r="AS22" s="34">
        <f t="shared" si="21"/>
        <v>3.3225745205999635E-2</v>
      </c>
      <c r="AT22" s="34">
        <f t="shared" si="21"/>
        <v>2.2234472620360268E-2</v>
      </c>
      <c r="AU22" s="34">
        <f t="shared" si="21"/>
        <v>2.7682904907424088E-2</v>
      </c>
      <c r="AV22" s="34">
        <f t="shared" si="21"/>
        <v>4.2854644044079127E-2</v>
      </c>
      <c r="AW22" s="34">
        <f t="shared" si="21"/>
        <v>2.583025830258312E-2</v>
      </c>
      <c r="AX22" s="34">
        <f t="shared" si="21"/>
        <v>1.5696533682145297E-2</v>
      </c>
      <c r="AY22" s="34">
        <f t="shared" si="21"/>
        <v>1.4166130070830674E-2</v>
      </c>
      <c r="AZ22" s="34">
        <f t="shared" si="21"/>
        <v>9.2063492063492181E-3</v>
      </c>
      <c r="BA22" s="34">
        <f t="shared" si="21"/>
        <v>2.6580685750235977E-2</v>
      </c>
      <c r="BB22" s="34">
        <f t="shared" si="21"/>
        <v>1.7619120576068736E-2</v>
      </c>
      <c r="BC22" s="34">
        <f t="shared" si="21"/>
        <v>1.4905149051490429E-2</v>
      </c>
      <c r="BD22" s="34">
        <f t="shared" si="21"/>
        <v>2.6405577807447012E-2</v>
      </c>
      <c r="BE22" s="34">
        <f t="shared" si="21"/>
        <v>2.2835669894493371E-2</v>
      </c>
      <c r="BF22" s="34">
        <f t="shared" si="21"/>
        <v>2.8825773632895402E-2</v>
      </c>
      <c r="BG22" s="34">
        <f t="shared" si="21"/>
        <v>1.2086251888476784E-2</v>
      </c>
      <c r="BH22" s="34">
        <f t="shared" si="21"/>
        <v>5.6995521780431879E-3</v>
      </c>
      <c r="BI22" s="34">
        <f t="shared" si="21"/>
        <v>1.2009175549858364E-2</v>
      </c>
      <c r="BJ22" s="34">
        <f t="shared" si="21"/>
        <v>7.3333333333334139E-3</v>
      </c>
      <c r="BK22" s="34">
        <f t="shared" si="21"/>
        <v>8.8682991396427102E-3</v>
      </c>
      <c r="BL22" s="34">
        <f t="shared" si="21"/>
        <v>1.0889530307006012E-2</v>
      </c>
      <c r="BM22" s="34">
        <f t="shared" si="21"/>
        <v>8.5658663205709917E-3</v>
      </c>
      <c r="BN22" s="34">
        <f t="shared" si="21"/>
        <v>3.8605070132544661E-3</v>
      </c>
      <c r="BO22" s="34">
        <f t="shared" si="21"/>
        <v>3.8456608127164227E-3</v>
      </c>
      <c r="BP22" s="34">
        <f t="shared" si="21"/>
        <v>1.5962201506831919E-2</v>
      </c>
      <c r="BQ22" s="34">
        <f t="shared" si="21"/>
        <v>9.4268476621417463E-3</v>
      </c>
      <c r="BR22" s="34">
        <f t="shared" si="21"/>
        <v>1.0957539534304672E-2</v>
      </c>
      <c r="BS22" s="34">
        <f t="shared" si="21"/>
        <v>1.0592437492302098E-2</v>
      </c>
      <c r="BT22" s="34">
        <f t="shared" si="21"/>
        <v>1.0725167580743378E-2</v>
      </c>
      <c r="BU22" s="34">
        <f t="shared" si="21"/>
        <v>9.5261063547569247E-3</v>
      </c>
      <c r="BV22" s="34">
        <f t="shared" si="21"/>
        <v>4.0611562350691965E-3</v>
      </c>
      <c r="BW22" s="34">
        <f t="shared" si="21"/>
        <v>3.2119914346895317E-3</v>
      </c>
      <c r="BX22" s="34"/>
      <c r="BY22" s="34">
        <f t="shared" si="21"/>
        <v>2.1827252884316639E-3</v>
      </c>
      <c r="BZ22" s="34">
        <f t="shared" si="21"/>
        <v>4.6670815183571523E-3</v>
      </c>
      <c r="CA22" s="34">
        <f t="shared" si="21"/>
        <v>9.2908021059145973E-4</v>
      </c>
      <c r="CB22" s="34">
        <f t="shared" si="21"/>
        <v>2.320544554455406E-3</v>
      </c>
      <c r="CC22" s="34">
        <f t="shared" si="21"/>
        <v>2.7782065133508116E-3</v>
      </c>
      <c r="CD22" s="34">
        <f t="shared" si="21"/>
        <v>3.5400954286592956E-3</v>
      </c>
      <c r="CE22" s="34">
        <f t="shared" si="21"/>
        <v>1.6871165644172237E-3</v>
      </c>
      <c r="CF22" s="34">
        <f t="shared" si="21"/>
        <v>2.9092022661154626E-3</v>
      </c>
      <c r="CG22" s="34">
        <f t="shared" si="21"/>
        <v>9.1603053435118653E-4</v>
      </c>
      <c r="CH22" s="34">
        <f t="shared" si="21"/>
        <v>1.5253203172667096E-3</v>
      </c>
      <c r="CI22" s="34"/>
      <c r="CJ22" s="34"/>
      <c r="CK22" s="34"/>
      <c r="CL22" s="34">
        <f>CL4/CK4-1</f>
        <v>8.7692772905956229E-3</v>
      </c>
      <c r="CM22" s="34">
        <f>CM4/CL4-1</f>
        <v>2.0983213429257574E-3</v>
      </c>
      <c r="CN22" s="34">
        <f>CN4/CM4-1</f>
        <v>2.5426263834877894E-3</v>
      </c>
      <c r="CO22" s="34">
        <f>CO4/CN4-1</f>
        <v>4.0280471430702569E-3</v>
      </c>
      <c r="CP22" s="34"/>
      <c r="CQ22" s="34"/>
      <c r="CR22" s="34"/>
      <c r="CS22" s="34"/>
      <c r="CT22" s="34"/>
      <c r="CU22" s="34"/>
      <c r="CV22" s="34"/>
    </row>
    <row r="23" spans="1:100" x14ac:dyDescent="0.25">
      <c r="A23" s="14" t="s">
        <v>2</v>
      </c>
      <c r="B23" s="20"/>
      <c r="C23" s="26"/>
      <c r="D23" s="26">
        <f>D5/C5-1</f>
        <v>0</v>
      </c>
      <c r="E23" s="26">
        <f>E5/D5-1</f>
        <v>0</v>
      </c>
      <c r="F23" s="26">
        <f t="shared" ref="F23:V23" si="22">F5/E5-1</f>
        <v>0</v>
      </c>
      <c r="G23" s="26">
        <f t="shared" si="22"/>
        <v>0</v>
      </c>
      <c r="H23" s="26">
        <f t="shared" si="22"/>
        <v>0</v>
      </c>
      <c r="I23" s="26">
        <f t="shared" si="22"/>
        <v>0</v>
      </c>
      <c r="J23" s="26">
        <f t="shared" si="22"/>
        <v>0</v>
      </c>
      <c r="K23" s="26">
        <f t="shared" si="22"/>
        <v>0.5</v>
      </c>
      <c r="L23" s="26">
        <f t="shared" si="22"/>
        <v>1.6666666666666665</v>
      </c>
      <c r="M23" s="26">
        <f t="shared" si="22"/>
        <v>3.25</v>
      </c>
      <c r="N23" s="26">
        <f t="shared" si="22"/>
        <v>0.11764705882352944</v>
      </c>
      <c r="O23" s="26">
        <f t="shared" si="22"/>
        <v>0.84210526315789469</v>
      </c>
      <c r="P23" s="26">
        <f t="shared" si="22"/>
        <v>0.12857142857142856</v>
      </c>
      <c r="Q23" s="26">
        <f t="shared" si="22"/>
        <v>0.59493670886075956</v>
      </c>
      <c r="R23" s="26">
        <f t="shared" si="22"/>
        <v>0.17460317460317465</v>
      </c>
      <c r="S23" s="26">
        <f t="shared" si="22"/>
        <v>0.45945945945945943</v>
      </c>
      <c r="T23" s="26">
        <f t="shared" si="22"/>
        <v>0.19444444444444442</v>
      </c>
      <c r="U23" s="26">
        <f t="shared" si="22"/>
        <v>0.24806201550387597</v>
      </c>
      <c r="V23" s="26">
        <f t="shared" si="22"/>
        <v>0.3354037267080745</v>
      </c>
      <c r="W23" s="26"/>
      <c r="X23" s="26"/>
      <c r="Y23" s="26"/>
      <c r="Z23" s="26">
        <f>Z5/V5-1</f>
        <v>0.31860465116279069</v>
      </c>
      <c r="AA23" s="26">
        <f t="shared" ref="AA23:CH23" si="23">AA5/Z5-1</f>
        <v>0.17460317460317465</v>
      </c>
      <c r="AB23" s="26">
        <f t="shared" si="23"/>
        <v>0.1711711711711712</v>
      </c>
      <c r="AC23" s="26">
        <f t="shared" si="23"/>
        <v>0.42820512820512824</v>
      </c>
      <c r="AD23" s="26">
        <f t="shared" si="23"/>
        <v>0.24416517055655307</v>
      </c>
      <c r="AE23" s="26">
        <f t="shared" si="23"/>
        <v>0.1089466089466089</v>
      </c>
      <c r="AF23" s="26">
        <f t="shared" si="23"/>
        <v>0.11060507482108006</v>
      </c>
      <c r="AG23" s="26">
        <f t="shared" si="23"/>
        <v>0.13239601640304621</v>
      </c>
      <c r="AH23" s="26">
        <f t="shared" si="23"/>
        <v>8.5359544749094685E-2</v>
      </c>
      <c r="AI23" s="26">
        <f t="shared" si="23"/>
        <v>0.13727359389895133</v>
      </c>
      <c r="AJ23" s="26">
        <f t="shared" si="23"/>
        <v>6.7896060352053755E-2</v>
      </c>
      <c r="AK23" s="26">
        <f t="shared" si="23"/>
        <v>4.1208791208791284E-2</v>
      </c>
      <c r="AL23" s="26">
        <f t="shared" si="23"/>
        <v>3.6939313984168942E-2</v>
      </c>
      <c r="AM23" s="26">
        <f t="shared" si="23"/>
        <v>2.9443838604144013E-2</v>
      </c>
      <c r="AN23" s="26">
        <f t="shared" si="23"/>
        <v>9.004237288135597E-2</v>
      </c>
      <c r="AO23" s="26">
        <f t="shared" si="23"/>
        <v>4.0492387431162902E-2</v>
      </c>
      <c r="AP23" s="26">
        <f t="shared" si="23"/>
        <v>4.0784557907845631E-2</v>
      </c>
      <c r="AQ23" s="26">
        <f t="shared" si="23"/>
        <v>1.8247083457971991E-2</v>
      </c>
      <c r="AR23" s="26">
        <f t="shared" si="23"/>
        <v>1.3513513513513598E-2</v>
      </c>
      <c r="AS23" s="26">
        <f t="shared" si="23"/>
        <v>1.6231884057970936E-2</v>
      </c>
      <c r="AT23" s="26">
        <f t="shared" si="23"/>
        <v>1.055333713633777E-2</v>
      </c>
      <c r="AU23" s="26">
        <f t="shared" si="23"/>
        <v>9.0318938752469435E-3</v>
      </c>
      <c r="AV23" s="26">
        <f t="shared" si="23"/>
        <v>6.9930069930070893E-3</v>
      </c>
      <c r="AW23" s="26">
        <f t="shared" si="23"/>
        <v>2.0277777777777839E-2</v>
      </c>
      <c r="AX23" s="26">
        <f t="shared" si="23"/>
        <v>9.8012523822488262E-3</v>
      </c>
      <c r="AY23" s="26">
        <f t="shared" si="23"/>
        <v>6.2011323806956398E-3</v>
      </c>
      <c r="AZ23" s="26">
        <f t="shared" si="23"/>
        <v>5.8949624866022621E-3</v>
      </c>
      <c r="BA23" s="26">
        <f t="shared" si="23"/>
        <v>4.5285029302077895E-3</v>
      </c>
      <c r="BB23" s="26">
        <f t="shared" si="23"/>
        <v>1.166799257491391E-2</v>
      </c>
      <c r="BC23" s="26">
        <f t="shared" si="23"/>
        <v>4.7182175622542122E-3</v>
      </c>
      <c r="BD23" s="26">
        <f t="shared" si="23"/>
        <v>2.5567440647012774E-2</v>
      </c>
      <c r="BE23" s="26">
        <f t="shared" si="23"/>
        <v>1.5008903586873679E-2</v>
      </c>
      <c r="BF23" s="26">
        <f t="shared" si="23"/>
        <v>2.130325814536338E-2</v>
      </c>
      <c r="BG23" s="26">
        <f t="shared" si="23"/>
        <v>7.3619631901840066E-3</v>
      </c>
      <c r="BH23" s="26">
        <f t="shared" si="23"/>
        <v>9.0133982947624425E-3</v>
      </c>
      <c r="BI23" s="26">
        <f t="shared" si="23"/>
        <v>2.0762916465475678E-2</v>
      </c>
      <c r="BJ23" s="26">
        <f t="shared" si="23"/>
        <v>1.655629139072845E-2</v>
      </c>
      <c r="BK23" s="26">
        <f t="shared" si="23"/>
        <v>2.0474639367147551E-2</v>
      </c>
      <c r="BL23" s="26">
        <f t="shared" si="23"/>
        <v>2.7815777473780168E-2</v>
      </c>
      <c r="BM23" s="26">
        <f t="shared" si="23"/>
        <v>3.9929015084294583E-3</v>
      </c>
      <c r="BN23" s="26">
        <f t="shared" si="23"/>
        <v>4.1979673000442919E-3</v>
      </c>
      <c r="BO23" s="26">
        <f t="shared" si="23"/>
        <v>7.2607260726071932E-3</v>
      </c>
      <c r="BP23" s="26">
        <f t="shared" si="23"/>
        <v>2.2062035823503745E-2</v>
      </c>
      <c r="BQ23" s="26">
        <f t="shared" si="23"/>
        <v>1.004488138491122E-2</v>
      </c>
      <c r="BR23" s="26">
        <f t="shared" si="23"/>
        <v>1.5446466356326738E-2</v>
      </c>
      <c r="BS23" s="26">
        <f t="shared" si="23"/>
        <v>2.0837674515524096E-2</v>
      </c>
      <c r="BT23" s="26">
        <f t="shared" si="23"/>
        <v>1.0002041232904713E-2</v>
      </c>
      <c r="BU23" s="26">
        <f t="shared" si="23"/>
        <v>2.8294260307195618E-3</v>
      </c>
      <c r="BV23" s="26">
        <f t="shared" si="23"/>
        <v>1.0076582023377245E-3</v>
      </c>
      <c r="BW23" s="26">
        <f t="shared" si="23"/>
        <v>1.1677068653110467E-2</v>
      </c>
      <c r="BX23" s="26"/>
      <c r="BY23" s="26">
        <f t="shared" si="23"/>
        <v>2.1299254526092604E-3</v>
      </c>
      <c r="BZ23" s="26">
        <f t="shared" si="23"/>
        <v>1.8597236981934273E-3</v>
      </c>
      <c r="CA23" s="26">
        <f t="shared" si="23"/>
        <v>1.0607265977193858E-3</v>
      </c>
      <c r="CB23" s="26">
        <f t="shared" si="23"/>
        <v>2.6490066225171027E-4</v>
      </c>
      <c r="CC23" s="26">
        <f t="shared" si="23"/>
        <v>2.6483050847447842E-4</v>
      </c>
      <c r="CD23" s="26">
        <f t="shared" si="23"/>
        <v>1.0590415673814579E-3</v>
      </c>
      <c r="CE23" s="26">
        <f t="shared" si="23"/>
        <v>2.6448029621792823E-3</v>
      </c>
      <c r="CF23" s="26">
        <f t="shared" si="23"/>
        <v>7.9134792930624087E-4</v>
      </c>
      <c r="CG23" s="26">
        <f t="shared" si="23"/>
        <v>2.6357406431198882E-4</v>
      </c>
      <c r="CH23" s="26">
        <f t="shared" si="23"/>
        <v>3.4255599472989839E-3</v>
      </c>
      <c r="CI23" s="26"/>
      <c r="CJ23" s="26"/>
      <c r="CK23" s="26"/>
      <c r="CL23" s="34">
        <f t="shared" ref="CL23:CO26" si="24">CL5/CK5-1</f>
        <v>3.9318479685452878E-3</v>
      </c>
      <c r="CM23" s="34">
        <f t="shared" si="24"/>
        <v>3.916449086161844E-3</v>
      </c>
      <c r="CN23" s="34">
        <f t="shared" si="24"/>
        <v>0</v>
      </c>
      <c r="CO23" s="34">
        <f t="shared" si="24"/>
        <v>1.3003901170351995E-3</v>
      </c>
      <c r="CP23" s="26"/>
      <c r="CQ23" s="26"/>
      <c r="CR23" s="26"/>
      <c r="CS23" s="26"/>
      <c r="CT23" s="26"/>
      <c r="CU23" s="26"/>
      <c r="CV23" s="26"/>
    </row>
    <row r="24" spans="1:100" x14ac:dyDescent="0.25">
      <c r="A24" s="14" t="s">
        <v>4</v>
      </c>
      <c r="B24" s="20"/>
      <c r="C24" s="20"/>
      <c r="D24" s="20"/>
      <c r="E24" s="26">
        <f>E6/D6-1</f>
        <v>0</v>
      </c>
      <c r="F24" s="26">
        <f t="shared" ref="F24:V24" si="25">F6/E6-1</f>
        <v>0</v>
      </c>
      <c r="G24" s="26">
        <f t="shared" si="25"/>
        <v>0</v>
      </c>
      <c r="H24" s="26">
        <f t="shared" si="25"/>
        <v>0</v>
      </c>
      <c r="I24" s="26">
        <f t="shared" si="25"/>
        <v>0.5</v>
      </c>
      <c r="J24" s="26">
        <f t="shared" si="25"/>
        <v>0</v>
      </c>
      <c r="K24" s="26">
        <f t="shared" si="25"/>
        <v>1</v>
      </c>
      <c r="L24" s="26">
        <f t="shared" si="25"/>
        <v>1</v>
      </c>
      <c r="M24" s="26">
        <f t="shared" si="25"/>
        <v>1.3333333333333335</v>
      </c>
      <c r="N24" s="26">
        <f t="shared" si="25"/>
        <v>0.10714285714285721</v>
      </c>
      <c r="O24" s="26">
        <f t="shared" si="25"/>
        <v>0.58064516129032251</v>
      </c>
      <c r="P24" s="26">
        <f t="shared" si="25"/>
        <v>1</v>
      </c>
      <c r="Q24" s="26">
        <f t="shared" si="25"/>
        <v>0.35714285714285721</v>
      </c>
      <c r="R24" s="26">
        <f t="shared" si="25"/>
        <v>0.34586466165413543</v>
      </c>
      <c r="S24" s="26">
        <f t="shared" si="25"/>
        <v>0.16201117318435765</v>
      </c>
      <c r="T24" s="26">
        <f t="shared" si="25"/>
        <v>0.40865384615384626</v>
      </c>
      <c r="U24" s="26">
        <f t="shared" si="25"/>
        <v>0.2627986348122866</v>
      </c>
      <c r="V24" s="26">
        <f t="shared" si="25"/>
        <v>0.35405405405405399</v>
      </c>
      <c r="W24" s="26"/>
      <c r="X24" s="26"/>
      <c r="Y24" s="26"/>
      <c r="Z24" s="26">
        <f>Z6/V6-1</f>
        <v>0.50099800399201588</v>
      </c>
      <c r="AA24" s="26">
        <f t="shared" ref="AA24:CH24" si="26">AA6/Z6-1</f>
        <v>0.2832446808510638</v>
      </c>
      <c r="AB24" s="26">
        <f t="shared" si="26"/>
        <v>0.15233160621761654</v>
      </c>
      <c r="AC24" s="26">
        <f t="shared" si="26"/>
        <v>7.1942446043165464E-2</v>
      </c>
      <c r="AD24" s="26">
        <f t="shared" si="26"/>
        <v>0.10486577181208045</v>
      </c>
      <c r="AE24" s="26">
        <f t="shared" si="26"/>
        <v>8.2763857251328732E-2</v>
      </c>
      <c r="AF24" s="26">
        <f t="shared" si="26"/>
        <v>4.0673211781206087E-2</v>
      </c>
      <c r="AG24" s="26">
        <f t="shared" si="26"/>
        <v>7.3450134770889575E-2</v>
      </c>
      <c r="AH24" s="26">
        <f t="shared" si="26"/>
        <v>5.0219711236660469E-2</v>
      </c>
      <c r="AI24" s="26">
        <f t="shared" si="26"/>
        <v>0.10460251046025104</v>
      </c>
      <c r="AJ24" s="26">
        <f t="shared" si="26"/>
        <v>7.9004329004328966E-2</v>
      </c>
      <c r="AK24" s="26">
        <f t="shared" si="26"/>
        <v>8.7763289869608796E-2</v>
      </c>
      <c r="AL24" s="26">
        <f t="shared" si="26"/>
        <v>5.2558782849239316E-2</v>
      </c>
      <c r="AM24" s="26">
        <f t="shared" si="26"/>
        <v>6.6141042487954493E-2</v>
      </c>
      <c r="AN24" s="26">
        <f t="shared" si="26"/>
        <v>6.6967953985209494E-2</v>
      </c>
      <c r="AO24" s="26">
        <f t="shared" si="26"/>
        <v>6.3919907585675784E-2</v>
      </c>
      <c r="AP24" s="26">
        <f t="shared" si="26"/>
        <v>5.7546145494028256E-2</v>
      </c>
      <c r="AQ24" s="26">
        <f t="shared" si="26"/>
        <v>2.1218343600273748E-2</v>
      </c>
      <c r="AR24" s="26">
        <f t="shared" si="26"/>
        <v>1.2064343163538771E-2</v>
      </c>
      <c r="AS24" s="26">
        <f t="shared" si="26"/>
        <v>1.059602649006619E-2</v>
      </c>
      <c r="AT24" s="26">
        <f t="shared" si="26"/>
        <v>1.5072083879423381E-2</v>
      </c>
      <c r="AU24" s="26">
        <f t="shared" si="26"/>
        <v>3.0664945125887577E-2</v>
      </c>
      <c r="AV24" s="26">
        <f t="shared" si="26"/>
        <v>4.4472283119323608E-2</v>
      </c>
      <c r="AW24" s="26">
        <f t="shared" si="26"/>
        <v>0.12473763118440773</v>
      </c>
      <c r="AX24" s="26">
        <f t="shared" si="26"/>
        <v>2.1327645961076946E-2</v>
      </c>
      <c r="AY24" s="26">
        <f t="shared" si="26"/>
        <v>2.0099190811798451E-2</v>
      </c>
      <c r="AZ24" s="26">
        <f t="shared" si="26"/>
        <v>7.6765609007165558E-3</v>
      </c>
      <c r="BA24" s="26">
        <f t="shared" si="26"/>
        <v>4.8247841543931358E-3</v>
      </c>
      <c r="BB24" s="26">
        <f t="shared" si="26"/>
        <v>1.7942886024766347E-2</v>
      </c>
      <c r="BC24" s="26">
        <f t="shared" si="26"/>
        <v>1.6385302879841079E-2</v>
      </c>
      <c r="BD24" s="26">
        <f t="shared" si="26"/>
        <v>2.4181729360039039E-2</v>
      </c>
      <c r="BE24" s="26">
        <f t="shared" si="26"/>
        <v>2.7665156212735464E-2</v>
      </c>
      <c r="BF24" s="26">
        <f t="shared" si="26"/>
        <v>2.0654444186586129E-2</v>
      </c>
      <c r="BG24" s="26">
        <f t="shared" si="26"/>
        <v>2.1373351523419792E-2</v>
      </c>
      <c r="BH24" s="26">
        <f t="shared" si="26"/>
        <v>1.0908281389136132E-2</v>
      </c>
      <c r="BI24" s="26">
        <f t="shared" si="26"/>
        <v>6.3862585333627209E-3</v>
      </c>
      <c r="BJ24" s="26">
        <f t="shared" si="26"/>
        <v>1.4223194748358869E-2</v>
      </c>
      <c r="BK24" s="26">
        <f t="shared" si="26"/>
        <v>2.3516720604099151E-2</v>
      </c>
      <c r="BL24" s="26">
        <f t="shared" si="26"/>
        <v>2.930016863406415E-2</v>
      </c>
      <c r="BM24" s="26">
        <f t="shared" si="26"/>
        <v>1.2287528158918759E-2</v>
      </c>
      <c r="BN24" s="26">
        <f t="shared" si="26"/>
        <v>4.8553510014162082E-3</v>
      </c>
      <c r="BO24" s="26">
        <f t="shared" si="26"/>
        <v>2.4159452385745794E-3</v>
      </c>
      <c r="BP24" s="26">
        <f t="shared" si="26"/>
        <v>9.2388029724843612E-3</v>
      </c>
      <c r="BQ24" s="26">
        <f t="shared" si="26"/>
        <v>1.0149253731343233E-2</v>
      </c>
      <c r="BR24" s="26">
        <f t="shared" si="26"/>
        <v>1.1623325453112621E-2</v>
      </c>
      <c r="BS24" s="26">
        <f t="shared" si="26"/>
        <v>1.4216163583252284E-2</v>
      </c>
      <c r="BT24" s="26">
        <f t="shared" si="26"/>
        <v>1.9009216589861655E-2</v>
      </c>
      <c r="BU24" s="26">
        <f t="shared" si="26"/>
        <v>8.6677972489164201E-3</v>
      </c>
      <c r="BV24" s="26">
        <f t="shared" si="26"/>
        <v>3.9230338128153353E-3</v>
      </c>
      <c r="BW24" s="26">
        <f t="shared" si="26"/>
        <v>6.6989207294381181E-3</v>
      </c>
      <c r="BX24" s="26"/>
      <c r="BY24" s="26">
        <f t="shared" si="26"/>
        <v>3.9154267815191268E-3</v>
      </c>
      <c r="BZ24" s="26">
        <f t="shared" si="26"/>
        <v>3.6401456058241521E-3</v>
      </c>
      <c r="CA24" s="26">
        <f t="shared" si="26"/>
        <v>3.1088082901553626E-3</v>
      </c>
      <c r="CB24" s="26">
        <f t="shared" si="26"/>
        <v>1.0330578512396382E-3</v>
      </c>
      <c r="CC24" s="26">
        <f t="shared" si="26"/>
        <v>1.8059855521155299E-3</v>
      </c>
      <c r="CD24" s="26">
        <f t="shared" si="26"/>
        <v>5.1506567087302724E-3</v>
      </c>
      <c r="CE24" s="26">
        <f t="shared" si="26"/>
        <v>5.3804765564950952E-3</v>
      </c>
      <c r="CF24" s="26">
        <f t="shared" si="26"/>
        <v>2.0387359836901986E-3</v>
      </c>
      <c r="CG24" s="26">
        <f t="shared" si="26"/>
        <v>1.5259409969481386E-3</v>
      </c>
      <c r="CH24" s="26">
        <f t="shared" si="26"/>
        <v>1.7775520568816816E-3</v>
      </c>
      <c r="CI24" s="26"/>
      <c r="CJ24" s="26"/>
      <c r="CK24" s="26"/>
      <c r="CL24" s="34">
        <f t="shared" si="24"/>
        <v>1.5174506828528056E-3</v>
      </c>
      <c r="CM24" s="34">
        <f t="shared" si="24"/>
        <v>7.575757575757347E-4</v>
      </c>
      <c r="CN24" s="34">
        <f t="shared" si="24"/>
        <v>6.8130204390612903E-3</v>
      </c>
      <c r="CO24" s="34">
        <f t="shared" si="24"/>
        <v>2.7568922305765131E-3</v>
      </c>
      <c r="CP24" s="26"/>
      <c r="CQ24" s="26"/>
      <c r="CR24" s="26"/>
      <c r="CS24" s="26"/>
      <c r="CT24" s="26"/>
      <c r="CU24" s="26"/>
      <c r="CV24" s="26"/>
    </row>
    <row r="25" spans="1:100" x14ac:dyDescent="0.25">
      <c r="A25" s="14" t="s">
        <v>1</v>
      </c>
      <c r="B25" s="20"/>
      <c r="C25" s="26">
        <f>C7/B7-1</f>
        <v>0</v>
      </c>
      <c r="D25" s="26">
        <f>D7/C7-1</f>
        <v>1</v>
      </c>
      <c r="E25" s="26">
        <f>E7/D7-1</f>
        <v>2.5</v>
      </c>
      <c r="F25" s="26">
        <f t="shared" ref="F25:V25" si="27">F7/E7-1</f>
        <v>0.14285714285714279</v>
      </c>
      <c r="G25" s="26">
        <f t="shared" si="27"/>
        <v>0.25</v>
      </c>
      <c r="H25" s="26">
        <f t="shared" si="27"/>
        <v>0.10000000000000009</v>
      </c>
      <c r="I25" s="26">
        <f t="shared" si="27"/>
        <v>0.27272727272727271</v>
      </c>
      <c r="J25" s="26">
        <f t="shared" si="27"/>
        <v>0.28571428571428581</v>
      </c>
      <c r="K25" s="26">
        <f t="shared" si="27"/>
        <v>0.22222222222222232</v>
      </c>
      <c r="L25" s="26">
        <f t="shared" si="27"/>
        <v>0.31818181818181812</v>
      </c>
      <c r="M25" s="26">
        <f t="shared" si="27"/>
        <v>1.1724137931034484</v>
      </c>
      <c r="N25" s="26">
        <f t="shared" si="27"/>
        <v>0.11111111111111116</v>
      </c>
      <c r="O25" s="26">
        <f t="shared" si="27"/>
        <v>0.25714285714285712</v>
      </c>
      <c r="P25" s="26">
        <f t="shared" si="27"/>
        <v>0.23863636363636354</v>
      </c>
      <c r="Q25" s="26">
        <f t="shared" si="27"/>
        <v>0.25688073394495414</v>
      </c>
      <c r="R25" s="26">
        <f t="shared" si="27"/>
        <v>5.8394160583941535E-2</v>
      </c>
      <c r="S25" s="26">
        <f t="shared" si="27"/>
        <v>4.1379310344827669E-2</v>
      </c>
      <c r="T25" s="26">
        <f t="shared" si="27"/>
        <v>0.35761589403973515</v>
      </c>
      <c r="U25" s="26">
        <f t="shared" si="27"/>
        <v>0.15609756097560967</v>
      </c>
      <c r="V25" s="26">
        <f t="shared" si="27"/>
        <v>0.10970464135021096</v>
      </c>
      <c r="W25" s="26"/>
      <c r="X25" s="26"/>
      <c r="Y25" s="26"/>
      <c r="Z25" s="26">
        <f>Z7/V7-1</f>
        <v>0.53612167300380231</v>
      </c>
      <c r="AA25" s="26">
        <f t="shared" ref="AA25:CH25" si="28">AA7/Z7-1</f>
        <v>5.9405940594059459E-2</v>
      </c>
      <c r="AB25" s="26">
        <f t="shared" si="28"/>
        <v>2.8037383177569986E-2</v>
      </c>
      <c r="AC25" s="26">
        <f t="shared" si="28"/>
        <v>2.2727272727272041E-3</v>
      </c>
      <c r="AD25" s="26">
        <f t="shared" si="28"/>
        <v>0.21315192743764166</v>
      </c>
      <c r="AE25" s="26">
        <f t="shared" si="28"/>
        <v>9.5327102803738351E-2</v>
      </c>
      <c r="AF25" s="26">
        <f t="shared" si="28"/>
        <v>9.7269624573378843E-2</v>
      </c>
      <c r="AG25" s="26">
        <f t="shared" si="28"/>
        <v>0.1710730948678072</v>
      </c>
      <c r="AH25" s="26">
        <f t="shared" si="28"/>
        <v>5.7104913678618807E-2</v>
      </c>
      <c r="AI25" s="26">
        <f t="shared" si="28"/>
        <v>3.5175879396984966E-2</v>
      </c>
      <c r="AJ25" s="26">
        <f t="shared" si="28"/>
        <v>1.5776699029126151E-2</v>
      </c>
      <c r="AK25" s="26">
        <f t="shared" si="28"/>
        <v>2.5089605734766929E-2</v>
      </c>
      <c r="AL25" s="26">
        <f t="shared" si="28"/>
        <v>1.7482517482517501E-2</v>
      </c>
      <c r="AM25" s="26">
        <f t="shared" si="28"/>
        <v>2.7491408934707806E-2</v>
      </c>
      <c r="AN25" s="26">
        <f t="shared" si="28"/>
        <v>8.4726867335563005E-2</v>
      </c>
      <c r="AO25" s="26">
        <f t="shared" si="28"/>
        <v>2.1582733812949728E-2</v>
      </c>
      <c r="AP25" s="26">
        <f t="shared" si="28"/>
        <v>4.2253521126760507E-2</v>
      </c>
      <c r="AQ25" s="26">
        <f t="shared" si="28"/>
        <v>1.9305019305019266E-2</v>
      </c>
      <c r="AR25" s="26">
        <f t="shared" si="28"/>
        <v>1.9886363636363535E-2</v>
      </c>
      <c r="AS25" s="26">
        <f t="shared" si="28"/>
        <v>5.2924791086351064E-2</v>
      </c>
      <c r="AT25" s="26">
        <f t="shared" si="28"/>
        <v>5.3791887125220539E-2</v>
      </c>
      <c r="AU25" s="26">
        <f t="shared" si="28"/>
        <v>2.5941422594142338E-2</v>
      </c>
      <c r="AV25" s="26">
        <f t="shared" si="28"/>
        <v>1.5497553017944643E-2</v>
      </c>
      <c r="AW25" s="26">
        <f t="shared" si="28"/>
        <v>5.3815261044176665E-2</v>
      </c>
      <c r="AX25" s="26">
        <f t="shared" si="28"/>
        <v>2.5152439024390238E-2</v>
      </c>
      <c r="AY25" s="26">
        <f t="shared" si="28"/>
        <v>4.0892193308550207E-2</v>
      </c>
      <c r="AZ25" s="26">
        <f t="shared" si="28"/>
        <v>2.2142857142857242E-2</v>
      </c>
      <c r="BA25" s="26">
        <f t="shared" si="28"/>
        <v>1.3277428371768041E-2</v>
      </c>
      <c r="BB25" s="26">
        <f t="shared" si="28"/>
        <v>2.2758620689655062E-2</v>
      </c>
      <c r="BC25" s="26">
        <f t="shared" si="28"/>
        <v>2.5623735670937231E-2</v>
      </c>
      <c r="BD25" s="26">
        <f t="shared" si="28"/>
        <v>3.3530571992110403E-2</v>
      </c>
      <c r="BE25" s="26">
        <f t="shared" si="28"/>
        <v>4.3893129770992356E-2</v>
      </c>
      <c r="BF25" s="26">
        <f t="shared" si="28"/>
        <v>2.9859841560024414E-2</v>
      </c>
      <c r="BG25" s="26">
        <f t="shared" si="28"/>
        <v>1.8934911242603603E-2</v>
      </c>
      <c r="BH25" s="26">
        <f t="shared" si="28"/>
        <v>1.0452961672473782E-2</v>
      </c>
      <c r="BI25" s="26">
        <f t="shared" si="28"/>
        <v>1.0344827586206806E-2</v>
      </c>
      <c r="BJ25" s="26">
        <f t="shared" si="28"/>
        <v>2.3321956769055685E-2</v>
      </c>
      <c r="BK25" s="26">
        <f t="shared" si="28"/>
        <v>2.8349082823790894E-2</v>
      </c>
      <c r="BL25" s="26">
        <f t="shared" si="28"/>
        <v>8.6486486486485603E-3</v>
      </c>
      <c r="BM25" s="26">
        <f t="shared" si="28"/>
        <v>3.8585209003215493E-2</v>
      </c>
      <c r="BN25" s="26">
        <f t="shared" si="28"/>
        <v>2.9927760577915352E-2</v>
      </c>
      <c r="BO25" s="26">
        <f t="shared" si="28"/>
        <v>5.0100200400802208E-3</v>
      </c>
      <c r="BP25" s="26">
        <f t="shared" si="28"/>
        <v>2.4925224327019047E-2</v>
      </c>
      <c r="BQ25" s="26">
        <f t="shared" si="28"/>
        <v>1.9455252918287869E-2</v>
      </c>
      <c r="BR25" s="26">
        <f t="shared" si="28"/>
        <v>1.2404580152671763E-2</v>
      </c>
      <c r="BS25" s="26">
        <f t="shared" si="28"/>
        <v>8.4825636192271681E-3</v>
      </c>
      <c r="BT25" s="26">
        <f t="shared" si="28"/>
        <v>2.710280373831786E-2</v>
      </c>
      <c r="BU25" s="26">
        <f t="shared" si="28"/>
        <v>4.0946314831664665E-3</v>
      </c>
      <c r="BV25" s="26">
        <f t="shared" si="28"/>
        <v>2.7186225645672302E-3</v>
      </c>
      <c r="BW25" s="26">
        <f t="shared" si="28"/>
        <v>9.0375056484415239E-4</v>
      </c>
      <c r="BX25" s="26"/>
      <c r="BY25" s="26">
        <f t="shared" si="28"/>
        <v>3.1872509960160222E-3</v>
      </c>
      <c r="BZ25" s="26">
        <f t="shared" si="28"/>
        <v>1.5885623510722979E-3</v>
      </c>
      <c r="CA25" s="26">
        <f t="shared" si="28"/>
        <v>3.965107057890549E-3</v>
      </c>
      <c r="CB25" s="26">
        <f t="shared" si="28"/>
        <v>5.5292259083727924E-3</v>
      </c>
      <c r="CC25" s="26">
        <f t="shared" si="28"/>
        <v>7.8554595443836028E-4</v>
      </c>
      <c r="CD25" s="26">
        <f t="shared" si="28"/>
        <v>7.8492935635792183E-3</v>
      </c>
      <c r="CE25" s="26">
        <f t="shared" si="28"/>
        <v>2.3364485981307581E-3</v>
      </c>
      <c r="CF25" s="26">
        <f t="shared" si="28"/>
        <v>1.5540015540016494E-3</v>
      </c>
      <c r="CG25" s="26">
        <f t="shared" si="28"/>
        <v>5.430566330488773E-3</v>
      </c>
      <c r="CH25" s="26">
        <f t="shared" si="28"/>
        <v>7.7160493827155285E-4</v>
      </c>
      <c r="CI25" s="26"/>
      <c r="CJ25" s="26"/>
      <c r="CK25" s="26"/>
      <c r="CL25" s="34">
        <f t="shared" si="24"/>
        <v>3.0769230769229772E-3</v>
      </c>
      <c r="CM25" s="34">
        <f t="shared" si="24"/>
        <v>1.5337423312884457E-3</v>
      </c>
      <c r="CN25" s="34">
        <f t="shared" si="24"/>
        <v>6.1255742725880857E-3</v>
      </c>
      <c r="CO25" s="34">
        <f t="shared" si="24"/>
        <v>7.6103500761037779E-4</v>
      </c>
      <c r="CP25" s="26"/>
      <c r="CQ25" s="26"/>
      <c r="CR25" s="26"/>
      <c r="CS25" s="26"/>
      <c r="CT25" s="26"/>
      <c r="CU25" s="26"/>
      <c r="CV25" s="26"/>
    </row>
    <row r="26" spans="1:100" x14ac:dyDescent="0.25">
      <c r="A26" s="14" t="s">
        <v>5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6">
        <f t="shared" ref="N26:V26" si="29">N8/M8-1</f>
        <v>0.375</v>
      </c>
      <c r="O26" s="26">
        <f t="shared" si="29"/>
        <v>1.1818181818181817</v>
      </c>
      <c r="P26" s="26">
        <f t="shared" si="29"/>
        <v>0.25</v>
      </c>
      <c r="Q26" s="26">
        <f t="shared" si="29"/>
        <v>0.46666666666666656</v>
      </c>
      <c r="R26" s="26">
        <f t="shared" si="29"/>
        <v>0.15909090909090917</v>
      </c>
      <c r="S26" s="26">
        <f t="shared" si="29"/>
        <v>0.21568627450980382</v>
      </c>
      <c r="T26" s="26">
        <f t="shared" si="29"/>
        <v>0.16129032258064524</v>
      </c>
      <c r="U26" s="26">
        <f t="shared" si="29"/>
        <v>0.30555555555555558</v>
      </c>
      <c r="V26" s="26">
        <f t="shared" si="29"/>
        <v>0.27659574468085113</v>
      </c>
      <c r="W26" s="26"/>
      <c r="X26" s="26"/>
      <c r="Y26" s="26"/>
      <c r="Z26" s="26">
        <f>Z8/V8-1</f>
        <v>0.43333333333333335</v>
      </c>
      <c r="AA26" s="26">
        <f t="shared" ref="AA26:CH26" si="30">AA8/Z8-1</f>
        <v>2.9069767441860517E-2</v>
      </c>
      <c r="AB26" s="26">
        <f t="shared" si="30"/>
        <v>1.6949152542372836E-2</v>
      </c>
      <c r="AC26" s="26">
        <f t="shared" si="30"/>
        <v>0.23333333333333339</v>
      </c>
      <c r="AD26" s="26">
        <f t="shared" si="30"/>
        <v>0.13963963963963955</v>
      </c>
      <c r="AE26" s="26">
        <f t="shared" si="30"/>
        <v>5.9288537549407216E-2</v>
      </c>
      <c r="AF26" s="26">
        <f t="shared" si="30"/>
        <v>9.3283582089552342E-2</v>
      </c>
      <c r="AG26" s="26">
        <f t="shared" si="30"/>
        <v>1.3651877133105783E-2</v>
      </c>
      <c r="AH26" s="26">
        <f t="shared" si="30"/>
        <v>3.7037037037036979E-2</v>
      </c>
      <c r="AI26" s="26">
        <f t="shared" si="30"/>
        <v>0.19155844155844148</v>
      </c>
      <c r="AJ26" s="26">
        <f t="shared" si="30"/>
        <v>0.22343324250681196</v>
      </c>
      <c r="AK26" s="26">
        <f t="shared" si="30"/>
        <v>0.10690423162583529</v>
      </c>
      <c r="AL26" s="26">
        <f t="shared" si="30"/>
        <v>0.14688128772635811</v>
      </c>
      <c r="AM26" s="26">
        <f t="shared" si="30"/>
        <v>8.0701754385964941E-2</v>
      </c>
      <c r="AN26" s="26">
        <f t="shared" si="30"/>
        <v>0.10714285714285721</v>
      </c>
      <c r="AO26" s="26">
        <f t="shared" si="30"/>
        <v>0.17302052785923761</v>
      </c>
      <c r="AP26" s="26">
        <f t="shared" si="30"/>
        <v>5.6249999999999911E-2</v>
      </c>
      <c r="AQ26" s="26">
        <f t="shared" si="30"/>
        <v>3.4319526627218933E-2</v>
      </c>
      <c r="AR26" s="26">
        <f t="shared" si="30"/>
        <v>1.1441647597254079E-2</v>
      </c>
      <c r="AS26" s="26">
        <f t="shared" si="30"/>
        <v>4.0723981900452566E-2</v>
      </c>
      <c r="AT26" s="26">
        <f t="shared" si="30"/>
        <v>1.0869565217391353E-2</v>
      </c>
      <c r="AU26" s="26">
        <f t="shared" si="30"/>
        <v>4.1935483870967794E-2</v>
      </c>
      <c r="AV26" s="26">
        <f t="shared" si="30"/>
        <v>4.1279669762641857E-2</v>
      </c>
      <c r="AW26" s="26">
        <f t="shared" si="30"/>
        <v>0.13478691774033691</v>
      </c>
      <c r="AX26" s="26">
        <f t="shared" si="30"/>
        <v>9.3449781659388664E-2</v>
      </c>
      <c r="AY26" s="26">
        <f t="shared" si="30"/>
        <v>2.635782747603832E-2</v>
      </c>
      <c r="AZ26" s="26">
        <f t="shared" si="30"/>
        <v>2.3346303501945442E-2</v>
      </c>
      <c r="BA26" s="26">
        <f t="shared" si="30"/>
        <v>1.9011406844106515E-2</v>
      </c>
      <c r="BB26" s="26">
        <f t="shared" si="30"/>
        <v>9.7014925373133387E-3</v>
      </c>
      <c r="BC26" s="26">
        <f t="shared" si="30"/>
        <v>1.1086474501108556E-2</v>
      </c>
      <c r="BD26" s="26">
        <f t="shared" si="30"/>
        <v>5.1169590643274754E-2</v>
      </c>
      <c r="BE26" s="26">
        <f t="shared" si="30"/>
        <v>4.8678720445062496E-2</v>
      </c>
      <c r="BF26" s="26">
        <f t="shared" si="30"/>
        <v>2.851458885941649E-2</v>
      </c>
      <c r="BG26" s="26">
        <f t="shared" si="30"/>
        <v>3.0303030303030276E-2</v>
      </c>
      <c r="BH26" s="26">
        <f t="shared" si="30"/>
        <v>5.3817271589486904E-2</v>
      </c>
      <c r="BI26" s="26">
        <f t="shared" si="30"/>
        <v>3.2660332541567749E-2</v>
      </c>
      <c r="BJ26" s="26">
        <f t="shared" si="30"/>
        <v>2.5876940770557688E-2</v>
      </c>
      <c r="BK26" s="26">
        <f t="shared" si="30"/>
        <v>7.2869955156950716E-2</v>
      </c>
      <c r="BL26" s="26">
        <f t="shared" si="30"/>
        <v>7.6802507836990497E-2</v>
      </c>
      <c r="BM26" s="26">
        <f t="shared" si="30"/>
        <v>2.4745269286754024E-2</v>
      </c>
      <c r="BN26" s="26">
        <f t="shared" si="30"/>
        <v>4.2613636363636465E-2</v>
      </c>
      <c r="BO26" s="26">
        <f t="shared" si="30"/>
        <v>2.7247956403269713E-2</v>
      </c>
      <c r="BP26" s="26">
        <f t="shared" si="30"/>
        <v>8.3112290008841683E-2</v>
      </c>
      <c r="BQ26" s="26">
        <f t="shared" si="30"/>
        <v>7.6734693877551052E-2</v>
      </c>
      <c r="BR26" s="26">
        <f t="shared" si="30"/>
        <v>3.6012130401819498E-2</v>
      </c>
      <c r="BS26" s="26">
        <f t="shared" si="30"/>
        <v>3.9517014270032957E-2</v>
      </c>
      <c r="BT26" s="26">
        <f t="shared" si="30"/>
        <v>2.6399155227032844E-2</v>
      </c>
      <c r="BU26" s="26">
        <f t="shared" si="30"/>
        <v>2.0233196159122002E-2</v>
      </c>
      <c r="BV26" s="26">
        <f t="shared" si="30"/>
        <v>3.8991596638655368E-2</v>
      </c>
      <c r="BW26" s="26">
        <f t="shared" si="30"/>
        <v>3.558718861210064E-3</v>
      </c>
      <c r="BX26" s="26"/>
      <c r="BY26" s="26">
        <f t="shared" si="30"/>
        <v>1.6474464579900872E-3</v>
      </c>
      <c r="BZ26" s="26">
        <f t="shared" si="30"/>
        <v>1.726973684210531E-2</v>
      </c>
      <c r="CA26" s="26">
        <f t="shared" si="30"/>
        <v>3.2336297493937849E-3</v>
      </c>
      <c r="CB26" s="26">
        <f t="shared" si="30"/>
        <v>2.4174053182917099E-3</v>
      </c>
      <c r="CC26" s="26">
        <f t="shared" si="30"/>
        <v>1.607717041800738E-3</v>
      </c>
      <c r="CD26" s="26">
        <f t="shared" si="30"/>
        <v>4.0128410914928025E-3</v>
      </c>
      <c r="CE26" s="26">
        <f t="shared" si="30"/>
        <v>3.9968025579535382E-3</v>
      </c>
      <c r="CF26" s="26">
        <f t="shared" si="30"/>
        <v>7.1656050955413164E-3</v>
      </c>
      <c r="CG26" s="26">
        <f t="shared" si="30"/>
        <v>3.9525691699604515E-3</v>
      </c>
      <c r="CH26" s="26">
        <f t="shared" si="30"/>
        <v>2.3622047244094002E-3</v>
      </c>
      <c r="CI26" s="26"/>
      <c r="CJ26" s="26"/>
      <c r="CK26" s="26"/>
      <c r="CL26" s="34">
        <f t="shared" si="24"/>
        <v>7.6863950807082304E-4</v>
      </c>
      <c r="CM26" s="34">
        <f t="shared" si="24"/>
        <v>1.5360983102918668E-2</v>
      </c>
      <c r="CN26" s="34">
        <f t="shared" si="24"/>
        <v>7.5642965204236745E-3</v>
      </c>
      <c r="CO26" s="34">
        <f t="shared" si="24"/>
        <v>4.5045045045044585E-3</v>
      </c>
      <c r="CP26" s="26"/>
      <c r="CQ26" s="26"/>
      <c r="CR26" s="26"/>
      <c r="CS26" s="26"/>
      <c r="CT26" s="26"/>
      <c r="CU26" s="26"/>
      <c r="CV26" s="26"/>
    </row>
    <row r="27" spans="1:100" ht="15.75" thickBot="1" x14ac:dyDescent="0.3">
      <c r="A27" s="46" t="s">
        <v>73</v>
      </c>
      <c r="B27" s="46"/>
      <c r="C27" s="47">
        <f t="shared" ref="C27:M27" si="31">C9/B9-1</f>
        <v>2</v>
      </c>
      <c r="D27" s="47">
        <f t="shared" si="31"/>
        <v>1</v>
      </c>
      <c r="E27" s="47">
        <f t="shared" si="31"/>
        <v>1</v>
      </c>
      <c r="F27" s="47">
        <f t="shared" si="31"/>
        <v>8.3333333333333259E-2</v>
      </c>
      <c r="G27" s="47">
        <f t="shared" si="31"/>
        <v>0.15384615384615374</v>
      </c>
      <c r="H27" s="47">
        <f t="shared" si="31"/>
        <v>6.6666666666666652E-2</v>
      </c>
      <c r="I27" s="47">
        <f t="shared" si="31"/>
        <v>0.3125</v>
      </c>
      <c r="J27" s="47">
        <f t="shared" si="31"/>
        <v>0.23809523809523814</v>
      </c>
      <c r="K27" s="47">
        <f t="shared" si="31"/>
        <v>0.5</v>
      </c>
      <c r="L27" s="47">
        <f t="shared" si="31"/>
        <v>0.82051282051282048</v>
      </c>
      <c r="M27" s="47">
        <f t="shared" si="31"/>
        <v>1.436619718309859</v>
      </c>
      <c r="N27" s="47">
        <f t="shared" ref="N27:V27" si="32">N9/M9-1</f>
        <v>0.12138728323699421</v>
      </c>
      <c r="O27" s="47">
        <f t="shared" si="32"/>
        <v>0.48969072164948457</v>
      </c>
      <c r="P27" s="47">
        <f t="shared" si="32"/>
        <v>0.38754325259515565</v>
      </c>
      <c r="Q27" s="47">
        <f t="shared" si="32"/>
        <v>0.41396508728179549</v>
      </c>
      <c r="R27" s="47">
        <f t="shared" si="32"/>
        <v>0.16754850088183426</v>
      </c>
      <c r="S27" s="47">
        <f t="shared" si="32"/>
        <v>0.20996978851963743</v>
      </c>
      <c r="T27" s="47">
        <f t="shared" si="32"/>
        <v>0.30337078651685401</v>
      </c>
      <c r="U27" s="47">
        <f t="shared" si="32"/>
        <v>0.36302681992337171</v>
      </c>
      <c r="V27" s="47">
        <f t="shared" si="32"/>
        <v>0.27828531271960655</v>
      </c>
      <c r="W27" s="47"/>
      <c r="X27" s="47"/>
      <c r="Y27" s="47">
        <f>Y9/X9-1</f>
        <v>0.18623676612127049</v>
      </c>
      <c r="Z27" s="47">
        <f>Z9/Y9-1</f>
        <v>0.12778904665314395</v>
      </c>
      <c r="AA27" s="47">
        <f t="shared" ref="AA27:CJ27" si="33">AA9/Z9-1</f>
        <v>0.21690647482014391</v>
      </c>
      <c r="AB27" s="47">
        <f t="shared" si="33"/>
        <v>0.16287318947679585</v>
      </c>
      <c r="AC27" s="47">
        <f t="shared" si="33"/>
        <v>0.14692425012709709</v>
      </c>
      <c r="AD27" s="47">
        <f t="shared" si="33"/>
        <v>0.16267730496453892</v>
      </c>
      <c r="AE27" s="47">
        <f t="shared" si="33"/>
        <v>0.11666031261913834</v>
      </c>
      <c r="AF27" s="47">
        <f t="shared" si="33"/>
        <v>9.6620006828268989E-2</v>
      </c>
      <c r="AG27" s="47">
        <f t="shared" si="33"/>
        <v>9.6980074719800857E-2</v>
      </c>
      <c r="AH27" s="47">
        <f t="shared" si="33"/>
        <v>9.0109266354477136E-2</v>
      </c>
      <c r="AI27" s="47">
        <f t="shared" si="33"/>
        <v>0.10947669877636024</v>
      </c>
      <c r="AJ27" s="47">
        <f t="shared" si="33"/>
        <v>9.3980992608236447E-2</v>
      </c>
      <c r="AK27" s="47">
        <f t="shared" si="33"/>
        <v>7.5825825825825754E-2</v>
      </c>
      <c r="AL27" s="47">
        <f t="shared" si="33"/>
        <v>5.6923537035190819E-2</v>
      </c>
      <c r="AM27" s="47">
        <f t="shared" si="33"/>
        <v>4.4802867383512579E-2</v>
      </c>
      <c r="AN27" s="47">
        <f t="shared" si="33"/>
        <v>6.4187054256567677E-2</v>
      </c>
      <c r="AO27" s="47">
        <f t="shared" si="33"/>
        <v>5.9467254835425809E-2</v>
      </c>
      <c r="AP27" s="47">
        <f t="shared" si="33"/>
        <v>4.5960445191768784E-2</v>
      </c>
      <c r="AQ27" s="47">
        <f t="shared" si="33"/>
        <v>3.0084972824006684E-2</v>
      </c>
      <c r="AR27" s="47">
        <f t="shared" si="33"/>
        <v>1.7984542211652688E-2</v>
      </c>
      <c r="AS27" s="47">
        <f t="shared" si="33"/>
        <v>2.5989195502993168E-2</v>
      </c>
      <c r="AT27" s="47">
        <f t="shared" si="33"/>
        <v>1.9567382951472867E-2</v>
      </c>
      <c r="AU27" s="47">
        <f t="shared" si="33"/>
        <v>2.4495777793286377E-2</v>
      </c>
      <c r="AV27" s="47">
        <f t="shared" si="33"/>
        <v>3.2084468664850041E-2</v>
      </c>
      <c r="AW27" s="47">
        <f t="shared" si="33"/>
        <v>5.5837898488548587E-2</v>
      </c>
      <c r="AX27" s="47">
        <f t="shared" si="33"/>
        <v>2.2004125773582572E-2</v>
      </c>
      <c r="AY27" s="47">
        <f t="shared" si="33"/>
        <v>1.6881766468897164E-2</v>
      </c>
      <c r="AZ27" s="47">
        <f t="shared" si="33"/>
        <v>1.0285714285714231E-2</v>
      </c>
      <c r="BA27" s="47">
        <f t="shared" si="33"/>
        <v>1.4824958323410353E-2</v>
      </c>
      <c r="BB27" s="47">
        <f t="shared" si="33"/>
        <v>1.6192431798181195E-2</v>
      </c>
      <c r="BC27" s="47">
        <f t="shared" si="33"/>
        <v>1.3625079383407401E-2</v>
      </c>
      <c r="BD27" s="47">
        <f t="shared" si="33"/>
        <v>2.8250840120749521E-2</v>
      </c>
      <c r="BE27" s="47">
        <f t="shared" si="33"/>
        <v>2.6145239018445787E-2</v>
      </c>
      <c r="BF27" s="47">
        <f t="shared" si="33"/>
        <v>2.5371120107962275E-2</v>
      </c>
      <c r="BG27" s="47">
        <f t="shared" si="33"/>
        <v>1.5319821005527867E-2</v>
      </c>
      <c r="BH27" s="47">
        <f t="shared" si="33"/>
        <v>1.2029451415534576E-2</v>
      </c>
      <c r="BI27" s="47">
        <f t="shared" si="33"/>
        <v>1.4192027871708257E-2</v>
      </c>
      <c r="BJ27" s="47">
        <f t="shared" si="33"/>
        <v>1.3942914877494328E-2</v>
      </c>
      <c r="BK27" s="47">
        <f t="shared" si="33"/>
        <v>2.2171291913706259E-2</v>
      </c>
      <c r="BL27" s="47">
        <f t="shared" si="33"/>
        <v>2.4712419574965949E-2</v>
      </c>
      <c r="BM27" s="47">
        <f t="shared" si="33"/>
        <v>1.2700375778908812E-2</v>
      </c>
      <c r="BN27" s="47">
        <f t="shared" si="33"/>
        <v>1.0380460310004613E-2</v>
      </c>
      <c r="BO27" s="47">
        <f t="shared" si="33"/>
        <v>6.7407372971968194E-3</v>
      </c>
      <c r="BP27" s="47">
        <f t="shared" si="33"/>
        <v>2.3550055411895032E-2</v>
      </c>
      <c r="BQ27" s="47">
        <f t="shared" si="33"/>
        <v>1.8090769647207461E-2</v>
      </c>
      <c r="BR27" s="47">
        <f t="shared" si="33"/>
        <v>1.5110559666769996E-2</v>
      </c>
      <c r="BS27" s="47">
        <f t="shared" si="33"/>
        <v>1.6806355858215438E-2</v>
      </c>
      <c r="BT27" s="47">
        <f t="shared" si="33"/>
        <v>1.5841669170995498E-2</v>
      </c>
      <c r="BU27" s="47">
        <f t="shared" si="33"/>
        <v>8.7482038711859111E-3</v>
      </c>
      <c r="BV27" s="47">
        <f t="shared" si="33"/>
        <v>7.6249528677363454E-3</v>
      </c>
      <c r="BW27" s="47">
        <f t="shared" si="33"/>
        <v>5.5714939087772031E-3</v>
      </c>
      <c r="BX27" s="47"/>
      <c r="BY27" s="47">
        <f t="shared" si="33"/>
        <v>2.6108075288402421E-3</v>
      </c>
      <c r="BZ27" s="47">
        <f t="shared" si="33"/>
        <v>4.4813177496518808E-3</v>
      </c>
      <c r="CA27" s="47">
        <f t="shared" si="33"/>
        <v>1.8689335021402353E-3</v>
      </c>
      <c r="CB27" s="47">
        <f t="shared" si="33"/>
        <v>1.8052713924658903E-3</v>
      </c>
      <c r="CC27" s="47">
        <f t="shared" si="33"/>
        <v>1.7419509851033244E-3</v>
      </c>
      <c r="CD27" s="47">
        <f t="shared" si="33"/>
        <v>3.7176950290820354E-3</v>
      </c>
      <c r="CE27" s="47">
        <f t="shared" si="33"/>
        <v>2.9870362626203129E-3</v>
      </c>
      <c r="CF27" s="47">
        <f t="shared" si="33"/>
        <v>2.442075168265001E-3</v>
      </c>
      <c r="CG27" s="47">
        <f t="shared" si="33"/>
        <v>1.4854426619133054E-3</v>
      </c>
      <c r="CH27" s="47">
        <f t="shared" si="33"/>
        <v>2.0172055769800412E-3</v>
      </c>
      <c r="CI27" s="47">
        <f t="shared" si="33"/>
        <v>1.184202735508233E-3</v>
      </c>
      <c r="CJ27" s="47">
        <f t="shared" si="33"/>
        <v>4.9086285410135932E-3</v>
      </c>
      <c r="CK27" s="47">
        <f t="shared" ref="CK27" si="34">CK9/CJ9-1</f>
        <v>-4.7080979284364055E-4</v>
      </c>
      <c r="CL27" s="47">
        <f t="shared" ref="CL27" si="35">CL9/CK9-1</f>
        <v>4.9458313707018142E-3</v>
      </c>
      <c r="CM27" s="47">
        <f>CM9/CJ9-1</f>
        <v>7.6506591337099916E-3</v>
      </c>
      <c r="CN27" s="47">
        <f>CN9/CK9-1</f>
        <v>1.1775788977861579E-2</v>
      </c>
      <c r="CO27" s="47">
        <f>CO9/CL9-1</f>
        <v>9.7258026716662282E-3</v>
      </c>
      <c r="CP27" s="47"/>
      <c r="CQ27" s="47"/>
      <c r="CR27" s="47"/>
      <c r="CS27" s="47"/>
      <c r="CT27" s="47"/>
      <c r="CU27" s="47"/>
      <c r="CV27" s="47"/>
    </row>
    <row r="28" spans="1:100" x14ac:dyDescent="0.25">
      <c r="M28" s="27"/>
    </row>
  </sheetData>
  <conditionalFormatting sqref="A4:AN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W22:XFD26 M28 A22:CU2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W22:XFD22 A22:AN22 E23:AN25 C25:D25 N26:AN26 C23:D23 Z22:Z26 AO22:CU2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:CV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V1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V14:CV1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V22:CV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V22:CV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V22:CV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Y13 Y14:Y17 AA13:CL13 CL14:CL17 CP13:CU13 CM13:CO17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17 Z13:Z17 AA14:CK17 CP14:CU17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CU26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Z18" formula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82E89-2D29-4AC5-A952-80CEADD63241}">
  <sheetPr codeName="Hoja2"/>
  <dimension ref="A1:CV65"/>
  <sheetViews>
    <sheetView topLeftCell="A4" workbookViewId="0">
      <pane xSplit="1" topLeftCell="CK1" activePane="topRight" state="frozen"/>
      <selection pane="topRight" activeCell="CO10" sqref="CO10"/>
    </sheetView>
  </sheetViews>
  <sheetFormatPr baseColWidth="10" defaultRowHeight="15" outlineLevelRow="1" x14ac:dyDescent="0.25"/>
  <cols>
    <col min="1" max="1" width="19.7109375" bestFit="1" customWidth="1"/>
    <col min="2" max="32" width="6.85546875" bestFit="1" customWidth="1"/>
    <col min="33" max="49" width="6.28515625" bestFit="1" customWidth="1"/>
    <col min="50" max="50" width="6.5703125" customWidth="1"/>
    <col min="51" max="55" width="6.28515625" bestFit="1" customWidth="1"/>
    <col min="56" max="99" width="6.28515625" customWidth="1"/>
    <col min="100" max="100" width="6.28515625" bestFit="1" customWidth="1"/>
  </cols>
  <sheetData>
    <row r="1" spans="1:100" ht="36.75" x14ac:dyDescent="0.25">
      <c r="A1" s="22" t="s">
        <v>0</v>
      </c>
      <c r="B1" s="22">
        <v>43891</v>
      </c>
      <c r="C1" s="22">
        <v>43892</v>
      </c>
      <c r="D1" s="22">
        <v>43893</v>
      </c>
      <c r="E1" s="22">
        <v>43894</v>
      </c>
      <c r="F1" s="22">
        <v>43895</v>
      </c>
      <c r="G1" s="22">
        <v>43896</v>
      </c>
      <c r="H1" s="22">
        <v>43897</v>
      </c>
      <c r="I1" s="23">
        <v>43898</v>
      </c>
      <c r="J1" s="22">
        <v>43899</v>
      </c>
      <c r="K1" s="22">
        <v>43900</v>
      </c>
      <c r="L1" s="22">
        <v>43901</v>
      </c>
      <c r="M1" s="22">
        <v>43902</v>
      </c>
      <c r="N1" s="22">
        <v>43903</v>
      </c>
      <c r="O1" s="22">
        <v>43904</v>
      </c>
      <c r="P1" s="24">
        <v>43905</v>
      </c>
      <c r="Q1" s="22">
        <v>43906</v>
      </c>
      <c r="R1" s="22">
        <v>43907</v>
      </c>
      <c r="S1" s="22">
        <v>43908</v>
      </c>
      <c r="T1" s="22">
        <v>43909</v>
      </c>
      <c r="U1" s="22">
        <v>43910</v>
      </c>
      <c r="V1" s="22">
        <v>43911</v>
      </c>
      <c r="W1" s="24">
        <v>43912</v>
      </c>
      <c r="X1" s="22">
        <v>43913</v>
      </c>
      <c r="Y1" s="22">
        <v>43914</v>
      </c>
      <c r="Z1" s="22">
        <v>43915</v>
      </c>
      <c r="AA1" s="22">
        <v>43916</v>
      </c>
      <c r="AB1" s="22">
        <v>43917</v>
      </c>
      <c r="AC1" s="22">
        <v>43918</v>
      </c>
      <c r="AD1" s="25">
        <v>43919</v>
      </c>
      <c r="AE1" s="22">
        <v>43920</v>
      </c>
      <c r="AF1" s="22">
        <v>43921</v>
      </c>
      <c r="AG1" s="22">
        <v>43922</v>
      </c>
      <c r="AH1" s="22">
        <v>43923</v>
      </c>
      <c r="AI1" s="22">
        <v>43924</v>
      </c>
      <c r="AJ1" s="22">
        <v>43925</v>
      </c>
      <c r="AK1" s="22">
        <v>43926</v>
      </c>
      <c r="AL1" s="22">
        <v>43927</v>
      </c>
      <c r="AM1" s="22">
        <v>43928</v>
      </c>
      <c r="AN1" s="22">
        <v>43929</v>
      </c>
      <c r="AO1" s="22">
        <v>43930</v>
      </c>
      <c r="AP1" s="22">
        <v>43931</v>
      </c>
      <c r="AQ1" s="22">
        <v>43932</v>
      </c>
      <c r="AR1" s="22">
        <v>43933</v>
      </c>
      <c r="AS1" s="53">
        <v>43934</v>
      </c>
      <c r="AT1" s="22">
        <v>43935</v>
      </c>
      <c r="AU1" s="22">
        <v>43936</v>
      </c>
      <c r="AV1" s="22">
        <v>43937</v>
      </c>
      <c r="AW1" s="22">
        <v>43938</v>
      </c>
      <c r="AX1" s="22">
        <v>43939</v>
      </c>
      <c r="AY1" s="22">
        <v>43940</v>
      </c>
      <c r="AZ1" s="22">
        <v>43941</v>
      </c>
      <c r="BA1" s="22">
        <v>43942</v>
      </c>
      <c r="BB1" s="22">
        <v>43943</v>
      </c>
      <c r="BC1" s="22">
        <v>43944</v>
      </c>
      <c r="BD1" s="22">
        <v>43945</v>
      </c>
      <c r="BE1" s="22">
        <v>43946</v>
      </c>
      <c r="BF1" s="55">
        <v>43947</v>
      </c>
      <c r="BG1" s="22">
        <v>43948</v>
      </c>
      <c r="BH1" s="22">
        <v>43949</v>
      </c>
      <c r="BI1" s="22">
        <v>43950</v>
      </c>
      <c r="BJ1" s="22">
        <v>43951</v>
      </c>
      <c r="BK1" s="22">
        <v>43952</v>
      </c>
      <c r="BL1" s="22">
        <v>43953</v>
      </c>
      <c r="BM1" s="22">
        <v>43954</v>
      </c>
      <c r="BN1" s="55">
        <v>43955</v>
      </c>
      <c r="BO1" s="22">
        <v>43956</v>
      </c>
      <c r="BP1" s="22">
        <v>43957</v>
      </c>
      <c r="BQ1" s="22">
        <v>43958</v>
      </c>
      <c r="BR1" s="22">
        <v>43959</v>
      </c>
      <c r="BS1" s="22">
        <v>43960</v>
      </c>
      <c r="BT1" s="22">
        <v>43961</v>
      </c>
      <c r="BU1" s="55">
        <v>43962</v>
      </c>
      <c r="BV1" s="22">
        <v>43963</v>
      </c>
      <c r="BW1" s="22">
        <v>43964</v>
      </c>
      <c r="BX1" s="22">
        <v>43965</v>
      </c>
      <c r="BY1" s="22">
        <v>43966</v>
      </c>
      <c r="BZ1" s="22">
        <v>43967</v>
      </c>
      <c r="CA1" s="22">
        <v>43968</v>
      </c>
      <c r="CB1" s="55">
        <v>43969</v>
      </c>
      <c r="CC1" s="22">
        <v>43970</v>
      </c>
      <c r="CD1" s="22">
        <v>43971</v>
      </c>
      <c r="CE1" s="22">
        <v>43972</v>
      </c>
      <c r="CF1" s="22">
        <v>43973</v>
      </c>
      <c r="CG1" s="22">
        <v>43974</v>
      </c>
      <c r="CH1" s="22">
        <v>43975</v>
      </c>
      <c r="CI1" s="61">
        <v>43976</v>
      </c>
      <c r="CJ1" s="22">
        <v>43977</v>
      </c>
      <c r="CK1" s="22">
        <v>43978</v>
      </c>
      <c r="CL1" s="22">
        <v>43979</v>
      </c>
      <c r="CM1" s="22">
        <v>43980</v>
      </c>
      <c r="CN1" s="22">
        <v>43981</v>
      </c>
      <c r="CO1" s="22">
        <v>43982</v>
      </c>
      <c r="CP1" s="22"/>
      <c r="CQ1" s="22"/>
      <c r="CR1" s="22"/>
      <c r="CS1" s="22"/>
      <c r="CT1" s="22"/>
      <c r="CU1" s="22"/>
      <c r="CV1" s="22"/>
    </row>
    <row r="2" spans="1:100" x14ac:dyDescent="0.25">
      <c r="A2" s="21"/>
      <c r="B2" s="31" t="s">
        <v>64</v>
      </c>
      <c r="C2" s="31" t="s">
        <v>65</v>
      </c>
      <c r="D2" s="31" t="s">
        <v>66</v>
      </c>
      <c r="E2" s="31" t="s">
        <v>67</v>
      </c>
      <c r="F2" s="31" t="s">
        <v>68</v>
      </c>
      <c r="G2" s="31" t="s">
        <v>69</v>
      </c>
      <c r="H2" s="32" t="s">
        <v>70</v>
      </c>
      <c r="I2" s="33" t="s">
        <v>64</v>
      </c>
      <c r="J2" s="31" t="s">
        <v>65</v>
      </c>
      <c r="K2" s="31" t="s">
        <v>66</v>
      </c>
      <c r="L2" s="31" t="s">
        <v>67</v>
      </c>
      <c r="M2" s="31" t="s">
        <v>68</v>
      </c>
      <c r="N2" s="31" t="s">
        <v>69</v>
      </c>
      <c r="O2" s="31" t="s">
        <v>70</v>
      </c>
      <c r="P2" s="33" t="s">
        <v>64</v>
      </c>
      <c r="Q2" s="31" t="s">
        <v>65</v>
      </c>
      <c r="R2" s="31" t="s">
        <v>66</v>
      </c>
      <c r="S2" s="31" t="s">
        <v>67</v>
      </c>
      <c r="T2" s="31" t="s">
        <v>68</v>
      </c>
      <c r="U2" s="31" t="s">
        <v>69</v>
      </c>
      <c r="V2" s="31" t="s">
        <v>70</v>
      </c>
      <c r="W2" s="33" t="s">
        <v>64</v>
      </c>
      <c r="X2" s="31" t="s">
        <v>65</v>
      </c>
      <c r="Y2" s="31" t="s">
        <v>66</v>
      </c>
      <c r="Z2" s="31" t="s">
        <v>67</v>
      </c>
      <c r="AA2" s="31" t="s">
        <v>68</v>
      </c>
      <c r="AB2" s="31" t="s">
        <v>69</v>
      </c>
      <c r="AC2" s="31" t="s">
        <v>70</v>
      </c>
      <c r="AD2" s="33" t="s">
        <v>64</v>
      </c>
      <c r="AE2" s="31" t="s">
        <v>65</v>
      </c>
      <c r="AF2" s="31" t="s">
        <v>66</v>
      </c>
      <c r="AG2" s="31" t="s">
        <v>67</v>
      </c>
      <c r="AH2" s="31" t="s">
        <v>68</v>
      </c>
      <c r="AI2" s="31" t="s">
        <v>69</v>
      </c>
      <c r="AJ2" s="31" t="s">
        <v>70</v>
      </c>
      <c r="AK2" s="33" t="s">
        <v>64</v>
      </c>
      <c r="AL2" s="31" t="s">
        <v>65</v>
      </c>
      <c r="AM2" s="31" t="s">
        <v>66</v>
      </c>
      <c r="AN2" s="31" t="s">
        <v>67</v>
      </c>
      <c r="AO2" s="31" t="s">
        <v>68</v>
      </c>
      <c r="AP2" s="31" t="s">
        <v>69</v>
      </c>
      <c r="AQ2" s="31" t="s">
        <v>70</v>
      </c>
      <c r="AR2" s="33" t="s">
        <v>64</v>
      </c>
      <c r="AS2" s="31" t="s">
        <v>65</v>
      </c>
      <c r="AT2" s="31" t="s">
        <v>66</v>
      </c>
      <c r="AU2" s="31" t="s">
        <v>67</v>
      </c>
      <c r="AV2" s="31" t="s">
        <v>68</v>
      </c>
      <c r="AW2" s="31" t="s">
        <v>69</v>
      </c>
      <c r="AX2" s="31" t="s">
        <v>70</v>
      </c>
      <c r="AY2" s="33" t="s">
        <v>64</v>
      </c>
      <c r="AZ2" s="31" t="s">
        <v>65</v>
      </c>
      <c r="BA2" s="31" t="s">
        <v>66</v>
      </c>
      <c r="BB2" s="31" t="s">
        <v>67</v>
      </c>
      <c r="BC2" s="31" t="s">
        <v>68</v>
      </c>
      <c r="BD2" s="31" t="s">
        <v>69</v>
      </c>
      <c r="BE2" s="31" t="s">
        <v>70</v>
      </c>
      <c r="BF2" s="33" t="s">
        <v>64</v>
      </c>
      <c r="BG2" s="31" t="s">
        <v>65</v>
      </c>
      <c r="BH2" s="31" t="s">
        <v>66</v>
      </c>
      <c r="BI2" s="31" t="s">
        <v>67</v>
      </c>
      <c r="BJ2" s="31" t="s">
        <v>68</v>
      </c>
      <c r="BK2" s="31" t="s">
        <v>69</v>
      </c>
      <c r="BL2" s="31" t="s">
        <v>70</v>
      </c>
      <c r="BM2" s="33" t="s">
        <v>64</v>
      </c>
      <c r="BN2" s="31" t="s">
        <v>65</v>
      </c>
      <c r="BO2" s="31" t="s">
        <v>66</v>
      </c>
      <c r="BP2" s="31" t="s">
        <v>67</v>
      </c>
      <c r="BQ2" s="31" t="s">
        <v>68</v>
      </c>
      <c r="BR2" s="31" t="s">
        <v>69</v>
      </c>
      <c r="BS2" s="31" t="s">
        <v>70</v>
      </c>
      <c r="BT2" s="33" t="s">
        <v>64</v>
      </c>
      <c r="BU2" s="31" t="s">
        <v>65</v>
      </c>
      <c r="BV2" s="31" t="s">
        <v>66</v>
      </c>
      <c r="BW2" s="31" t="s">
        <v>67</v>
      </c>
      <c r="BX2" s="31" t="s">
        <v>68</v>
      </c>
      <c r="BY2" s="31" t="s">
        <v>69</v>
      </c>
      <c r="BZ2" s="31" t="s">
        <v>70</v>
      </c>
      <c r="CA2" s="33" t="s">
        <v>64</v>
      </c>
      <c r="CB2" s="31" t="s">
        <v>65</v>
      </c>
      <c r="CC2" s="31" t="s">
        <v>66</v>
      </c>
      <c r="CD2" s="31" t="s">
        <v>67</v>
      </c>
      <c r="CE2" s="31" t="s">
        <v>68</v>
      </c>
      <c r="CF2" s="31" t="s">
        <v>69</v>
      </c>
      <c r="CG2" s="31" t="s">
        <v>70</v>
      </c>
      <c r="CH2" s="33" t="s">
        <v>64</v>
      </c>
      <c r="CI2" s="31" t="s">
        <v>65</v>
      </c>
      <c r="CJ2" s="31" t="s">
        <v>66</v>
      </c>
      <c r="CK2" s="31" t="s">
        <v>67</v>
      </c>
      <c r="CL2" s="31" t="s">
        <v>68</v>
      </c>
      <c r="CM2" s="31" t="s">
        <v>69</v>
      </c>
      <c r="CN2" s="31" t="s">
        <v>70</v>
      </c>
      <c r="CO2" s="33" t="s">
        <v>64</v>
      </c>
      <c r="CP2" s="31" t="s">
        <v>65</v>
      </c>
      <c r="CQ2" s="31" t="s">
        <v>66</v>
      </c>
      <c r="CR2" s="31" t="s">
        <v>67</v>
      </c>
      <c r="CS2" s="31" t="s">
        <v>68</v>
      </c>
      <c r="CT2" s="31" t="s">
        <v>69</v>
      </c>
      <c r="CU2" s="31" t="s">
        <v>70</v>
      </c>
      <c r="CV2" s="33" t="s">
        <v>64</v>
      </c>
    </row>
    <row r="3" spans="1:100" x14ac:dyDescent="0.25">
      <c r="A3" s="39" t="s">
        <v>113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  <c r="CL3" s="40"/>
      <c r="CM3" s="40"/>
      <c r="CN3" s="40"/>
      <c r="CO3" s="40"/>
      <c r="CP3" s="40"/>
      <c r="CQ3" s="40"/>
      <c r="CR3" s="40"/>
      <c r="CS3" s="40"/>
      <c r="CT3" s="40"/>
      <c r="CU3" s="40"/>
      <c r="CV3" s="40"/>
    </row>
    <row r="4" spans="1:100" outlineLevel="1" x14ac:dyDescent="0.25">
      <c r="A4" s="52" t="s">
        <v>51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20"/>
      <c r="O4" s="20"/>
      <c r="P4" s="20"/>
      <c r="Q4" s="20"/>
      <c r="R4" s="20"/>
      <c r="S4" s="20"/>
      <c r="T4" s="20"/>
      <c r="U4" s="20"/>
      <c r="V4" s="20"/>
      <c r="W4" s="20"/>
      <c r="X4" s="20">
        <v>93</v>
      </c>
      <c r="Y4" s="20">
        <v>109</v>
      </c>
      <c r="Z4" s="20">
        <v>117</v>
      </c>
      <c r="AA4" s="20">
        <v>111</v>
      </c>
      <c r="AB4" s="20">
        <v>125</v>
      </c>
      <c r="AC4" s="20">
        <v>134</v>
      </c>
      <c r="AD4" s="20">
        <v>133</v>
      </c>
      <c r="AE4" s="20">
        <v>148</v>
      </c>
      <c r="AF4" s="20">
        <v>142</v>
      </c>
      <c r="AG4" s="20">
        <v>141</v>
      </c>
      <c r="AH4" s="20">
        <v>144</v>
      </c>
      <c r="AI4" s="20">
        <v>144</v>
      </c>
      <c r="AJ4" s="20">
        <v>143</v>
      </c>
      <c r="AK4" s="20">
        <v>127</v>
      </c>
      <c r="AL4" s="20">
        <v>114</v>
      </c>
      <c r="AM4" s="20">
        <v>120</v>
      </c>
      <c r="AN4" s="20">
        <v>117</v>
      </c>
      <c r="AO4" s="20">
        <v>116</v>
      </c>
      <c r="AP4" s="20">
        <v>99</v>
      </c>
      <c r="AQ4" s="20">
        <v>92</v>
      </c>
      <c r="AR4" s="20">
        <v>81</v>
      </c>
      <c r="AS4" s="20">
        <v>85</v>
      </c>
      <c r="AT4" s="20">
        <v>78</v>
      </c>
      <c r="AU4" s="20">
        <v>78</v>
      </c>
      <c r="AV4" s="20">
        <v>69</v>
      </c>
      <c r="AW4" s="20">
        <v>61</v>
      </c>
      <c r="AX4" s="20">
        <v>61</v>
      </c>
      <c r="AY4" s="20">
        <v>54</v>
      </c>
      <c r="AZ4" s="20">
        <v>53</v>
      </c>
      <c r="BA4" s="20">
        <v>52</v>
      </c>
      <c r="BB4" s="20">
        <v>48</v>
      </c>
      <c r="BC4" s="20">
        <v>38</v>
      </c>
      <c r="BD4" s="20">
        <v>40</v>
      </c>
      <c r="BE4" s="20">
        <v>34</v>
      </c>
      <c r="BF4" s="20">
        <v>27</v>
      </c>
      <c r="BG4" s="20">
        <v>29</v>
      </c>
      <c r="BH4" s="20">
        <v>28</v>
      </c>
      <c r="BI4" s="20">
        <v>31</v>
      </c>
      <c r="BJ4" s="20">
        <v>26</v>
      </c>
      <c r="BK4" s="20">
        <v>26</v>
      </c>
      <c r="BL4" s="20">
        <v>26</v>
      </c>
      <c r="BM4" s="20">
        <v>28</v>
      </c>
      <c r="BN4" s="20">
        <v>28</v>
      </c>
      <c r="BO4" s="20">
        <v>31</v>
      </c>
      <c r="BP4" s="20">
        <v>33</v>
      </c>
      <c r="BQ4" s="20">
        <v>32</v>
      </c>
      <c r="BR4" s="20">
        <v>30</v>
      </c>
      <c r="BS4" s="20">
        <v>31</v>
      </c>
      <c r="BT4" s="20">
        <v>28</v>
      </c>
      <c r="BU4" s="20">
        <v>28</v>
      </c>
      <c r="BV4" s="20">
        <v>30</v>
      </c>
      <c r="BW4" s="20">
        <v>33</v>
      </c>
      <c r="BX4" s="20">
        <v>27</v>
      </c>
      <c r="BY4" s="20">
        <v>23</v>
      </c>
      <c r="BZ4" s="20">
        <v>24</v>
      </c>
      <c r="CA4" s="20">
        <v>25</v>
      </c>
      <c r="CB4" s="20">
        <v>25</v>
      </c>
      <c r="CC4" s="20">
        <v>23</v>
      </c>
      <c r="CD4" s="20">
        <v>20</v>
      </c>
      <c r="CE4" s="20">
        <v>17</v>
      </c>
      <c r="CF4" s="20">
        <v>12</v>
      </c>
      <c r="CG4" s="20">
        <v>14</v>
      </c>
      <c r="CH4" s="20">
        <v>13</v>
      </c>
      <c r="CI4" s="20">
        <v>13</v>
      </c>
      <c r="CJ4" s="20">
        <v>10</v>
      </c>
      <c r="CK4" s="20">
        <v>10</v>
      </c>
      <c r="CL4" s="20">
        <v>12</v>
      </c>
      <c r="CM4" s="20">
        <v>10</v>
      </c>
      <c r="CN4" s="20">
        <v>9</v>
      </c>
      <c r="CO4" s="20">
        <v>8</v>
      </c>
      <c r="CP4" s="20"/>
      <c r="CQ4" s="20"/>
      <c r="CR4" s="20"/>
      <c r="CS4" s="20"/>
      <c r="CT4" s="20"/>
      <c r="CU4" s="20"/>
      <c r="CV4" s="20"/>
    </row>
    <row r="5" spans="1:100" outlineLevel="1" x14ac:dyDescent="0.25">
      <c r="A5" s="52" t="s">
        <v>52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20"/>
      <c r="O5" s="20"/>
      <c r="P5" s="20"/>
      <c r="Q5" s="20"/>
      <c r="R5" s="20"/>
      <c r="S5" s="20"/>
      <c r="T5" s="20"/>
      <c r="U5" s="20"/>
      <c r="V5" s="20"/>
      <c r="W5" s="20"/>
      <c r="X5" s="20">
        <v>23</v>
      </c>
      <c r="Y5" s="20">
        <v>30</v>
      </c>
      <c r="Z5" s="20">
        <v>38</v>
      </c>
      <c r="AA5" s="20">
        <v>34</v>
      </c>
      <c r="AB5" s="20">
        <v>41</v>
      </c>
      <c r="AC5" s="20">
        <v>51</v>
      </c>
      <c r="AD5" s="20">
        <v>56</v>
      </c>
      <c r="AE5" s="20">
        <v>63</v>
      </c>
      <c r="AF5" s="20">
        <v>65</v>
      </c>
      <c r="AG5" s="20">
        <v>68</v>
      </c>
      <c r="AH5" s="20">
        <v>64</v>
      </c>
      <c r="AI5" s="20">
        <v>65</v>
      </c>
      <c r="AJ5" s="20">
        <v>61</v>
      </c>
      <c r="AK5" s="20">
        <v>53</v>
      </c>
      <c r="AL5" s="20">
        <v>53</v>
      </c>
      <c r="AM5" s="20">
        <v>53</v>
      </c>
      <c r="AN5" s="20">
        <v>53</v>
      </c>
      <c r="AO5" s="20">
        <v>48</v>
      </c>
      <c r="AP5" s="20">
        <v>48</v>
      </c>
      <c r="AQ5" s="20">
        <v>37</v>
      </c>
      <c r="AR5" s="20">
        <v>35</v>
      </c>
      <c r="AS5" s="20">
        <v>36</v>
      </c>
      <c r="AT5" s="20">
        <v>35</v>
      </c>
      <c r="AU5" s="20">
        <v>34</v>
      </c>
      <c r="AV5" s="20">
        <v>32</v>
      </c>
      <c r="AW5" s="20">
        <v>22</v>
      </c>
      <c r="AX5" s="20">
        <v>21</v>
      </c>
      <c r="AY5" s="20">
        <v>17</v>
      </c>
      <c r="AZ5" s="20">
        <v>20</v>
      </c>
      <c r="BA5" s="20">
        <v>18</v>
      </c>
      <c r="BB5" s="20">
        <v>20</v>
      </c>
      <c r="BC5" s="20">
        <v>19</v>
      </c>
      <c r="BD5" s="20">
        <v>14</v>
      </c>
      <c r="BE5" s="20">
        <v>13</v>
      </c>
      <c r="BF5" s="20">
        <v>13</v>
      </c>
      <c r="BG5" s="20">
        <v>14</v>
      </c>
      <c r="BH5" s="20">
        <v>11</v>
      </c>
      <c r="BI5" s="20">
        <v>15</v>
      </c>
      <c r="BJ5" s="20">
        <v>14</v>
      </c>
      <c r="BK5" s="20">
        <v>11</v>
      </c>
      <c r="BL5" s="20">
        <v>11</v>
      </c>
      <c r="BM5" s="20">
        <v>6</v>
      </c>
      <c r="BN5" s="20">
        <v>6</v>
      </c>
      <c r="BO5" s="20">
        <v>5</v>
      </c>
      <c r="BP5" s="20">
        <v>3</v>
      </c>
      <c r="BQ5" s="20">
        <v>4</v>
      </c>
      <c r="BR5" s="20">
        <v>6</v>
      </c>
      <c r="BS5" s="20">
        <v>6</v>
      </c>
      <c r="BT5" s="20">
        <v>6</v>
      </c>
      <c r="BU5" s="20">
        <v>6</v>
      </c>
      <c r="BV5" s="20">
        <v>6</v>
      </c>
      <c r="BW5" s="20">
        <v>8</v>
      </c>
      <c r="BX5" s="20">
        <v>7</v>
      </c>
      <c r="BY5" s="20">
        <v>6</v>
      </c>
      <c r="BZ5" s="20">
        <v>3</v>
      </c>
      <c r="CA5" s="20">
        <v>6</v>
      </c>
      <c r="CB5" s="20">
        <v>6</v>
      </c>
      <c r="CC5" s="20">
        <v>4</v>
      </c>
      <c r="CD5" s="20">
        <v>7</v>
      </c>
      <c r="CE5" s="20">
        <v>5</v>
      </c>
      <c r="CF5" s="20">
        <v>3</v>
      </c>
      <c r="CG5" s="20">
        <v>3</v>
      </c>
      <c r="CH5" s="20">
        <v>3</v>
      </c>
      <c r="CI5" s="20">
        <v>0</v>
      </c>
      <c r="CJ5" s="20">
        <v>1</v>
      </c>
      <c r="CK5" s="20">
        <v>1</v>
      </c>
      <c r="CL5" s="20">
        <v>1</v>
      </c>
      <c r="CM5" s="20">
        <v>2</v>
      </c>
      <c r="CN5" s="20">
        <v>3</v>
      </c>
      <c r="CO5" s="20">
        <v>0</v>
      </c>
      <c r="CP5" s="20"/>
      <c r="CQ5" s="20"/>
      <c r="CR5" s="20"/>
      <c r="CS5" s="20"/>
      <c r="CT5" s="20"/>
      <c r="CU5" s="20"/>
      <c r="CV5" s="20"/>
    </row>
    <row r="6" spans="1:100" outlineLevel="1" x14ac:dyDescent="0.25">
      <c r="A6" s="52" t="s">
        <v>53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20"/>
      <c r="O6" s="20"/>
      <c r="P6" s="20"/>
      <c r="Q6" s="20"/>
      <c r="R6" s="20"/>
      <c r="S6" s="20"/>
      <c r="T6" s="20"/>
      <c r="U6" s="20"/>
      <c r="V6" s="20"/>
      <c r="W6" s="20"/>
      <c r="X6" s="20">
        <v>106</v>
      </c>
      <c r="Y6" s="20">
        <v>116</v>
      </c>
      <c r="Z6" s="20">
        <v>132</v>
      </c>
      <c r="AA6" s="20">
        <v>253</v>
      </c>
      <c r="AB6" s="20">
        <v>299</v>
      </c>
      <c r="AC6" s="20">
        <v>351</v>
      </c>
      <c r="AD6" s="20">
        <v>328</v>
      </c>
      <c r="AE6" s="20">
        <v>383</v>
      </c>
      <c r="AF6" s="20">
        <v>372</v>
      </c>
      <c r="AG6" s="20">
        <v>390</v>
      </c>
      <c r="AH6" s="20">
        <v>374</v>
      </c>
      <c r="AI6" s="20">
        <v>379</v>
      </c>
      <c r="AJ6" s="20">
        <v>360</v>
      </c>
      <c r="AK6" s="20">
        <v>334</v>
      </c>
      <c r="AL6" s="20">
        <v>344</v>
      </c>
      <c r="AM6" s="20">
        <v>349</v>
      </c>
      <c r="AN6" s="20">
        <v>336</v>
      </c>
      <c r="AO6" s="20">
        <v>304</v>
      </c>
      <c r="AP6" s="20">
        <v>270</v>
      </c>
      <c r="AQ6" s="20">
        <v>245</v>
      </c>
      <c r="AR6" s="20">
        <v>226</v>
      </c>
      <c r="AS6" s="20">
        <v>243</v>
      </c>
      <c r="AT6" s="20">
        <v>244</v>
      </c>
      <c r="AU6" s="20">
        <v>236</v>
      </c>
      <c r="AV6" s="20">
        <v>219</v>
      </c>
      <c r="AW6" s="20">
        <v>200</v>
      </c>
      <c r="AX6" s="20">
        <v>195</v>
      </c>
      <c r="AY6" s="20">
        <v>191</v>
      </c>
      <c r="AZ6" s="20">
        <v>192</v>
      </c>
      <c r="BA6" s="20">
        <v>192</v>
      </c>
      <c r="BB6" s="20">
        <v>177</v>
      </c>
      <c r="BC6" s="20">
        <v>182</v>
      </c>
      <c r="BD6" s="20">
        <v>164</v>
      </c>
      <c r="BE6" s="20">
        <v>151</v>
      </c>
      <c r="BF6" s="20">
        <v>131</v>
      </c>
      <c r="BG6" s="20">
        <v>128</v>
      </c>
      <c r="BH6" s="20">
        <v>129</v>
      </c>
      <c r="BI6" s="20">
        <v>114</v>
      </c>
      <c r="BJ6" s="20">
        <v>103</v>
      </c>
      <c r="BK6" s="20">
        <v>99</v>
      </c>
      <c r="BL6" s="20">
        <v>90</v>
      </c>
      <c r="BM6" s="20">
        <v>94</v>
      </c>
      <c r="BN6" s="20">
        <v>85</v>
      </c>
      <c r="BO6" s="20">
        <v>87</v>
      </c>
      <c r="BP6" s="20">
        <v>88</v>
      </c>
      <c r="BQ6" s="20">
        <v>93</v>
      </c>
      <c r="BR6" s="20">
        <v>80</v>
      </c>
      <c r="BS6" s="20">
        <v>75</v>
      </c>
      <c r="BT6" s="20">
        <v>61</v>
      </c>
      <c r="BU6" s="20">
        <v>61</v>
      </c>
      <c r="BV6" s="20">
        <v>53</v>
      </c>
      <c r="BW6" s="20">
        <v>41</v>
      </c>
      <c r="BX6" s="20">
        <v>36</v>
      </c>
      <c r="BY6" s="20">
        <v>42</v>
      </c>
      <c r="BZ6" s="20">
        <v>34</v>
      </c>
      <c r="CA6" s="20">
        <v>37</v>
      </c>
      <c r="CB6" s="20">
        <v>32</v>
      </c>
      <c r="CC6" s="20">
        <v>33</v>
      </c>
      <c r="CD6" s="20">
        <v>32</v>
      </c>
      <c r="CE6" s="20">
        <v>32</v>
      </c>
      <c r="CF6" s="20">
        <v>34</v>
      </c>
      <c r="CG6" s="20">
        <v>25</v>
      </c>
      <c r="CH6" s="20">
        <v>35</v>
      </c>
      <c r="CI6" s="20">
        <v>43</v>
      </c>
      <c r="CJ6" s="20">
        <v>37</v>
      </c>
      <c r="CK6" s="20">
        <v>34</v>
      </c>
      <c r="CL6" s="20">
        <v>27</v>
      </c>
      <c r="CM6" s="20">
        <v>22</v>
      </c>
      <c r="CN6" s="20">
        <v>19</v>
      </c>
      <c r="CO6" s="20">
        <v>18</v>
      </c>
      <c r="CP6" s="20"/>
      <c r="CQ6" s="20"/>
      <c r="CR6" s="20"/>
      <c r="CS6" s="20"/>
      <c r="CT6" s="20"/>
      <c r="CU6" s="20"/>
      <c r="CV6" s="20"/>
    </row>
    <row r="7" spans="1:100" outlineLevel="1" x14ac:dyDescent="0.25">
      <c r="A7" s="52" t="s">
        <v>54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20"/>
      <c r="O7" s="20"/>
      <c r="P7" s="20"/>
      <c r="Q7" s="20"/>
      <c r="R7" s="20"/>
      <c r="S7" s="20"/>
      <c r="T7" s="20"/>
      <c r="U7" s="20"/>
      <c r="V7" s="20"/>
      <c r="W7" s="20"/>
      <c r="X7" s="20">
        <v>175</v>
      </c>
      <c r="Y7" s="20">
        <v>207</v>
      </c>
      <c r="Z7" s="20">
        <v>213</v>
      </c>
      <c r="AA7" s="20">
        <v>213</v>
      </c>
      <c r="AB7" s="20">
        <v>299</v>
      </c>
      <c r="AC7" s="20">
        <v>326</v>
      </c>
      <c r="AD7" s="20">
        <v>342</v>
      </c>
      <c r="AE7" s="20">
        <v>353</v>
      </c>
      <c r="AF7" s="20">
        <v>383</v>
      </c>
      <c r="AG7" s="20">
        <v>391</v>
      </c>
      <c r="AH7" s="20">
        <v>389</v>
      </c>
      <c r="AI7" s="20">
        <v>394</v>
      </c>
      <c r="AJ7" s="20">
        <v>423</v>
      </c>
      <c r="AK7" s="20">
        <v>378</v>
      </c>
      <c r="AL7" s="20">
        <v>350</v>
      </c>
      <c r="AM7" s="20">
        <v>336</v>
      </c>
      <c r="AN7" s="20">
        <v>319</v>
      </c>
      <c r="AO7" s="20">
        <v>290</v>
      </c>
      <c r="AP7" s="20">
        <v>261</v>
      </c>
      <c r="AQ7" s="20">
        <v>238</v>
      </c>
      <c r="AR7" s="20">
        <v>229</v>
      </c>
      <c r="AS7" s="20">
        <v>221</v>
      </c>
      <c r="AT7" s="20">
        <v>203</v>
      </c>
      <c r="AU7" s="20">
        <v>184</v>
      </c>
      <c r="AV7" s="20">
        <v>183</v>
      </c>
      <c r="AW7" s="20">
        <v>181</v>
      </c>
      <c r="AX7" s="20">
        <v>171</v>
      </c>
      <c r="AY7" s="20">
        <v>158</v>
      </c>
      <c r="AZ7" s="20">
        <v>147</v>
      </c>
      <c r="BA7" s="20">
        <v>142</v>
      </c>
      <c r="BB7" s="20">
        <v>140</v>
      </c>
      <c r="BC7" s="20">
        <v>140</v>
      </c>
      <c r="BD7" s="20">
        <v>136</v>
      </c>
      <c r="BE7" s="20">
        <v>137</v>
      </c>
      <c r="BF7" s="20">
        <v>131</v>
      </c>
      <c r="BG7" s="20">
        <v>123</v>
      </c>
      <c r="BH7" s="20">
        <v>121</v>
      </c>
      <c r="BI7" s="20">
        <v>124</v>
      </c>
      <c r="BJ7" s="20">
        <v>121</v>
      </c>
      <c r="BK7" s="20">
        <v>112</v>
      </c>
      <c r="BL7" s="20">
        <v>104</v>
      </c>
      <c r="BM7" s="20">
        <v>101</v>
      </c>
      <c r="BN7" s="20">
        <v>98</v>
      </c>
      <c r="BO7" s="20">
        <v>94</v>
      </c>
      <c r="BP7" s="20">
        <v>93</v>
      </c>
      <c r="BQ7" s="20">
        <v>92</v>
      </c>
      <c r="BR7" s="20">
        <v>93</v>
      </c>
      <c r="BS7" s="20">
        <v>90</v>
      </c>
      <c r="BT7" s="20">
        <v>66</v>
      </c>
      <c r="BU7" s="20">
        <v>67</v>
      </c>
      <c r="BV7" s="20">
        <v>67</v>
      </c>
      <c r="BW7" s="20">
        <v>50</v>
      </c>
      <c r="BX7" s="20">
        <v>48</v>
      </c>
      <c r="BY7" s="20">
        <v>37</v>
      </c>
      <c r="BZ7" s="20">
        <v>31</v>
      </c>
      <c r="CA7" s="20">
        <v>24</v>
      </c>
      <c r="CB7" s="20">
        <v>23</v>
      </c>
      <c r="CC7" s="20">
        <v>24</v>
      </c>
      <c r="CD7" s="20">
        <v>19</v>
      </c>
      <c r="CE7" s="20">
        <v>15</v>
      </c>
      <c r="CF7" s="20">
        <v>10</v>
      </c>
      <c r="CG7" s="20">
        <v>9</v>
      </c>
      <c r="CH7" s="20">
        <v>9</v>
      </c>
      <c r="CI7" s="20">
        <v>8</v>
      </c>
      <c r="CJ7" s="20">
        <v>9</v>
      </c>
      <c r="CK7" s="20">
        <v>8</v>
      </c>
      <c r="CL7" s="20">
        <v>9</v>
      </c>
      <c r="CM7" s="20">
        <v>8</v>
      </c>
      <c r="CN7" s="20">
        <v>8</v>
      </c>
      <c r="CO7" s="20">
        <v>8</v>
      </c>
      <c r="CP7" s="20"/>
      <c r="CQ7" s="20"/>
      <c r="CR7" s="20"/>
      <c r="CS7" s="20"/>
      <c r="CT7" s="20"/>
      <c r="CU7" s="20"/>
      <c r="CV7" s="20"/>
    </row>
    <row r="8" spans="1:100" outlineLevel="1" x14ac:dyDescent="0.25">
      <c r="A8" s="52" t="s">
        <v>55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20"/>
      <c r="O8" s="20"/>
      <c r="P8" s="20"/>
      <c r="Q8" s="20"/>
      <c r="R8" s="20"/>
      <c r="S8" s="20"/>
      <c r="T8" s="20"/>
      <c r="U8" s="20"/>
      <c r="V8" s="20"/>
      <c r="W8" s="20"/>
      <c r="X8" s="20">
        <v>18</v>
      </c>
      <c r="Y8" s="20">
        <v>40</v>
      </c>
      <c r="Z8" s="20">
        <v>36</v>
      </c>
      <c r="AA8" s="20">
        <v>48</v>
      </c>
      <c r="AB8" s="20">
        <v>97</v>
      </c>
      <c r="AC8" s="20">
        <v>96</v>
      </c>
      <c r="AD8" s="20">
        <v>111</v>
      </c>
      <c r="AE8" s="20">
        <v>112</v>
      </c>
      <c r="AF8" s="20">
        <v>112</v>
      </c>
      <c r="AG8" s="20">
        <v>117</v>
      </c>
      <c r="AH8" s="20">
        <v>121</v>
      </c>
      <c r="AI8" s="20">
        <v>122</v>
      </c>
      <c r="AJ8" s="20">
        <v>106</v>
      </c>
      <c r="AK8" s="20">
        <v>89</v>
      </c>
      <c r="AL8" s="20">
        <v>80</v>
      </c>
      <c r="AM8" s="20">
        <v>78</v>
      </c>
      <c r="AN8" s="20">
        <v>76</v>
      </c>
      <c r="AO8" s="20">
        <v>74</v>
      </c>
      <c r="AP8" s="20">
        <v>60</v>
      </c>
      <c r="AQ8" s="20">
        <v>64</v>
      </c>
      <c r="AR8" s="20">
        <v>52</v>
      </c>
      <c r="AS8" s="20">
        <v>54</v>
      </c>
      <c r="AT8" s="20">
        <v>50</v>
      </c>
      <c r="AU8" s="20">
        <v>50</v>
      </c>
      <c r="AV8" s="20">
        <v>44</v>
      </c>
      <c r="AW8" s="20">
        <v>37</v>
      </c>
      <c r="AX8" s="20">
        <v>38</v>
      </c>
      <c r="AY8" s="20">
        <v>28</v>
      </c>
      <c r="AZ8" s="20">
        <v>29</v>
      </c>
      <c r="BA8" s="20">
        <v>33</v>
      </c>
      <c r="BB8" s="20">
        <v>23</v>
      </c>
      <c r="BC8" s="20">
        <v>21</v>
      </c>
      <c r="BD8" s="20">
        <v>14</v>
      </c>
      <c r="BE8" s="20">
        <v>18</v>
      </c>
      <c r="BF8" s="20">
        <v>15</v>
      </c>
      <c r="BG8" s="20">
        <v>13</v>
      </c>
      <c r="BH8" s="20">
        <v>13</v>
      </c>
      <c r="BI8" s="20">
        <v>14</v>
      </c>
      <c r="BJ8" s="20">
        <v>13</v>
      </c>
      <c r="BK8" s="20">
        <v>17</v>
      </c>
      <c r="BL8" s="20">
        <v>5</v>
      </c>
      <c r="BM8" s="20">
        <v>6</v>
      </c>
      <c r="BN8" s="20">
        <v>5</v>
      </c>
      <c r="BO8" s="20">
        <v>6</v>
      </c>
      <c r="BP8" s="20">
        <v>6</v>
      </c>
      <c r="BQ8" s="20">
        <v>5</v>
      </c>
      <c r="BR8" s="20">
        <v>3</v>
      </c>
      <c r="BS8" s="20">
        <v>2</v>
      </c>
      <c r="BT8" s="20">
        <v>2</v>
      </c>
      <c r="BU8" s="20">
        <v>2</v>
      </c>
      <c r="BV8" s="20">
        <v>2</v>
      </c>
      <c r="BW8" s="20">
        <v>2</v>
      </c>
      <c r="BX8" s="20">
        <v>1</v>
      </c>
      <c r="BY8" s="20">
        <v>2</v>
      </c>
      <c r="BZ8" s="20">
        <v>4</v>
      </c>
      <c r="CA8" s="20">
        <v>1</v>
      </c>
      <c r="CB8" s="20">
        <v>2</v>
      </c>
      <c r="CC8" s="20">
        <v>2</v>
      </c>
      <c r="CD8" s="20">
        <v>2</v>
      </c>
      <c r="CE8" s="20">
        <v>2</v>
      </c>
      <c r="CF8" s="20">
        <v>2</v>
      </c>
      <c r="CG8" s="20">
        <v>1</v>
      </c>
      <c r="CH8" s="20">
        <v>1</v>
      </c>
      <c r="CI8" s="20">
        <v>1</v>
      </c>
      <c r="CJ8" s="20">
        <v>1</v>
      </c>
      <c r="CK8" s="20">
        <v>1</v>
      </c>
      <c r="CL8" s="20">
        <v>1</v>
      </c>
      <c r="CM8" s="20">
        <v>0</v>
      </c>
      <c r="CN8" s="20">
        <v>0</v>
      </c>
      <c r="CO8" s="20">
        <v>0</v>
      </c>
      <c r="CP8" s="20"/>
      <c r="CQ8" s="20"/>
      <c r="CR8" s="20"/>
      <c r="CS8" s="20"/>
      <c r="CT8" s="20"/>
      <c r="CU8" s="20"/>
      <c r="CV8" s="20"/>
    </row>
    <row r="9" spans="1:100" outlineLevel="1" x14ac:dyDescent="0.25">
      <c r="A9" s="52" t="s">
        <v>56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20"/>
      <c r="O9" s="20"/>
      <c r="P9" s="20"/>
      <c r="Q9" s="20"/>
      <c r="R9" s="20"/>
      <c r="S9" s="20"/>
      <c r="T9" s="20"/>
      <c r="U9" s="20"/>
      <c r="V9" s="20"/>
      <c r="W9" s="20"/>
      <c r="X9" s="20">
        <v>40</v>
      </c>
      <c r="Y9" s="20">
        <v>46</v>
      </c>
      <c r="Z9" s="20">
        <v>51</v>
      </c>
      <c r="AA9" s="20">
        <v>51</v>
      </c>
      <c r="AB9" s="20">
        <v>53</v>
      </c>
      <c r="AC9" s="20">
        <v>54</v>
      </c>
      <c r="AD9" s="20">
        <v>79</v>
      </c>
      <c r="AE9" s="20">
        <v>71</v>
      </c>
      <c r="AF9" s="20">
        <v>73</v>
      </c>
      <c r="AG9" s="20">
        <v>92</v>
      </c>
      <c r="AH9" s="20">
        <v>78</v>
      </c>
      <c r="AI9" s="20">
        <v>78</v>
      </c>
      <c r="AJ9" s="20">
        <v>76</v>
      </c>
      <c r="AK9" s="20">
        <v>89</v>
      </c>
      <c r="AL9" s="20">
        <v>77</v>
      </c>
      <c r="AM9" s="20">
        <v>81</v>
      </c>
      <c r="AN9" s="20">
        <v>71</v>
      </c>
      <c r="AO9" s="20">
        <v>71</v>
      </c>
      <c r="AP9" s="20">
        <v>66</v>
      </c>
      <c r="AQ9" s="20">
        <v>60</v>
      </c>
      <c r="AR9" s="20">
        <v>57</v>
      </c>
      <c r="AS9" s="20">
        <v>60</v>
      </c>
      <c r="AT9" s="20">
        <v>53</v>
      </c>
      <c r="AU9" s="20">
        <v>54</v>
      </c>
      <c r="AV9" s="20">
        <v>47</v>
      </c>
      <c r="AW9" s="20">
        <v>48</v>
      </c>
      <c r="AX9" s="20">
        <v>49</v>
      </c>
      <c r="AY9" s="20">
        <v>45</v>
      </c>
      <c r="AZ9" s="20">
        <v>46</v>
      </c>
      <c r="BA9" s="20">
        <v>41</v>
      </c>
      <c r="BB9" s="20">
        <v>40</v>
      </c>
      <c r="BC9" s="20">
        <v>38</v>
      </c>
      <c r="BD9" s="20">
        <v>37</v>
      </c>
      <c r="BE9" s="20">
        <v>34</v>
      </c>
      <c r="BF9" s="20">
        <v>28</v>
      </c>
      <c r="BG9" s="20">
        <v>28</v>
      </c>
      <c r="BH9" s="20">
        <v>28</v>
      </c>
      <c r="BI9" s="20">
        <v>26</v>
      </c>
      <c r="BJ9" s="20">
        <v>21</v>
      </c>
      <c r="BK9" s="20">
        <v>16</v>
      </c>
      <c r="BL9" s="20">
        <v>15</v>
      </c>
      <c r="BM9" s="20">
        <v>15</v>
      </c>
      <c r="BN9" s="20">
        <v>14</v>
      </c>
      <c r="BO9" s="20">
        <v>15</v>
      </c>
      <c r="BP9" s="20">
        <v>17</v>
      </c>
      <c r="BQ9" s="20">
        <v>26</v>
      </c>
      <c r="BR9" s="20">
        <v>19</v>
      </c>
      <c r="BS9" s="20">
        <v>16</v>
      </c>
      <c r="BT9" s="20">
        <v>14</v>
      </c>
      <c r="BU9" s="20">
        <v>15</v>
      </c>
      <c r="BV9" s="20">
        <v>15</v>
      </c>
      <c r="BW9" s="20">
        <v>16</v>
      </c>
      <c r="BX9" s="20">
        <v>18</v>
      </c>
      <c r="BY9" s="20">
        <v>14</v>
      </c>
      <c r="BZ9" s="20">
        <v>7</v>
      </c>
      <c r="CA9" s="20">
        <v>8</v>
      </c>
      <c r="CB9" s="20">
        <v>7</v>
      </c>
      <c r="CC9" s="20">
        <v>7</v>
      </c>
      <c r="CD9" s="20">
        <v>5</v>
      </c>
      <c r="CE9" s="20">
        <v>6</v>
      </c>
      <c r="CF9" s="20">
        <v>6</v>
      </c>
      <c r="CG9" s="20">
        <v>4</v>
      </c>
      <c r="CH9" s="20">
        <v>5</v>
      </c>
      <c r="CI9" s="20">
        <v>4</v>
      </c>
      <c r="CJ9" s="20">
        <v>3</v>
      </c>
      <c r="CK9" s="20">
        <v>2</v>
      </c>
      <c r="CL9" s="20">
        <v>2</v>
      </c>
      <c r="CM9" s="20">
        <v>2</v>
      </c>
      <c r="CN9" s="20">
        <v>4</v>
      </c>
      <c r="CO9" s="20">
        <v>4</v>
      </c>
      <c r="CP9" s="20"/>
      <c r="CQ9" s="20"/>
      <c r="CR9" s="20"/>
      <c r="CS9" s="20"/>
      <c r="CT9" s="20"/>
      <c r="CU9" s="20"/>
      <c r="CV9" s="20"/>
    </row>
    <row r="10" spans="1:100" x14ac:dyDescent="0.25">
      <c r="A10" s="2" t="s">
        <v>3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30"/>
      <c r="O10" s="30"/>
      <c r="P10" s="30"/>
      <c r="Q10" s="30"/>
      <c r="R10" s="30">
        <v>61</v>
      </c>
      <c r="S10" s="30">
        <v>73</v>
      </c>
      <c r="T10" s="30">
        <v>94</v>
      </c>
      <c r="U10" s="30">
        <v>141</v>
      </c>
      <c r="V10" s="30">
        <v>190</v>
      </c>
      <c r="W10" s="30"/>
      <c r="X10" s="30">
        <f t="shared" ref="X10:AO10" si="0">SUM(X4:X9)</f>
        <v>455</v>
      </c>
      <c r="Y10" s="30">
        <f t="shared" si="0"/>
        <v>548</v>
      </c>
      <c r="Z10" s="30">
        <f t="shared" si="0"/>
        <v>587</v>
      </c>
      <c r="AA10" s="30">
        <f t="shared" si="0"/>
        <v>710</v>
      </c>
      <c r="AB10" s="30">
        <f t="shared" si="0"/>
        <v>914</v>
      </c>
      <c r="AC10" s="30">
        <f t="shared" si="0"/>
        <v>1012</v>
      </c>
      <c r="AD10" s="30">
        <f t="shared" si="0"/>
        <v>1049</v>
      </c>
      <c r="AE10" s="30">
        <f t="shared" si="0"/>
        <v>1130</v>
      </c>
      <c r="AF10" s="30">
        <f t="shared" si="0"/>
        <v>1147</v>
      </c>
      <c r="AG10" s="30">
        <f t="shared" si="0"/>
        <v>1199</v>
      </c>
      <c r="AH10" s="30">
        <f t="shared" si="0"/>
        <v>1170</v>
      </c>
      <c r="AI10" s="30">
        <f t="shared" si="0"/>
        <v>1182</v>
      </c>
      <c r="AJ10" s="30">
        <f t="shared" si="0"/>
        <v>1169</v>
      </c>
      <c r="AK10" s="30">
        <f t="shared" si="0"/>
        <v>1070</v>
      </c>
      <c r="AL10" s="30">
        <f t="shared" si="0"/>
        <v>1018</v>
      </c>
      <c r="AM10" s="30">
        <f t="shared" si="0"/>
        <v>1017</v>
      </c>
      <c r="AN10" s="30">
        <f t="shared" si="0"/>
        <v>972</v>
      </c>
      <c r="AO10" s="30">
        <f t="shared" si="0"/>
        <v>903</v>
      </c>
      <c r="AP10" s="30">
        <f t="shared" ref="AP10:CO10" si="1">SUM(AP4:AP9)</f>
        <v>804</v>
      </c>
      <c r="AQ10" s="30">
        <f t="shared" si="1"/>
        <v>736</v>
      </c>
      <c r="AR10" s="30">
        <f t="shared" si="1"/>
        <v>680</v>
      </c>
      <c r="AS10" s="30">
        <f t="shared" si="1"/>
        <v>699</v>
      </c>
      <c r="AT10" s="30">
        <f t="shared" si="1"/>
        <v>663</v>
      </c>
      <c r="AU10" s="30">
        <f t="shared" si="1"/>
        <v>636</v>
      </c>
      <c r="AV10" s="30">
        <f t="shared" si="1"/>
        <v>594</v>
      </c>
      <c r="AW10" s="30">
        <f t="shared" si="1"/>
        <v>549</v>
      </c>
      <c r="AX10" s="30">
        <f t="shared" si="1"/>
        <v>535</v>
      </c>
      <c r="AY10" s="30">
        <f t="shared" si="1"/>
        <v>493</v>
      </c>
      <c r="AZ10" s="30">
        <f t="shared" si="1"/>
        <v>487</v>
      </c>
      <c r="BA10" s="30">
        <f t="shared" si="1"/>
        <v>478</v>
      </c>
      <c r="BB10" s="30">
        <f t="shared" si="1"/>
        <v>448</v>
      </c>
      <c r="BC10" s="30">
        <f t="shared" si="1"/>
        <v>438</v>
      </c>
      <c r="BD10" s="30">
        <f t="shared" si="1"/>
        <v>405</v>
      </c>
      <c r="BE10" s="30">
        <f t="shared" si="1"/>
        <v>387</v>
      </c>
      <c r="BF10" s="30">
        <f t="shared" si="1"/>
        <v>345</v>
      </c>
      <c r="BG10" s="30">
        <f t="shared" si="1"/>
        <v>335</v>
      </c>
      <c r="BH10" s="30">
        <f t="shared" si="1"/>
        <v>330</v>
      </c>
      <c r="BI10" s="30">
        <f t="shared" si="1"/>
        <v>324</v>
      </c>
      <c r="BJ10" s="30">
        <f t="shared" si="1"/>
        <v>298</v>
      </c>
      <c r="BK10" s="30">
        <f t="shared" si="1"/>
        <v>281</v>
      </c>
      <c r="BL10" s="30">
        <f t="shared" si="1"/>
        <v>251</v>
      </c>
      <c r="BM10" s="30">
        <f t="shared" si="1"/>
        <v>250</v>
      </c>
      <c r="BN10" s="30">
        <f t="shared" si="1"/>
        <v>236</v>
      </c>
      <c r="BO10" s="30">
        <f t="shared" si="1"/>
        <v>238</v>
      </c>
      <c r="BP10" s="30">
        <f t="shared" si="1"/>
        <v>240</v>
      </c>
      <c r="BQ10" s="30">
        <f t="shared" si="1"/>
        <v>252</v>
      </c>
      <c r="BR10" s="30">
        <f t="shared" si="1"/>
        <v>231</v>
      </c>
      <c r="BS10" s="30">
        <f t="shared" si="1"/>
        <v>220</v>
      </c>
      <c r="BT10" s="30">
        <f t="shared" si="1"/>
        <v>177</v>
      </c>
      <c r="BU10" s="30">
        <f t="shared" si="1"/>
        <v>179</v>
      </c>
      <c r="BV10" s="30">
        <f t="shared" si="1"/>
        <v>173</v>
      </c>
      <c r="BW10" s="30">
        <f t="shared" si="1"/>
        <v>150</v>
      </c>
      <c r="BX10" s="30">
        <f t="shared" si="1"/>
        <v>137</v>
      </c>
      <c r="BY10" s="30">
        <f t="shared" si="1"/>
        <v>124</v>
      </c>
      <c r="BZ10" s="30">
        <f t="shared" si="1"/>
        <v>103</v>
      </c>
      <c r="CA10" s="30">
        <f t="shared" si="1"/>
        <v>101</v>
      </c>
      <c r="CB10" s="30">
        <f t="shared" si="1"/>
        <v>95</v>
      </c>
      <c r="CC10" s="30">
        <f t="shared" si="1"/>
        <v>93</v>
      </c>
      <c r="CD10" s="30">
        <f t="shared" si="1"/>
        <v>85</v>
      </c>
      <c r="CE10" s="30">
        <f t="shared" si="1"/>
        <v>77</v>
      </c>
      <c r="CF10" s="30">
        <f t="shared" si="1"/>
        <v>67</v>
      </c>
      <c r="CG10" s="30">
        <f t="shared" si="1"/>
        <v>56</v>
      </c>
      <c r="CH10" s="30">
        <f t="shared" si="1"/>
        <v>66</v>
      </c>
      <c r="CI10" s="30">
        <f t="shared" si="1"/>
        <v>69</v>
      </c>
      <c r="CJ10" s="30">
        <f t="shared" si="1"/>
        <v>61</v>
      </c>
      <c r="CK10" s="30">
        <f t="shared" si="1"/>
        <v>56</v>
      </c>
      <c r="CL10" s="30">
        <f t="shared" si="1"/>
        <v>52</v>
      </c>
      <c r="CM10" s="30">
        <f t="shared" si="1"/>
        <v>44</v>
      </c>
      <c r="CN10" s="30">
        <f t="shared" si="1"/>
        <v>43</v>
      </c>
      <c r="CO10" s="30">
        <f t="shared" si="1"/>
        <v>38</v>
      </c>
      <c r="CP10" s="30"/>
      <c r="CQ10" s="30"/>
      <c r="CR10" s="30"/>
      <c r="CS10" s="30"/>
      <c r="CT10" s="30"/>
      <c r="CU10" s="30"/>
      <c r="CV10" s="30"/>
    </row>
    <row r="11" spans="1:100" outlineLevel="1" x14ac:dyDescent="0.25">
      <c r="A11" s="52" t="s">
        <v>57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>
        <v>249</v>
      </c>
      <c r="Y11" s="20">
        <v>286</v>
      </c>
      <c r="Z11" s="20">
        <v>323</v>
      </c>
      <c r="AA11" s="20">
        <v>398</v>
      </c>
      <c r="AB11" s="20">
        <v>424</v>
      </c>
      <c r="AC11" s="20">
        <v>492</v>
      </c>
      <c r="AD11" s="20">
        <v>502</v>
      </c>
      <c r="AE11" s="20">
        <v>551</v>
      </c>
      <c r="AF11" s="20">
        <v>576</v>
      </c>
      <c r="AG11" s="20">
        <v>545</v>
      </c>
      <c r="AH11" s="20">
        <v>554</v>
      </c>
      <c r="AI11" s="20">
        <v>570</v>
      </c>
      <c r="AJ11" s="20">
        <v>585</v>
      </c>
      <c r="AK11" s="20">
        <v>575</v>
      </c>
      <c r="AL11" s="20">
        <v>577</v>
      </c>
      <c r="AM11" s="20">
        <v>568</v>
      </c>
      <c r="AN11" s="20">
        <v>531</v>
      </c>
      <c r="AO11" s="20">
        <v>489</v>
      </c>
      <c r="AP11" s="20">
        <v>460</v>
      </c>
      <c r="AQ11" s="20">
        <v>435</v>
      </c>
      <c r="AR11" s="20">
        <v>395</v>
      </c>
      <c r="AS11" s="20">
        <v>372</v>
      </c>
      <c r="AT11" s="20">
        <v>333</v>
      </c>
      <c r="AU11" s="20">
        <v>311</v>
      </c>
      <c r="AV11" s="20">
        <v>288</v>
      </c>
      <c r="AW11" s="20">
        <v>288</v>
      </c>
      <c r="AX11" s="20">
        <v>270</v>
      </c>
      <c r="AY11" s="20">
        <v>228</v>
      </c>
      <c r="AZ11" s="20">
        <v>226</v>
      </c>
      <c r="BA11" s="20">
        <v>233</v>
      </c>
      <c r="BB11" s="20">
        <v>221</v>
      </c>
      <c r="BC11" s="20">
        <v>209</v>
      </c>
      <c r="BD11" s="20">
        <v>201</v>
      </c>
      <c r="BE11" s="20">
        <v>188</v>
      </c>
      <c r="BF11" s="20">
        <v>175</v>
      </c>
      <c r="BG11" s="20">
        <v>157</v>
      </c>
      <c r="BH11" s="20">
        <v>164</v>
      </c>
      <c r="BI11" s="20">
        <v>157</v>
      </c>
      <c r="BJ11" s="20">
        <v>150</v>
      </c>
      <c r="BK11" s="20">
        <v>138</v>
      </c>
      <c r="BL11" s="20">
        <v>123</v>
      </c>
      <c r="BM11" s="20">
        <v>123</v>
      </c>
      <c r="BN11" s="20">
        <v>119</v>
      </c>
      <c r="BO11" s="20">
        <v>115</v>
      </c>
      <c r="BP11" s="20">
        <v>108</v>
      </c>
      <c r="BQ11" s="20">
        <v>106</v>
      </c>
      <c r="BR11" s="20">
        <v>95</v>
      </c>
      <c r="BS11" s="20">
        <v>87</v>
      </c>
      <c r="BT11" s="20">
        <v>83</v>
      </c>
      <c r="BU11" s="20">
        <v>84</v>
      </c>
      <c r="BV11" s="20">
        <v>84</v>
      </c>
      <c r="BW11" s="20">
        <v>72</v>
      </c>
      <c r="BX11" s="20">
        <v>63</v>
      </c>
      <c r="BY11" s="20">
        <v>59</v>
      </c>
      <c r="BZ11" s="20">
        <v>59</v>
      </c>
      <c r="CA11" s="20">
        <v>54</v>
      </c>
      <c r="CB11" s="20">
        <v>55</v>
      </c>
      <c r="CC11" s="20">
        <v>59</v>
      </c>
      <c r="CD11" s="20">
        <v>56</v>
      </c>
      <c r="CE11" s="20">
        <v>54</v>
      </c>
      <c r="CF11" s="20">
        <v>52</v>
      </c>
      <c r="CG11" s="20">
        <v>47</v>
      </c>
      <c r="CH11" s="20">
        <v>41</v>
      </c>
      <c r="CI11" s="20">
        <v>40</v>
      </c>
      <c r="CJ11" s="20">
        <v>38</v>
      </c>
      <c r="CK11" s="20">
        <v>34</v>
      </c>
      <c r="CL11" s="20">
        <v>35</v>
      </c>
      <c r="CM11" s="20">
        <v>41</v>
      </c>
      <c r="CN11" s="20">
        <v>39</v>
      </c>
      <c r="CO11" s="20">
        <v>39</v>
      </c>
      <c r="CP11" s="20"/>
      <c r="CQ11" s="20"/>
      <c r="CR11" s="20"/>
      <c r="CS11" s="20"/>
      <c r="CT11" s="20"/>
      <c r="CU11" s="20"/>
      <c r="CV11" s="20"/>
    </row>
    <row r="12" spans="1:100" outlineLevel="1" x14ac:dyDescent="0.25">
      <c r="A12" s="52" t="s">
        <v>58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>
        <v>7</v>
      </c>
      <c r="Y12" s="20">
        <v>7</v>
      </c>
      <c r="Z12" s="20">
        <v>5</v>
      </c>
      <c r="AA12" s="20">
        <v>5</v>
      </c>
      <c r="AB12" s="20">
        <v>45</v>
      </c>
      <c r="AC12" s="20">
        <v>53</v>
      </c>
      <c r="AD12" s="20">
        <v>59</v>
      </c>
      <c r="AE12" s="20">
        <v>58</v>
      </c>
      <c r="AF12" s="20">
        <v>60</v>
      </c>
      <c r="AG12" s="20">
        <v>56</v>
      </c>
      <c r="AH12" s="20">
        <v>58</v>
      </c>
      <c r="AI12" s="20">
        <v>57</v>
      </c>
      <c r="AJ12" s="20">
        <v>56</v>
      </c>
      <c r="AK12" s="20">
        <v>51</v>
      </c>
      <c r="AL12" s="20">
        <v>47</v>
      </c>
      <c r="AM12" s="20">
        <v>39</v>
      </c>
      <c r="AN12" s="20">
        <v>30</v>
      </c>
      <c r="AO12" s="20">
        <v>30</v>
      </c>
      <c r="AP12" s="20">
        <v>30</v>
      </c>
      <c r="AQ12" s="20">
        <v>29</v>
      </c>
      <c r="AR12" s="20">
        <v>29</v>
      </c>
      <c r="AS12" s="20">
        <v>26</v>
      </c>
      <c r="AT12" s="20">
        <v>22</v>
      </c>
      <c r="AU12" s="20">
        <v>19</v>
      </c>
      <c r="AV12" s="20">
        <v>20</v>
      </c>
      <c r="AW12" s="20">
        <v>17</v>
      </c>
      <c r="AX12" s="20">
        <v>20</v>
      </c>
      <c r="AY12" s="20">
        <v>10</v>
      </c>
      <c r="AZ12" s="20">
        <v>10</v>
      </c>
      <c r="BA12" s="20">
        <v>9</v>
      </c>
      <c r="BB12" s="20">
        <v>8</v>
      </c>
      <c r="BC12" s="20">
        <v>8</v>
      </c>
      <c r="BD12" s="20">
        <v>9</v>
      </c>
      <c r="BE12" s="20">
        <v>9</v>
      </c>
      <c r="BF12" s="20">
        <v>10</v>
      </c>
      <c r="BG12" s="20">
        <v>6</v>
      </c>
      <c r="BH12" s="20">
        <v>12</v>
      </c>
      <c r="BI12" s="20">
        <v>10</v>
      </c>
      <c r="BJ12" s="20">
        <v>8</v>
      </c>
      <c r="BK12" s="20">
        <v>7</v>
      </c>
      <c r="BL12" s="20">
        <v>4</v>
      </c>
      <c r="BM12" s="20">
        <v>3</v>
      </c>
      <c r="BN12" s="20">
        <v>1</v>
      </c>
      <c r="BO12" s="20">
        <v>1</v>
      </c>
      <c r="BP12" s="20">
        <v>1</v>
      </c>
      <c r="BQ12" s="20">
        <v>1</v>
      </c>
      <c r="BR12" s="20">
        <v>1</v>
      </c>
      <c r="BS12" s="20">
        <v>2</v>
      </c>
      <c r="BT12" s="20">
        <v>0</v>
      </c>
      <c r="BU12" s="20">
        <v>0</v>
      </c>
      <c r="BV12" s="20">
        <v>0</v>
      </c>
      <c r="BW12" s="20">
        <v>1</v>
      </c>
      <c r="BX12" s="20">
        <v>1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0</v>
      </c>
      <c r="CN12" s="20">
        <v>0</v>
      </c>
      <c r="CO12" s="20">
        <v>0</v>
      </c>
      <c r="CP12" s="20"/>
      <c r="CQ12" s="20"/>
      <c r="CR12" s="20"/>
      <c r="CS12" s="20"/>
      <c r="CT12" s="20"/>
      <c r="CU12" s="20"/>
      <c r="CV12" s="20"/>
    </row>
    <row r="13" spans="1:100" outlineLevel="1" x14ac:dyDescent="0.25">
      <c r="A13" s="52" t="s">
        <v>59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>
        <v>62</v>
      </c>
      <c r="Y13" s="20">
        <v>70</v>
      </c>
      <c r="Z13" s="20">
        <v>79</v>
      </c>
      <c r="AA13" s="20">
        <v>85</v>
      </c>
      <c r="AB13" s="20">
        <v>110</v>
      </c>
      <c r="AC13" s="20">
        <v>101</v>
      </c>
      <c r="AD13" s="20">
        <v>110</v>
      </c>
      <c r="AE13" s="20">
        <v>119</v>
      </c>
      <c r="AF13" s="20">
        <v>101</v>
      </c>
      <c r="AG13" s="20">
        <v>121</v>
      </c>
      <c r="AH13" s="20">
        <v>129</v>
      </c>
      <c r="AI13" s="20">
        <v>118</v>
      </c>
      <c r="AJ13" s="20">
        <v>117</v>
      </c>
      <c r="AK13" s="20">
        <v>108</v>
      </c>
      <c r="AL13" s="20">
        <v>103</v>
      </c>
      <c r="AM13" s="20">
        <v>100</v>
      </c>
      <c r="AN13" s="20">
        <v>92</v>
      </c>
      <c r="AO13" s="20">
        <v>84</v>
      </c>
      <c r="AP13" s="20">
        <v>66</v>
      </c>
      <c r="AQ13" s="20">
        <v>60</v>
      </c>
      <c r="AR13" s="20">
        <v>61</v>
      </c>
      <c r="AS13" s="20">
        <v>59</v>
      </c>
      <c r="AT13" s="20">
        <v>66</v>
      </c>
      <c r="AU13" s="20">
        <v>57</v>
      </c>
      <c r="AV13" s="20">
        <v>61</v>
      </c>
      <c r="AW13" s="20">
        <v>56</v>
      </c>
      <c r="AX13" s="20">
        <v>58</v>
      </c>
      <c r="AY13" s="20">
        <v>49</v>
      </c>
      <c r="AZ13" s="20">
        <v>48</v>
      </c>
      <c r="BA13" s="20">
        <v>46</v>
      </c>
      <c r="BB13" s="20">
        <v>44</v>
      </c>
      <c r="BC13" s="20">
        <v>34</v>
      </c>
      <c r="BD13" s="20">
        <v>34</v>
      </c>
      <c r="BE13" s="20">
        <v>38</v>
      </c>
      <c r="BF13" s="20">
        <v>37</v>
      </c>
      <c r="BG13" s="20">
        <v>37</v>
      </c>
      <c r="BH13" s="20">
        <v>34</v>
      </c>
      <c r="BI13" s="20">
        <v>29</v>
      </c>
      <c r="BJ13" s="20">
        <v>22</v>
      </c>
      <c r="BK13" s="20">
        <v>23</v>
      </c>
      <c r="BL13" s="20">
        <v>23</v>
      </c>
      <c r="BM13" s="20">
        <v>32</v>
      </c>
      <c r="BN13" s="20">
        <v>27</v>
      </c>
      <c r="BO13" s="20">
        <v>25</v>
      </c>
      <c r="BP13" s="20">
        <v>22</v>
      </c>
      <c r="BQ13" s="20">
        <v>16</v>
      </c>
      <c r="BR13" s="20">
        <v>18</v>
      </c>
      <c r="BS13" s="20">
        <v>17</v>
      </c>
      <c r="BT13" s="20">
        <v>11</v>
      </c>
      <c r="BU13" s="20">
        <v>15</v>
      </c>
      <c r="BV13" s="20">
        <v>16</v>
      </c>
      <c r="BW13" s="20">
        <v>14</v>
      </c>
      <c r="BX13" s="20">
        <v>15</v>
      </c>
      <c r="BY13" s="20">
        <v>14</v>
      </c>
      <c r="BZ13" s="20">
        <v>14</v>
      </c>
      <c r="CA13" s="20">
        <v>13</v>
      </c>
      <c r="CB13" s="20">
        <v>13</v>
      </c>
      <c r="CC13" s="20">
        <v>15</v>
      </c>
      <c r="CD13" s="20">
        <v>12</v>
      </c>
      <c r="CE13" s="20">
        <v>9</v>
      </c>
      <c r="CF13" s="20">
        <v>13</v>
      </c>
      <c r="CG13" s="20">
        <v>13</v>
      </c>
      <c r="CH13" s="20">
        <v>10</v>
      </c>
      <c r="CI13" s="20">
        <v>12</v>
      </c>
      <c r="CJ13" s="20">
        <v>13</v>
      </c>
      <c r="CK13" s="20">
        <v>12</v>
      </c>
      <c r="CL13" s="20">
        <v>10</v>
      </c>
      <c r="CM13" s="20">
        <v>10</v>
      </c>
      <c r="CN13" s="20">
        <v>7</v>
      </c>
      <c r="CO13" s="20">
        <v>5</v>
      </c>
      <c r="CP13" s="20"/>
      <c r="CQ13" s="20"/>
      <c r="CR13" s="20"/>
      <c r="CS13" s="20"/>
      <c r="CT13" s="20"/>
      <c r="CU13" s="20"/>
      <c r="CV13" s="20"/>
    </row>
    <row r="14" spans="1:100" outlineLevel="1" x14ac:dyDescent="0.25">
      <c r="A14" s="52" t="s">
        <v>60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>
        <v>39</v>
      </c>
      <c r="Y14" s="20">
        <v>41</v>
      </c>
      <c r="Z14" s="20">
        <v>50</v>
      </c>
      <c r="AA14" s="20">
        <v>53</v>
      </c>
      <c r="AB14" s="20">
        <v>64</v>
      </c>
      <c r="AC14" s="20">
        <v>66</v>
      </c>
      <c r="AD14" s="20">
        <v>70</v>
      </c>
      <c r="AE14" s="20">
        <v>71</v>
      </c>
      <c r="AF14" s="20">
        <v>71</v>
      </c>
      <c r="AG14" s="20">
        <v>67</v>
      </c>
      <c r="AH14" s="20">
        <v>66</v>
      </c>
      <c r="AI14" s="20">
        <v>54</v>
      </c>
      <c r="AJ14" s="20">
        <v>51</v>
      </c>
      <c r="AK14" s="20">
        <v>49</v>
      </c>
      <c r="AL14" s="20">
        <v>49</v>
      </c>
      <c r="AM14" s="20">
        <v>49</v>
      </c>
      <c r="AN14" s="20">
        <v>49</v>
      </c>
      <c r="AO14" s="20">
        <v>47</v>
      </c>
      <c r="AP14" s="20">
        <v>39</v>
      </c>
      <c r="AQ14" s="20">
        <v>38</v>
      </c>
      <c r="AR14" s="20">
        <v>32</v>
      </c>
      <c r="AS14" s="20">
        <v>30</v>
      </c>
      <c r="AT14" s="20">
        <v>33</v>
      </c>
      <c r="AU14" s="20">
        <v>29</v>
      </c>
      <c r="AV14" s="20">
        <v>37</v>
      </c>
      <c r="AW14" s="20">
        <v>36</v>
      </c>
      <c r="AX14" s="20">
        <v>37</v>
      </c>
      <c r="AY14" s="20">
        <v>36</v>
      </c>
      <c r="AZ14" s="20">
        <v>33</v>
      </c>
      <c r="BA14" s="20">
        <v>30</v>
      </c>
      <c r="BB14" s="20">
        <v>30</v>
      </c>
      <c r="BC14" s="20">
        <v>29</v>
      </c>
      <c r="BD14" s="20">
        <v>28</v>
      </c>
      <c r="BE14" s="20">
        <v>17</v>
      </c>
      <c r="BF14" s="20">
        <v>17</v>
      </c>
      <c r="BG14" s="20">
        <v>14</v>
      </c>
      <c r="BH14" s="20">
        <v>14</v>
      </c>
      <c r="BI14" s="20">
        <v>10</v>
      </c>
      <c r="BJ14" s="20">
        <v>10</v>
      </c>
      <c r="BK14" s="20">
        <v>7</v>
      </c>
      <c r="BL14" s="20">
        <v>5</v>
      </c>
      <c r="BM14" s="20">
        <v>7</v>
      </c>
      <c r="BN14" s="20">
        <v>8</v>
      </c>
      <c r="BO14" s="20">
        <v>8</v>
      </c>
      <c r="BP14" s="20">
        <v>6</v>
      </c>
      <c r="BQ14" s="20">
        <v>6</v>
      </c>
      <c r="BR14" s="20">
        <v>7</v>
      </c>
      <c r="BS14" s="20">
        <v>6</v>
      </c>
      <c r="BT14" s="20">
        <v>6</v>
      </c>
      <c r="BU14" s="20">
        <v>5</v>
      </c>
      <c r="BV14" s="20">
        <v>5</v>
      </c>
      <c r="BW14" s="20">
        <v>5</v>
      </c>
      <c r="BX14" s="20">
        <v>5</v>
      </c>
      <c r="BY14" s="20">
        <v>4</v>
      </c>
      <c r="BZ14" s="20">
        <v>4</v>
      </c>
      <c r="CA14" s="20">
        <v>3</v>
      </c>
      <c r="CB14" s="20">
        <v>3</v>
      </c>
      <c r="CC14" s="20">
        <v>4</v>
      </c>
      <c r="CD14" s="20">
        <v>3</v>
      </c>
      <c r="CE14" s="20">
        <v>3</v>
      </c>
      <c r="CF14" s="20">
        <v>4</v>
      </c>
      <c r="CG14" s="20">
        <v>3</v>
      </c>
      <c r="CH14" s="20">
        <v>3</v>
      </c>
      <c r="CI14" s="20">
        <v>5</v>
      </c>
      <c r="CJ14" s="20">
        <v>3</v>
      </c>
      <c r="CK14" s="20">
        <v>3</v>
      </c>
      <c r="CL14" s="20">
        <v>3</v>
      </c>
      <c r="CM14" s="20">
        <v>0</v>
      </c>
      <c r="CN14" s="20">
        <v>0</v>
      </c>
      <c r="CO14" s="20">
        <v>0</v>
      </c>
      <c r="CP14" s="20"/>
      <c r="CQ14" s="20"/>
      <c r="CR14" s="20"/>
      <c r="CS14" s="20"/>
      <c r="CT14" s="20"/>
      <c r="CU14" s="20"/>
      <c r="CV14" s="20"/>
    </row>
    <row r="15" spans="1:100" x14ac:dyDescent="0.25">
      <c r="A15" s="2" t="s">
        <v>2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20"/>
      <c r="O15" s="20"/>
      <c r="P15" s="20"/>
      <c r="Q15" s="20"/>
      <c r="R15" s="20">
        <v>78</v>
      </c>
      <c r="S15" s="20">
        <v>92</v>
      </c>
      <c r="T15" s="20">
        <v>118</v>
      </c>
      <c r="U15" s="20">
        <v>133</v>
      </c>
      <c r="V15" s="20">
        <v>177</v>
      </c>
      <c r="W15" s="20"/>
      <c r="X15" s="20">
        <f t="shared" ref="X15:AO15" si="2">SUM(X11:X14)</f>
        <v>357</v>
      </c>
      <c r="Y15" s="20">
        <f t="shared" si="2"/>
        <v>404</v>
      </c>
      <c r="Z15" s="20">
        <f t="shared" si="2"/>
        <v>457</v>
      </c>
      <c r="AA15" s="20">
        <f t="shared" si="2"/>
        <v>541</v>
      </c>
      <c r="AB15" s="20">
        <f t="shared" si="2"/>
        <v>643</v>
      </c>
      <c r="AC15" s="20">
        <f t="shared" si="2"/>
        <v>712</v>
      </c>
      <c r="AD15" s="20">
        <f t="shared" si="2"/>
        <v>741</v>
      </c>
      <c r="AE15" s="20">
        <f t="shared" si="2"/>
        <v>799</v>
      </c>
      <c r="AF15" s="20">
        <f t="shared" si="2"/>
        <v>808</v>
      </c>
      <c r="AG15" s="20">
        <f t="shared" si="2"/>
        <v>789</v>
      </c>
      <c r="AH15" s="20">
        <f t="shared" si="2"/>
        <v>807</v>
      </c>
      <c r="AI15" s="20">
        <f t="shared" si="2"/>
        <v>799</v>
      </c>
      <c r="AJ15" s="20">
        <f t="shared" si="2"/>
        <v>809</v>
      </c>
      <c r="AK15" s="20">
        <f t="shared" si="2"/>
        <v>783</v>
      </c>
      <c r="AL15" s="20">
        <f t="shared" si="2"/>
        <v>776</v>
      </c>
      <c r="AM15" s="20">
        <f t="shared" si="2"/>
        <v>756</v>
      </c>
      <c r="AN15" s="20">
        <f t="shared" si="2"/>
        <v>702</v>
      </c>
      <c r="AO15" s="20">
        <f t="shared" si="2"/>
        <v>650</v>
      </c>
      <c r="AP15" s="20">
        <f t="shared" ref="AP15:CO15" si="3">SUM(AP11:AP14)</f>
        <v>595</v>
      </c>
      <c r="AQ15" s="20">
        <f t="shared" si="3"/>
        <v>562</v>
      </c>
      <c r="AR15" s="20">
        <f t="shared" si="3"/>
        <v>517</v>
      </c>
      <c r="AS15" s="20">
        <f t="shared" si="3"/>
        <v>487</v>
      </c>
      <c r="AT15" s="20">
        <f t="shared" si="3"/>
        <v>454</v>
      </c>
      <c r="AU15" s="20">
        <f t="shared" si="3"/>
        <v>416</v>
      </c>
      <c r="AV15" s="20">
        <f t="shared" si="3"/>
        <v>406</v>
      </c>
      <c r="AW15" s="20">
        <f t="shared" si="3"/>
        <v>397</v>
      </c>
      <c r="AX15" s="20">
        <f t="shared" si="3"/>
        <v>385</v>
      </c>
      <c r="AY15" s="20">
        <f t="shared" si="3"/>
        <v>323</v>
      </c>
      <c r="AZ15" s="20">
        <f t="shared" si="3"/>
        <v>317</v>
      </c>
      <c r="BA15" s="20">
        <f t="shared" si="3"/>
        <v>318</v>
      </c>
      <c r="BB15" s="20">
        <f t="shared" si="3"/>
        <v>303</v>
      </c>
      <c r="BC15" s="20">
        <f t="shared" si="3"/>
        <v>280</v>
      </c>
      <c r="BD15" s="20">
        <f t="shared" si="3"/>
        <v>272</v>
      </c>
      <c r="BE15" s="20">
        <f t="shared" si="3"/>
        <v>252</v>
      </c>
      <c r="BF15" s="20">
        <f t="shared" si="3"/>
        <v>239</v>
      </c>
      <c r="BG15" s="20">
        <f t="shared" si="3"/>
        <v>214</v>
      </c>
      <c r="BH15" s="20">
        <f t="shared" si="3"/>
        <v>224</v>
      </c>
      <c r="BI15" s="20">
        <f t="shared" si="3"/>
        <v>206</v>
      </c>
      <c r="BJ15" s="20">
        <f t="shared" si="3"/>
        <v>190</v>
      </c>
      <c r="BK15" s="20">
        <f t="shared" si="3"/>
        <v>175</v>
      </c>
      <c r="BL15" s="20">
        <f t="shared" si="3"/>
        <v>155</v>
      </c>
      <c r="BM15" s="20">
        <f t="shared" si="3"/>
        <v>165</v>
      </c>
      <c r="BN15" s="20">
        <f t="shared" si="3"/>
        <v>155</v>
      </c>
      <c r="BO15" s="20">
        <f t="shared" si="3"/>
        <v>149</v>
      </c>
      <c r="BP15" s="20">
        <f t="shared" si="3"/>
        <v>137</v>
      </c>
      <c r="BQ15" s="20">
        <f t="shared" si="3"/>
        <v>129</v>
      </c>
      <c r="BR15" s="20">
        <f t="shared" si="3"/>
        <v>121</v>
      </c>
      <c r="BS15" s="20">
        <f t="shared" si="3"/>
        <v>112</v>
      </c>
      <c r="BT15" s="20">
        <f t="shared" si="3"/>
        <v>100</v>
      </c>
      <c r="BU15" s="20">
        <f t="shared" si="3"/>
        <v>104</v>
      </c>
      <c r="BV15" s="20">
        <f t="shared" si="3"/>
        <v>105</v>
      </c>
      <c r="BW15" s="20">
        <f t="shared" si="3"/>
        <v>92</v>
      </c>
      <c r="BX15" s="20">
        <f t="shared" si="3"/>
        <v>84</v>
      </c>
      <c r="BY15" s="20">
        <f t="shared" si="3"/>
        <v>77</v>
      </c>
      <c r="BZ15" s="20">
        <f t="shared" si="3"/>
        <v>77</v>
      </c>
      <c r="CA15" s="20">
        <f t="shared" si="3"/>
        <v>70</v>
      </c>
      <c r="CB15" s="20">
        <f t="shared" si="3"/>
        <v>71</v>
      </c>
      <c r="CC15" s="20">
        <f t="shared" si="3"/>
        <v>78</v>
      </c>
      <c r="CD15" s="20">
        <f t="shared" si="3"/>
        <v>71</v>
      </c>
      <c r="CE15" s="20">
        <f t="shared" si="3"/>
        <v>66</v>
      </c>
      <c r="CF15" s="20">
        <f t="shared" si="3"/>
        <v>69</v>
      </c>
      <c r="CG15" s="20">
        <f t="shared" si="3"/>
        <v>63</v>
      </c>
      <c r="CH15" s="20">
        <f t="shared" si="3"/>
        <v>54</v>
      </c>
      <c r="CI15" s="20">
        <f t="shared" si="3"/>
        <v>57</v>
      </c>
      <c r="CJ15" s="20">
        <f t="shared" si="3"/>
        <v>54</v>
      </c>
      <c r="CK15" s="20">
        <f t="shared" si="3"/>
        <v>49</v>
      </c>
      <c r="CL15" s="20">
        <f t="shared" si="3"/>
        <v>48</v>
      </c>
      <c r="CM15" s="20">
        <f t="shared" si="3"/>
        <v>51</v>
      </c>
      <c r="CN15" s="20">
        <f t="shared" si="3"/>
        <v>46</v>
      </c>
      <c r="CO15" s="20">
        <f t="shared" si="3"/>
        <v>44</v>
      </c>
      <c r="CP15" s="20"/>
      <c r="CQ15" s="20"/>
      <c r="CR15" s="20"/>
      <c r="CS15" s="20"/>
      <c r="CT15" s="20"/>
      <c r="CU15" s="20"/>
      <c r="CV15" s="20"/>
    </row>
    <row r="16" spans="1:100" outlineLevel="1" x14ac:dyDescent="0.25">
      <c r="A16" s="52" t="s">
        <v>49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>
        <v>411</v>
      </c>
      <c r="Y16" s="20">
        <v>461</v>
      </c>
      <c r="Z16" s="20">
        <v>488</v>
      </c>
      <c r="AA16" s="20">
        <v>466</v>
      </c>
      <c r="AB16" s="20">
        <v>464</v>
      </c>
      <c r="AC16" s="20">
        <v>536</v>
      </c>
      <c r="AD16" s="20">
        <v>550</v>
      </c>
      <c r="AE16" s="20">
        <v>565</v>
      </c>
      <c r="AF16" s="20">
        <v>590</v>
      </c>
      <c r="AG16" s="20">
        <v>600</v>
      </c>
      <c r="AH16" s="20">
        <v>590</v>
      </c>
      <c r="AI16" s="20">
        <v>587</v>
      </c>
      <c r="AJ16" s="20">
        <v>584</v>
      </c>
      <c r="AK16" s="20">
        <v>552</v>
      </c>
      <c r="AL16" s="20">
        <v>564</v>
      </c>
      <c r="AM16" s="20">
        <v>571</v>
      </c>
      <c r="AN16" s="20">
        <v>529</v>
      </c>
      <c r="AO16" s="20">
        <v>511</v>
      </c>
      <c r="AP16" s="20">
        <v>487</v>
      </c>
      <c r="AQ16" s="20">
        <v>472</v>
      </c>
      <c r="AR16" s="20">
        <v>454</v>
      </c>
      <c r="AS16" s="20">
        <v>451</v>
      </c>
      <c r="AT16" s="20">
        <v>449</v>
      </c>
      <c r="AU16" s="20">
        <v>421</v>
      </c>
      <c r="AV16" s="20">
        <v>412</v>
      </c>
      <c r="AW16" s="20">
        <v>373</v>
      </c>
      <c r="AX16" s="20">
        <v>370</v>
      </c>
      <c r="AY16" s="20">
        <v>346</v>
      </c>
      <c r="AZ16" s="20">
        <v>340</v>
      </c>
      <c r="BA16" s="20">
        <v>338</v>
      </c>
      <c r="BB16" s="20">
        <v>313</v>
      </c>
      <c r="BC16" s="20">
        <v>297</v>
      </c>
      <c r="BD16" s="20">
        <v>255</v>
      </c>
      <c r="BE16" s="20">
        <v>244</v>
      </c>
      <c r="BF16" s="20">
        <v>235</v>
      </c>
      <c r="BG16" s="20">
        <v>228</v>
      </c>
      <c r="BH16" s="20">
        <v>231</v>
      </c>
      <c r="BI16" s="20">
        <v>224</v>
      </c>
      <c r="BJ16" s="20">
        <v>208</v>
      </c>
      <c r="BK16" s="20">
        <v>185</v>
      </c>
      <c r="BL16" s="20">
        <v>168</v>
      </c>
      <c r="BM16" s="20">
        <v>166</v>
      </c>
      <c r="BN16" s="20">
        <v>165</v>
      </c>
      <c r="BO16" s="20">
        <v>167</v>
      </c>
      <c r="BP16" s="20">
        <v>170</v>
      </c>
      <c r="BQ16" s="20">
        <v>173</v>
      </c>
      <c r="BR16" s="20">
        <v>168</v>
      </c>
      <c r="BS16" s="20">
        <v>161</v>
      </c>
      <c r="BT16" s="20">
        <v>152</v>
      </c>
      <c r="BU16" s="20">
        <v>158</v>
      </c>
      <c r="BV16" s="20">
        <v>147</v>
      </c>
      <c r="BW16" s="20">
        <v>142</v>
      </c>
      <c r="BX16" s="20">
        <v>144</v>
      </c>
      <c r="BY16" s="20">
        <v>125</v>
      </c>
      <c r="BZ16" s="20">
        <v>125</v>
      </c>
      <c r="CA16" s="20">
        <v>97</v>
      </c>
      <c r="CB16" s="20">
        <v>97</v>
      </c>
      <c r="CC16" s="20">
        <v>74</v>
      </c>
      <c r="CD16" s="20">
        <v>58</v>
      </c>
      <c r="CE16" s="20">
        <v>38</v>
      </c>
      <c r="CF16" s="20">
        <v>32</v>
      </c>
      <c r="CG16" s="20">
        <v>25</v>
      </c>
      <c r="CH16" s="20">
        <v>25</v>
      </c>
      <c r="CI16" s="20">
        <v>24</v>
      </c>
      <c r="CJ16" s="20">
        <v>25</v>
      </c>
      <c r="CK16" s="20">
        <v>26</v>
      </c>
      <c r="CL16" s="20">
        <v>29</v>
      </c>
      <c r="CM16" s="20">
        <v>26</v>
      </c>
      <c r="CN16" s="20">
        <v>23</v>
      </c>
      <c r="CO16" s="20">
        <v>26</v>
      </c>
      <c r="CP16" s="20"/>
      <c r="CQ16" s="20"/>
      <c r="CR16" s="20"/>
      <c r="CS16" s="20"/>
      <c r="CT16" s="20"/>
      <c r="CU16" s="20"/>
      <c r="CV16" s="20"/>
    </row>
    <row r="17" spans="1:100" outlineLevel="1" x14ac:dyDescent="0.25">
      <c r="A17" s="52" t="s">
        <v>48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>
        <v>2</v>
      </c>
      <c r="Y17" s="20">
        <v>2</v>
      </c>
      <c r="Z17" s="20">
        <v>4</v>
      </c>
      <c r="AA17" s="20">
        <v>5</v>
      </c>
      <c r="AB17" s="20">
        <v>6</v>
      </c>
      <c r="AC17" s="20">
        <v>7</v>
      </c>
      <c r="AD17" s="20">
        <v>7</v>
      </c>
      <c r="AE17" s="20">
        <v>7</v>
      </c>
      <c r="AF17" s="20">
        <v>7</v>
      </c>
      <c r="AG17" s="20">
        <v>6</v>
      </c>
      <c r="AH17" s="20">
        <v>6</v>
      </c>
      <c r="AI17" s="20">
        <v>5</v>
      </c>
      <c r="AJ17" s="20">
        <v>5</v>
      </c>
      <c r="AK17" s="20">
        <v>5</v>
      </c>
      <c r="AL17" s="20">
        <v>5</v>
      </c>
      <c r="AM17" s="20">
        <v>5</v>
      </c>
      <c r="AN17" s="20">
        <v>5</v>
      </c>
      <c r="AO17" s="20">
        <v>3</v>
      </c>
      <c r="AP17" s="20">
        <v>2</v>
      </c>
      <c r="AQ17" s="20">
        <v>2</v>
      </c>
      <c r="AR17" s="20">
        <v>2</v>
      </c>
      <c r="AS17" s="20">
        <v>2</v>
      </c>
      <c r="AT17" s="20">
        <v>2</v>
      </c>
      <c r="AU17" s="20">
        <v>2</v>
      </c>
      <c r="AV17" s="20">
        <v>1</v>
      </c>
      <c r="AW17" s="20">
        <v>1</v>
      </c>
      <c r="AX17" s="20">
        <v>3</v>
      </c>
      <c r="AY17" s="20">
        <v>3</v>
      </c>
      <c r="AZ17" s="20">
        <v>3</v>
      </c>
      <c r="BA17" s="20">
        <v>3</v>
      </c>
      <c r="BB17" s="20">
        <v>3</v>
      </c>
      <c r="BC17" s="20">
        <v>3</v>
      </c>
      <c r="BD17" s="20">
        <v>3</v>
      </c>
      <c r="BE17" s="20">
        <v>3</v>
      </c>
      <c r="BF17" s="20">
        <v>1</v>
      </c>
      <c r="BG17" s="20">
        <v>3</v>
      </c>
      <c r="BH17" s="20">
        <v>3</v>
      </c>
      <c r="BI17" s="20">
        <v>3</v>
      </c>
      <c r="BJ17" s="20">
        <v>4</v>
      </c>
      <c r="BK17" s="20">
        <v>3</v>
      </c>
      <c r="BL17" s="20">
        <v>3</v>
      </c>
      <c r="BM17" s="20">
        <v>3</v>
      </c>
      <c r="BN17" s="20">
        <v>3</v>
      </c>
      <c r="BO17" s="20">
        <v>3</v>
      </c>
      <c r="BP17" s="20">
        <v>3</v>
      </c>
      <c r="BQ17" s="20">
        <v>3</v>
      </c>
      <c r="BR17" s="20">
        <v>3</v>
      </c>
      <c r="BS17" s="20">
        <v>3</v>
      </c>
      <c r="BT17" s="20">
        <v>3</v>
      </c>
      <c r="BU17" s="20">
        <v>3</v>
      </c>
      <c r="BV17" s="20">
        <v>3</v>
      </c>
      <c r="BW17" s="20">
        <v>3</v>
      </c>
      <c r="BX17" s="20">
        <v>3</v>
      </c>
      <c r="BY17" s="20">
        <v>3</v>
      </c>
      <c r="BZ17" s="20">
        <v>2</v>
      </c>
      <c r="CA17" s="20">
        <v>1</v>
      </c>
      <c r="CB17" s="20">
        <v>1</v>
      </c>
      <c r="CC17" s="20">
        <v>1</v>
      </c>
      <c r="CD17" s="20">
        <v>1</v>
      </c>
      <c r="CE17" s="20">
        <v>1</v>
      </c>
      <c r="CF17" s="20">
        <v>1</v>
      </c>
      <c r="CG17" s="20">
        <v>1</v>
      </c>
      <c r="CH17" s="20">
        <v>1</v>
      </c>
      <c r="CI17" s="20">
        <v>1</v>
      </c>
      <c r="CJ17" s="20">
        <v>1</v>
      </c>
      <c r="CK17" s="20">
        <v>1</v>
      </c>
      <c r="CL17" s="20">
        <v>1</v>
      </c>
      <c r="CM17" s="20">
        <v>0</v>
      </c>
      <c r="CN17" s="20">
        <v>0</v>
      </c>
      <c r="CO17" s="20">
        <v>0</v>
      </c>
      <c r="CP17" s="20"/>
      <c r="CQ17" s="20"/>
      <c r="CR17" s="20"/>
      <c r="CS17" s="20"/>
      <c r="CT17" s="20"/>
      <c r="CU17" s="20"/>
      <c r="CV17" s="20"/>
    </row>
    <row r="18" spans="1:100" outlineLevel="1" x14ac:dyDescent="0.25">
      <c r="A18" s="52" t="s">
        <v>50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>
        <v>72</v>
      </c>
      <c r="Y18" s="20">
        <v>108</v>
      </c>
      <c r="Z18" s="20">
        <v>121</v>
      </c>
      <c r="AA18" s="20">
        <v>66</v>
      </c>
      <c r="AB18" s="20">
        <v>179</v>
      </c>
      <c r="AC18" s="20">
        <v>178</v>
      </c>
      <c r="AD18" s="20">
        <v>161</v>
      </c>
      <c r="AE18" s="20">
        <v>137</v>
      </c>
      <c r="AF18" s="20">
        <v>145</v>
      </c>
      <c r="AG18" s="20">
        <v>140</v>
      </c>
      <c r="AH18" s="20">
        <v>135</v>
      </c>
      <c r="AI18" s="20">
        <v>132</v>
      </c>
      <c r="AJ18" s="20">
        <v>129</v>
      </c>
      <c r="AK18" s="20">
        <v>125</v>
      </c>
      <c r="AL18" s="20">
        <v>129</v>
      </c>
      <c r="AM18" s="20">
        <v>137</v>
      </c>
      <c r="AN18" s="20">
        <v>127</v>
      </c>
      <c r="AO18" s="20">
        <v>122</v>
      </c>
      <c r="AP18" s="20">
        <v>123</v>
      </c>
      <c r="AQ18" s="20">
        <v>106</v>
      </c>
      <c r="AR18" s="20">
        <v>119</v>
      </c>
      <c r="AS18" s="20">
        <v>116</v>
      </c>
      <c r="AT18" s="20">
        <v>114</v>
      </c>
      <c r="AU18" s="20">
        <v>111</v>
      </c>
      <c r="AV18" s="20">
        <v>102</v>
      </c>
      <c r="AW18" s="20">
        <v>92</v>
      </c>
      <c r="AX18" s="20">
        <v>84</v>
      </c>
      <c r="AY18" s="20">
        <v>71</v>
      </c>
      <c r="AZ18" s="20">
        <v>74</v>
      </c>
      <c r="BA18" s="20">
        <v>75</v>
      </c>
      <c r="BB18" s="20">
        <v>69</v>
      </c>
      <c r="BC18" s="20">
        <v>61</v>
      </c>
      <c r="BD18" s="20">
        <v>65</v>
      </c>
      <c r="BE18" s="20">
        <v>58</v>
      </c>
      <c r="BF18" s="20">
        <v>54</v>
      </c>
      <c r="BG18" s="20">
        <v>54</v>
      </c>
      <c r="BH18" s="20">
        <v>51</v>
      </c>
      <c r="BI18" s="20">
        <v>48</v>
      </c>
      <c r="BJ18" s="20">
        <v>45</v>
      </c>
      <c r="BK18" s="20">
        <v>39</v>
      </c>
      <c r="BL18" s="20">
        <v>34</v>
      </c>
      <c r="BM18" s="20">
        <v>36</v>
      </c>
      <c r="BN18" s="20">
        <v>37</v>
      </c>
      <c r="BO18" s="20">
        <v>33</v>
      </c>
      <c r="BP18" s="20">
        <v>33</v>
      </c>
      <c r="BQ18" s="20">
        <v>31</v>
      </c>
      <c r="BR18" s="20">
        <v>25</v>
      </c>
      <c r="BS18" s="20">
        <v>29</v>
      </c>
      <c r="BT18" s="20">
        <v>30</v>
      </c>
      <c r="BU18" s="20">
        <v>28</v>
      </c>
      <c r="BV18" s="20">
        <v>25</v>
      </c>
      <c r="BW18" s="20">
        <v>20</v>
      </c>
      <c r="BX18" s="20">
        <v>20</v>
      </c>
      <c r="BY18" s="20">
        <v>19</v>
      </c>
      <c r="BZ18" s="20">
        <v>16</v>
      </c>
      <c r="CA18" s="20">
        <v>16</v>
      </c>
      <c r="CB18" s="20">
        <v>16</v>
      </c>
      <c r="CC18" s="20">
        <v>16</v>
      </c>
      <c r="CD18" s="20">
        <v>17</v>
      </c>
      <c r="CE18" s="20">
        <v>14</v>
      </c>
      <c r="CF18" s="20">
        <v>12</v>
      </c>
      <c r="CG18" s="20">
        <v>12</v>
      </c>
      <c r="CH18" s="20">
        <v>12</v>
      </c>
      <c r="CI18" s="20">
        <v>12</v>
      </c>
      <c r="CJ18" s="20">
        <v>12</v>
      </c>
      <c r="CK18" s="20">
        <v>11</v>
      </c>
      <c r="CL18" s="20">
        <v>11</v>
      </c>
      <c r="CM18" s="20">
        <v>12</v>
      </c>
      <c r="CN18" s="20">
        <v>11</v>
      </c>
      <c r="CO18" s="20">
        <v>10</v>
      </c>
      <c r="CP18" s="20"/>
      <c r="CQ18" s="20"/>
      <c r="CR18" s="20"/>
      <c r="CS18" s="20"/>
      <c r="CT18" s="20"/>
      <c r="CU18" s="20"/>
      <c r="CV18" s="20"/>
    </row>
    <row r="19" spans="1:100" x14ac:dyDescent="0.25">
      <c r="A19" s="2" t="s">
        <v>4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20"/>
      <c r="O19" s="20"/>
      <c r="P19" s="20"/>
      <c r="Q19" s="20"/>
      <c r="R19" s="20">
        <v>88</v>
      </c>
      <c r="S19" s="20">
        <v>107</v>
      </c>
      <c r="T19" s="20">
        <v>210</v>
      </c>
      <c r="U19" s="20">
        <v>191</v>
      </c>
      <c r="V19" s="20">
        <v>271</v>
      </c>
      <c r="W19" s="20"/>
      <c r="X19" s="38">
        <f t="shared" ref="X19:AO19" si="4">SUM(X16:X18)</f>
        <v>485</v>
      </c>
      <c r="Y19" s="38">
        <f t="shared" si="4"/>
        <v>571</v>
      </c>
      <c r="Z19" s="38">
        <f t="shared" si="4"/>
        <v>613</v>
      </c>
      <c r="AA19" s="20">
        <f t="shared" si="4"/>
        <v>537</v>
      </c>
      <c r="AB19" s="20">
        <f t="shared" si="4"/>
        <v>649</v>
      </c>
      <c r="AC19" s="20">
        <f t="shared" si="4"/>
        <v>721</v>
      </c>
      <c r="AD19" s="20">
        <f t="shared" si="4"/>
        <v>718</v>
      </c>
      <c r="AE19" s="20">
        <f t="shared" si="4"/>
        <v>709</v>
      </c>
      <c r="AF19" s="20">
        <f t="shared" si="4"/>
        <v>742</v>
      </c>
      <c r="AG19" s="20">
        <f t="shared" si="4"/>
        <v>746</v>
      </c>
      <c r="AH19" s="20">
        <f t="shared" si="4"/>
        <v>731</v>
      </c>
      <c r="AI19" s="20">
        <f t="shared" si="4"/>
        <v>724</v>
      </c>
      <c r="AJ19" s="20">
        <f t="shared" si="4"/>
        <v>718</v>
      </c>
      <c r="AK19" s="20">
        <f t="shared" si="4"/>
        <v>682</v>
      </c>
      <c r="AL19" s="20">
        <f t="shared" si="4"/>
        <v>698</v>
      </c>
      <c r="AM19" s="20">
        <f t="shared" si="4"/>
        <v>713</v>
      </c>
      <c r="AN19" s="20">
        <f t="shared" si="4"/>
        <v>661</v>
      </c>
      <c r="AO19" s="20">
        <f t="shared" si="4"/>
        <v>636</v>
      </c>
      <c r="AP19" s="20">
        <f t="shared" ref="AP19:CO19" si="5">SUM(AP16:AP18)</f>
        <v>612</v>
      </c>
      <c r="AQ19" s="20">
        <f t="shared" si="5"/>
        <v>580</v>
      </c>
      <c r="AR19" s="20">
        <f t="shared" si="5"/>
        <v>575</v>
      </c>
      <c r="AS19" s="20">
        <f t="shared" si="5"/>
        <v>569</v>
      </c>
      <c r="AT19" s="20">
        <f t="shared" si="5"/>
        <v>565</v>
      </c>
      <c r="AU19" s="20">
        <f t="shared" si="5"/>
        <v>534</v>
      </c>
      <c r="AV19" s="20">
        <f t="shared" si="5"/>
        <v>515</v>
      </c>
      <c r="AW19" s="20">
        <f t="shared" si="5"/>
        <v>466</v>
      </c>
      <c r="AX19" s="20">
        <f t="shared" si="5"/>
        <v>457</v>
      </c>
      <c r="AY19" s="20">
        <f t="shared" si="5"/>
        <v>420</v>
      </c>
      <c r="AZ19" s="20">
        <f t="shared" si="5"/>
        <v>417</v>
      </c>
      <c r="BA19" s="20">
        <f t="shared" si="5"/>
        <v>416</v>
      </c>
      <c r="BB19" s="20">
        <f t="shared" si="5"/>
        <v>385</v>
      </c>
      <c r="BC19" s="20">
        <f t="shared" si="5"/>
        <v>361</v>
      </c>
      <c r="BD19" s="20">
        <f t="shared" si="5"/>
        <v>323</v>
      </c>
      <c r="BE19" s="20">
        <f t="shared" si="5"/>
        <v>305</v>
      </c>
      <c r="BF19" s="20">
        <f t="shared" si="5"/>
        <v>290</v>
      </c>
      <c r="BG19" s="20">
        <f t="shared" si="5"/>
        <v>285</v>
      </c>
      <c r="BH19" s="20">
        <f t="shared" si="5"/>
        <v>285</v>
      </c>
      <c r="BI19" s="20">
        <f t="shared" si="5"/>
        <v>275</v>
      </c>
      <c r="BJ19" s="20">
        <f t="shared" si="5"/>
        <v>257</v>
      </c>
      <c r="BK19" s="20">
        <f t="shared" si="5"/>
        <v>227</v>
      </c>
      <c r="BL19" s="20">
        <f t="shared" si="5"/>
        <v>205</v>
      </c>
      <c r="BM19" s="20">
        <f t="shared" si="5"/>
        <v>205</v>
      </c>
      <c r="BN19" s="20">
        <f t="shared" si="5"/>
        <v>205</v>
      </c>
      <c r="BO19" s="20">
        <f t="shared" si="5"/>
        <v>203</v>
      </c>
      <c r="BP19" s="20">
        <f t="shared" si="5"/>
        <v>206</v>
      </c>
      <c r="BQ19" s="20">
        <f t="shared" si="5"/>
        <v>207</v>
      </c>
      <c r="BR19" s="20">
        <f t="shared" si="5"/>
        <v>196</v>
      </c>
      <c r="BS19" s="20">
        <f t="shared" si="5"/>
        <v>193</v>
      </c>
      <c r="BT19" s="20">
        <f t="shared" si="5"/>
        <v>185</v>
      </c>
      <c r="BU19" s="20">
        <f t="shared" si="5"/>
        <v>189</v>
      </c>
      <c r="BV19" s="20">
        <f t="shared" si="5"/>
        <v>175</v>
      </c>
      <c r="BW19" s="20">
        <f t="shared" si="5"/>
        <v>165</v>
      </c>
      <c r="BX19" s="20">
        <f t="shared" si="5"/>
        <v>167</v>
      </c>
      <c r="BY19" s="20">
        <f t="shared" si="5"/>
        <v>147</v>
      </c>
      <c r="BZ19" s="20">
        <f t="shared" si="5"/>
        <v>143</v>
      </c>
      <c r="CA19" s="20">
        <f t="shared" si="5"/>
        <v>114</v>
      </c>
      <c r="CB19" s="20">
        <f t="shared" si="5"/>
        <v>114</v>
      </c>
      <c r="CC19" s="20">
        <f t="shared" si="5"/>
        <v>91</v>
      </c>
      <c r="CD19" s="20">
        <f t="shared" si="5"/>
        <v>76</v>
      </c>
      <c r="CE19" s="20">
        <f t="shared" si="5"/>
        <v>53</v>
      </c>
      <c r="CF19" s="20">
        <f t="shared" si="5"/>
        <v>45</v>
      </c>
      <c r="CG19" s="20">
        <f t="shared" si="5"/>
        <v>38</v>
      </c>
      <c r="CH19" s="20">
        <f t="shared" si="5"/>
        <v>38</v>
      </c>
      <c r="CI19" s="20">
        <f t="shared" si="5"/>
        <v>37</v>
      </c>
      <c r="CJ19" s="20">
        <f t="shared" si="5"/>
        <v>38</v>
      </c>
      <c r="CK19" s="20">
        <f t="shared" si="5"/>
        <v>38</v>
      </c>
      <c r="CL19" s="20">
        <f t="shared" si="5"/>
        <v>41</v>
      </c>
      <c r="CM19" s="20">
        <f t="shared" si="5"/>
        <v>38</v>
      </c>
      <c r="CN19" s="20">
        <f t="shared" si="5"/>
        <v>34</v>
      </c>
      <c r="CO19" s="20">
        <f t="shared" si="5"/>
        <v>36</v>
      </c>
      <c r="CP19" s="20"/>
      <c r="CQ19" s="20"/>
      <c r="CR19" s="20"/>
      <c r="CS19" s="20"/>
      <c r="CT19" s="20"/>
      <c r="CU19" s="20"/>
      <c r="CV19" s="20"/>
    </row>
    <row r="20" spans="1:100" outlineLevel="1" x14ac:dyDescent="0.25">
      <c r="A20" s="52" t="s">
        <v>61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20"/>
      <c r="O20" s="20"/>
      <c r="P20" s="20"/>
      <c r="Q20" s="20"/>
      <c r="R20" s="20">
        <v>49</v>
      </c>
      <c r="S20" s="20">
        <v>55</v>
      </c>
      <c r="T20" s="20">
        <v>102</v>
      </c>
      <c r="U20" s="20">
        <v>125</v>
      </c>
      <c r="V20" s="20">
        <v>137</v>
      </c>
      <c r="W20" s="20"/>
      <c r="X20" s="38">
        <v>159</v>
      </c>
      <c r="Y20" s="38">
        <v>179</v>
      </c>
      <c r="Z20" s="38">
        <v>149</v>
      </c>
      <c r="AA20" s="20">
        <v>133</v>
      </c>
      <c r="AB20" s="20">
        <v>320</v>
      </c>
      <c r="AC20" s="20">
        <v>341</v>
      </c>
      <c r="AD20" s="20">
        <v>326</v>
      </c>
      <c r="AE20" s="20">
        <v>315</v>
      </c>
      <c r="AF20" s="20">
        <v>312</v>
      </c>
      <c r="AG20" s="20">
        <v>310</v>
      </c>
      <c r="AH20" s="20">
        <v>295</v>
      </c>
      <c r="AI20" s="20">
        <v>283</v>
      </c>
      <c r="AJ20" s="20">
        <v>279</v>
      </c>
      <c r="AK20" s="20">
        <v>260</v>
      </c>
      <c r="AL20" s="20">
        <v>253</v>
      </c>
      <c r="AM20" s="20">
        <v>270</v>
      </c>
      <c r="AN20" s="20">
        <v>248</v>
      </c>
      <c r="AO20" s="20">
        <v>246</v>
      </c>
      <c r="AP20" s="20">
        <v>248</v>
      </c>
      <c r="AQ20" s="20">
        <v>200</v>
      </c>
      <c r="AR20" s="20">
        <v>177</v>
      </c>
      <c r="AS20" s="20">
        <v>185</v>
      </c>
      <c r="AT20" s="20">
        <v>184</v>
      </c>
      <c r="AU20" s="20">
        <v>178</v>
      </c>
      <c r="AV20" s="20">
        <v>189</v>
      </c>
      <c r="AW20" s="20">
        <v>142</v>
      </c>
      <c r="AX20" s="20">
        <v>166</v>
      </c>
      <c r="AY20" s="20">
        <v>134</v>
      </c>
      <c r="AZ20" s="20">
        <v>134</v>
      </c>
      <c r="BA20" s="20">
        <v>130</v>
      </c>
      <c r="BB20" s="20">
        <v>130</v>
      </c>
      <c r="BC20" s="20">
        <v>121</v>
      </c>
      <c r="BD20" s="20">
        <v>121</v>
      </c>
      <c r="BE20" s="20">
        <v>111</v>
      </c>
      <c r="BF20" s="20">
        <v>109</v>
      </c>
      <c r="BG20" s="20">
        <v>107</v>
      </c>
      <c r="BH20" s="20">
        <v>112</v>
      </c>
      <c r="BI20" s="20">
        <v>104</v>
      </c>
      <c r="BJ20" s="20">
        <v>99</v>
      </c>
      <c r="BK20" s="20">
        <v>79</v>
      </c>
      <c r="BL20" s="20">
        <v>74</v>
      </c>
      <c r="BM20" s="20">
        <v>68</v>
      </c>
      <c r="BN20" s="20">
        <v>70</v>
      </c>
      <c r="BO20" s="20">
        <v>70</v>
      </c>
      <c r="BP20" s="20">
        <v>69</v>
      </c>
      <c r="BQ20" s="20">
        <v>63</v>
      </c>
      <c r="BR20" s="20">
        <v>56</v>
      </c>
      <c r="BS20" s="20">
        <v>48</v>
      </c>
      <c r="BT20" s="20">
        <v>39</v>
      </c>
      <c r="BU20" s="20">
        <v>39</v>
      </c>
      <c r="BV20" s="20">
        <v>38</v>
      </c>
      <c r="BW20" s="20">
        <v>39</v>
      </c>
      <c r="BX20" s="20">
        <v>41</v>
      </c>
      <c r="BY20" s="20">
        <v>38</v>
      </c>
      <c r="BZ20" s="20">
        <v>34</v>
      </c>
      <c r="CA20" s="20">
        <v>36</v>
      </c>
      <c r="CB20" s="20">
        <v>37</v>
      </c>
      <c r="CC20" s="20">
        <v>35</v>
      </c>
      <c r="CD20" s="20">
        <v>29</v>
      </c>
      <c r="CE20" s="20">
        <v>26</v>
      </c>
      <c r="CF20" s="20">
        <v>23</v>
      </c>
      <c r="CG20" s="20">
        <v>19</v>
      </c>
      <c r="CH20" s="20">
        <v>18</v>
      </c>
      <c r="CI20" s="20">
        <v>18</v>
      </c>
      <c r="CJ20" s="20">
        <v>16</v>
      </c>
      <c r="CK20" s="20">
        <v>16</v>
      </c>
      <c r="CL20" s="20">
        <v>16</v>
      </c>
      <c r="CM20" s="20">
        <v>15</v>
      </c>
      <c r="CN20" s="20">
        <v>14</v>
      </c>
      <c r="CO20" s="20">
        <v>14</v>
      </c>
      <c r="CP20" s="20"/>
      <c r="CQ20" s="20"/>
      <c r="CR20" s="20"/>
      <c r="CS20" s="20"/>
      <c r="CT20" s="20"/>
      <c r="CU20" s="20"/>
      <c r="CV20" s="20"/>
    </row>
    <row r="21" spans="1:100" x14ac:dyDescent="0.25">
      <c r="A21" s="2" t="s">
        <v>1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20"/>
      <c r="O21" s="20"/>
      <c r="P21" s="20"/>
      <c r="Q21" s="20"/>
      <c r="R21" s="20">
        <f>SUM(R20)</f>
        <v>49</v>
      </c>
      <c r="S21" s="20">
        <f>SUM(S20)</f>
        <v>55</v>
      </c>
      <c r="T21" s="20">
        <f>SUM(T20)</f>
        <v>102</v>
      </c>
      <c r="U21" s="20">
        <f>SUM(U20)</f>
        <v>125</v>
      </c>
      <c r="V21" s="20">
        <f>SUM(V20)</f>
        <v>137</v>
      </c>
      <c r="W21" s="20"/>
      <c r="X21" s="20">
        <f t="shared" ref="X21:BX21" si="6">SUM(X20)</f>
        <v>159</v>
      </c>
      <c r="Y21" s="20">
        <f t="shared" si="6"/>
        <v>179</v>
      </c>
      <c r="Z21" s="20">
        <f t="shared" si="6"/>
        <v>149</v>
      </c>
      <c r="AA21" s="20">
        <f t="shared" si="6"/>
        <v>133</v>
      </c>
      <c r="AB21" s="20">
        <f t="shared" si="6"/>
        <v>320</v>
      </c>
      <c r="AC21" s="20">
        <f t="shared" si="6"/>
        <v>341</v>
      </c>
      <c r="AD21" s="20">
        <f t="shared" si="6"/>
        <v>326</v>
      </c>
      <c r="AE21" s="20">
        <f t="shared" si="6"/>
        <v>315</v>
      </c>
      <c r="AF21" s="20">
        <f t="shared" si="6"/>
        <v>312</v>
      </c>
      <c r="AG21" s="20">
        <f t="shared" si="6"/>
        <v>310</v>
      </c>
      <c r="AH21" s="20">
        <f t="shared" si="6"/>
        <v>295</v>
      </c>
      <c r="AI21" s="20">
        <f t="shared" si="6"/>
        <v>283</v>
      </c>
      <c r="AJ21" s="20">
        <f t="shared" si="6"/>
        <v>279</v>
      </c>
      <c r="AK21" s="20">
        <f t="shared" si="6"/>
        <v>260</v>
      </c>
      <c r="AL21" s="20">
        <f t="shared" si="6"/>
        <v>253</v>
      </c>
      <c r="AM21" s="20">
        <f t="shared" si="6"/>
        <v>270</v>
      </c>
      <c r="AN21" s="20">
        <f t="shared" si="6"/>
        <v>248</v>
      </c>
      <c r="AO21" s="20">
        <f t="shared" si="6"/>
        <v>246</v>
      </c>
      <c r="AP21" s="20">
        <f t="shared" si="6"/>
        <v>248</v>
      </c>
      <c r="AQ21" s="20">
        <f t="shared" si="6"/>
        <v>200</v>
      </c>
      <c r="AR21" s="20">
        <f t="shared" si="6"/>
        <v>177</v>
      </c>
      <c r="AS21" s="20">
        <f t="shared" si="6"/>
        <v>185</v>
      </c>
      <c r="AT21" s="20">
        <f t="shared" si="6"/>
        <v>184</v>
      </c>
      <c r="AU21" s="20">
        <f t="shared" si="6"/>
        <v>178</v>
      </c>
      <c r="AV21" s="20">
        <f t="shared" si="6"/>
        <v>189</v>
      </c>
      <c r="AW21" s="20">
        <f t="shared" si="6"/>
        <v>142</v>
      </c>
      <c r="AX21" s="20">
        <f t="shared" si="6"/>
        <v>166</v>
      </c>
      <c r="AY21" s="20">
        <f t="shared" si="6"/>
        <v>134</v>
      </c>
      <c r="AZ21" s="20">
        <f t="shared" si="6"/>
        <v>134</v>
      </c>
      <c r="BA21" s="20">
        <f t="shared" si="6"/>
        <v>130</v>
      </c>
      <c r="BB21" s="20">
        <f t="shared" si="6"/>
        <v>130</v>
      </c>
      <c r="BC21" s="20">
        <f t="shared" si="6"/>
        <v>121</v>
      </c>
      <c r="BD21" s="20">
        <f t="shared" si="6"/>
        <v>121</v>
      </c>
      <c r="BE21" s="20">
        <f t="shared" si="6"/>
        <v>111</v>
      </c>
      <c r="BF21" s="20">
        <f t="shared" si="6"/>
        <v>109</v>
      </c>
      <c r="BG21" s="20">
        <f t="shared" si="6"/>
        <v>107</v>
      </c>
      <c r="BH21" s="20">
        <f t="shared" si="6"/>
        <v>112</v>
      </c>
      <c r="BI21" s="20">
        <f t="shared" si="6"/>
        <v>104</v>
      </c>
      <c r="BJ21" s="20">
        <f t="shared" si="6"/>
        <v>99</v>
      </c>
      <c r="BK21" s="20">
        <f t="shared" si="6"/>
        <v>79</v>
      </c>
      <c r="BL21" s="20">
        <f t="shared" si="6"/>
        <v>74</v>
      </c>
      <c r="BM21" s="20">
        <f t="shared" si="6"/>
        <v>68</v>
      </c>
      <c r="BN21" s="20">
        <f t="shared" si="6"/>
        <v>70</v>
      </c>
      <c r="BO21" s="20">
        <f t="shared" si="6"/>
        <v>70</v>
      </c>
      <c r="BP21" s="20">
        <f t="shared" si="6"/>
        <v>69</v>
      </c>
      <c r="BQ21" s="20">
        <f t="shared" si="6"/>
        <v>63</v>
      </c>
      <c r="BR21" s="20">
        <f t="shared" si="6"/>
        <v>56</v>
      </c>
      <c r="BS21" s="20">
        <f t="shared" si="6"/>
        <v>48</v>
      </c>
      <c r="BT21" s="20">
        <f t="shared" si="6"/>
        <v>39</v>
      </c>
      <c r="BU21" s="20">
        <f t="shared" si="6"/>
        <v>39</v>
      </c>
      <c r="BV21" s="20">
        <f t="shared" si="6"/>
        <v>38</v>
      </c>
      <c r="BW21" s="20">
        <f t="shared" si="6"/>
        <v>39</v>
      </c>
      <c r="BX21" s="20">
        <f t="shared" si="6"/>
        <v>41</v>
      </c>
      <c r="BY21" s="20">
        <f t="shared" ref="BY21:CO21" si="7">SUM(BY20)</f>
        <v>38</v>
      </c>
      <c r="BZ21" s="20">
        <f t="shared" si="7"/>
        <v>34</v>
      </c>
      <c r="CA21" s="20">
        <f t="shared" si="7"/>
        <v>36</v>
      </c>
      <c r="CB21" s="20">
        <f t="shared" si="7"/>
        <v>37</v>
      </c>
      <c r="CC21" s="20">
        <f t="shared" si="7"/>
        <v>35</v>
      </c>
      <c r="CD21" s="20">
        <f t="shared" si="7"/>
        <v>29</v>
      </c>
      <c r="CE21" s="20">
        <f t="shared" si="7"/>
        <v>26</v>
      </c>
      <c r="CF21" s="20">
        <f t="shared" si="7"/>
        <v>23</v>
      </c>
      <c r="CG21" s="20">
        <f t="shared" si="7"/>
        <v>19</v>
      </c>
      <c r="CH21" s="20">
        <f t="shared" si="7"/>
        <v>18</v>
      </c>
      <c r="CI21" s="20">
        <f t="shared" si="7"/>
        <v>18</v>
      </c>
      <c r="CJ21" s="20">
        <f t="shared" si="7"/>
        <v>16</v>
      </c>
      <c r="CK21" s="20">
        <f t="shared" si="7"/>
        <v>16</v>
      </c>
      <c r="CL21" s="20">
        <f t="shared" si="7"/>
        <v>16</v>
      </c>
      <c r="CM21" s="20">
        <f t="shared" si="7"/>
        <v>15</v>
      </c>
      <c r="CN21" s="20">
        <f t="shared" si="7"/>
        <v>14</v>
      </c>
      <c r="CO21" s="20">
        <f t="shared" si="7"/>
        <v>14</v>
      </c>
      <c r="CP21" s="20"/>
      <c r="CQ21" s="20"/>
      <c r="CR21" s="20"/>
      <c r="CS21" s="20"/>
      <c r="CT21" s="20"/>
      <c r="CU21" s="20"/>
      <c r="CV21" s="20"/>
    </row>
    <row r="22" spans="1:100" outlineLevel="1" x14ac:dyDescent="0.25">
      <c r="A22" s="52" t="s">
        <v>62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20"/>
      <c r="O22" s="20"/>
      <c r="P22" s="20"/>
      <c r="Q22" s="20"/>
      <c r="R22" s="20">
        <v>23</v>
      </c>
      <c r="S22" s="20">
        <v>23</v>
      </c>
      <c r="T22" s="20">
        <v>30</v>
      </c>
      <c r="U22" s="20">
        <v>47</v>
      </c>
      <c r="V22" s="20">
        <v>67</v>
      </c>
      <c r="W22" s="20"/>
      <c r="X22" s="20">
        <v>118</v>
      </c>
      <c r="Y22" s="20">
        <v>121</v>
      </c>
      <c r="Z22" s="20">
        <v>146</v>
      </c>
      <c r="AA22" s="20">
        <v>146</v>
      </c>
      <c r="AB22" s="20">
        <v>181</v>
      </c>
      <c r="AC22" s="20">
        <v>191</v>
      </c>
      <c r="AD22" s="20">
        <v>184</v>
      </c>
      <c r="AE22" s="20">
        <v>181</v>
      </c>
      <c r="AF22" s="20">
        <v>189</v>
      </c>
      <c r="AG22" s="20">
        <v>186</v>
      </c>
      <c r="AH22" s="20">
        <v>181</v>
      </c>
      <c r="AI22" s="20">
        <v>177</v>
      </c>
      <c r="AJ22" s="20">
        <v>158</v>
      </c>
      <c r="AK22" s="20">
        <v>155</v>
      </c>
      <c r="AL22" s="20">
        <v>156</v>
      </c>
      <c r="AM22" s="20">
        <v>153</v>
      </c>
      <c r="AN22" s="20">
        <v>141</v>
      </c>
      <c r="AO22" s="20">
        <v>136</v>
      </c>
      <c r="AP22" s="20">
        <v>134</v>
      </c>
      <c r="AQ22" s="20">
        <v>120</v>
      </c>
      <c r="AR22" s="20">
        <v>118</v>
      </c>
      <c r="AS22" s="20">
        <v>107</v>
      </c>
      <c r="AT22" s="20">
        <v>107</v>
      </c>
      <c r="AU22" s="20">
        <v>103</v>
      </c>
      <c r="AV22" s="20">
        <v>95</v>
      </c>
      <c r="AW22" s="20">
        <v>82</v>
      </c>
      <c r="AX22" s="20">
        <v>82</v>
      </c>
      <c r="AY22" s="20">
        <v>88</v>
      </c>
      <c r="AZ22" s="20">
        <v>75</v>
      </c>
      <c r="BA22" s="20">
        <v>80</v>
      </c>
      <c r="BB22" s="20">
        <v>70</v>
      </c>
      <c r="BC22" s="20">
        <v>61</v>
      </c>
      <c r="BD22" s="20">
        <v>51</v>
      </c>
      <c r="BE22" s="20">
        <v>46</v>
      </c>
      <c r="BF22" s="20">
        <v>43</v>
      </c>
      <c r="BG22" s="20">
        <v>48</v>
      </c>
      <c r="BH22" s="20">
        <v>44</v>
      </c>
      <c r="BI22" s="20">
        <v>41</v>
      </c>
      <c r="BJ22" s="20">
        <v>34</v>
      </c>
      <c r="BK22" s="20">
        <v>29</v>
      </c>
      <c r="BL22" s="20">
        <v>28</v>
      </c>
      <c r="BM22" s="20">
        <v>25</v>
      </c>
      <c r="BN22" s="20">
        <v>28</v>
      </c>
      <c r="BO22" s="20">
        <v>28</v>
      </c>
      <c r="BP22" s="20">
        <v>27</v>
      </c>
      <c r="BQ22" s="20">
        <v>20</v>
      </c>
      <c r="BR22" s="20">
        <v>15</v>
      </c>
      <c r="BS22" s="20">
        <v>15</v>
      </c>
      <c r="BT22" s="20">
        <v>12</v>
      </c>
      <c r="BU22" s="20">
        <v>12</v>
      </c>
      <c r="BV22" s="20">
        <v>14</v>
      </c>
      <c r="BW22" s="20">
        <v>14</v>
      </c>
      <c r="BX22" s="20">
        <v>15</v>
      </c>
      <c r="BY22" s="20">
        <v>8</v>
      </c>
      <c r="BZ22" s="20">
        <v>11</v>
      </c>
      <c r="CA22" s="20">
        <v>6</v>
      </c>
      <c r="CB22" s="20">
        <v>6</v>
      </c>
      <c r="CC22" s="20">
        <v>6</v>
      </c>
      <c r="CD22" s="20">
        <v>4</v>
      </c>
      <c r="CE22" s="20">
        <v>4</v>
      </c>
      <c r="CF22" s="20">
        <v>2</v>
      </c>
      <c r="CG22" s="20">
        <v>4</v>
      </c>
      <c r="CH22" s="20">
        <v>5</v>
      </c>
      <c r="CI22" s="20">
        <v>6</v>
      </c>
      <c r="CJ22" s="20">
        <v>8</v>
      </c>
      <c r="CK22" s="20">
        <v>6</v>
      </c>
      <c r="CL22" s="20">
        <v>8</v>
      </c>
      <c r="CM22" s="20">
        <v>5</v>
      </c>
      <c r="CN22" s="20">
        <v>5</v>
      </c>
      <c r="CO22" s="20">
        <v>6</v>
      </c>
      <c r="CP22" s="20"/>
      <c r="CQ22" s="20"/>
      <c r="CR22" s="20"/>
      <c r="CS22" s="20"/>
      <c r="CT22" s="20"/>
      <c r="CU22" s="20"/>
      <c r="CV22" s="20"/>
    </row>
    <row r="23" spans="1:100" x14ac:dyDescent="0.25">
      <c r="A23" s="2" t="s">
        <v>5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4"/>
      <c r="O23" s="44"/>
      <c r="P23" s="44"/>
      <c r="Q23" s="44"/>
      <c r="R23" s="44">
        <f>SUM(R22)</f>
        <v>23</v>
      </c>
      <c r="S23" s="44">
        <f>SUM(S22)</f>
        <v>23</v>
      </c>
      <c r="T23" s="44">
        <f>SUM(T22)</f>
        <v>30</v>
      </c>
      <c r="U23" s="44">
        <f>SUM(U22)</f>
        <v>47</v>
      </c>
      <c r="V23" s="44">
        <f>SUM(V22)</f>
        <v>67</v>
      </c>
      <c r="W23" s="44"/>
      <c r="X23" s="44">
        <f>SUM(X22)</f>
        <v>118</v>
      </c>
      <c r="Y23" s="44">
        <v>124</v>
      </c>
      <c r="Z23" s="44">
        <f t="shared" ref="Z23:BV23" si="8">SUM(Z22)</f>
        <v>146</v>
      </c>
      <c r="AA23" s="44">
        <f t="shared" si="8"/>
        <v>146</v>
      </c>
      <c r="AB23" s="44">
        <f t="shared" si="8"/>
        <v>181</v>
      </c>
      <c r="AC23" s="44">
        <f t="shared" si="8"/>
        <v>191</v>
      </c>
      <c r="AD23" s="44">
        <f t="shared" si="8"/>
        <v>184</v>
      </c>
      <c r="AE23" s="44">
        <f t="shared" si="8"/>
        <v>181</v>
      </c>
      <c r="AF23" s="44">
        <f t="shared" si="8"/>
        <v>189</v>
      </c>
      <c r="AG23" s="44">
        <f t="shared" si="8"/>
        <v>186</v>
      </c>
      <c r="AH23" s="44">
        <f t="shared" si="8"/>
        <v>181</v>
      </c>
      <c r="AI23" s="44">
        <f t="shared" si="8"/>
        <v>177</v>
      </c>
      <c r="AJ23" s="44">
        <f t="shared" si="8"/>
        <v>158</v>
      </c>
      <c r="AK23" s="44">
        <f t="shared" si="8"/>
        <v>155</v>
      </c>
      <c r="AL23" s="44">
        <f t="shared" si="8"/>
        <v>156</v>
      </c>
      <c r="AM23" s="44">
        <f t="shared" si="8"/>
        <v>153</v>
      </c>
      <c r="AN23" s="44">
        <f t="shared" si="8"/>
        <v>141</v>
      </c>
      <c r="AO23" s="44">
        <f t="shared" si="8"/>
        <v>136</v>
      </c>
      <c r="AP23" s="44">
        <f t="shared" si="8"/>
        <v>134</v>
      </c>
      <c r="AQ23" s="44">
        <f t="shared" si="8"/>
        <v>120</v>
      </c>
      <c r="AR23" s="44">
        <f t="shared" si="8"/>
        <v>118</v>
      </c>
      <c r="AS23" s="44">
        <f t="shared" si="8"/>
        <v>107</v>
      </c>
      <c r="AT23" s="44">
        <f t="shared" si="8"/>
        <v>107</v>
      </c>
      <c r="AU23" s="44">
        <f t="shared" si="8"/>
        <v>103</v>
      </c>
      <c r="AV23" s="44">
        <f t="shared" si="8"/>
        <v>95</v>
      </c>
      <c r="AW23" s="44">
        <f t="shared" si="8"/>
        <v>82</v>
      </c>
      <c r="AX23" s="44">
        <f t="shared" si="8"/>
        <v>82</v>
      </c>
      <c r="AY23" s="44">
        <f t="shared" si="8"/>
        <v>88</v>
      </c>
      <c r="AZ23" s="44">
        <f t="shared" si="8"/>
        <v>75</v>
      </c>
      <c r="BA23" s="44">
        <f t="shared" si="8"/>
        <v>80</v>
      </c>
      <c r="BB23" s="44">
        <f t="shared" si="8"/>
        <v>70</v>
      </c>
      <c r="BC23" s="44">
        <f t="shared" si="8"/>
        <v>61</v>
      </c>
      <c r="BD23" s="44">
        <f t="shared" si="8"/>
        <v>51</v>
      </c>
      <c r="BE23" s="44">
        <f t="shared" si="8"/>
        <v>46</v>
      </c>
      <c r="BF23" s="44">
        <f t="shared" si="8"/>
        <v>43</v>
      </c>
      <c r="BG23" s="44">
        <f t="shared" si="8"/>
        <v>48</v>
      </c>
      <c r="BH23" s="44">
        <f t="shared" si="8"/>
        <v>44</v>
      </c>
      <c r="BI23" s="44">
        <f t="shared" si="8"/>
        <v>41</v>
      </c>
      <c r="BJ23" s="44">
        <f t="shared" si="8"/>
        <v>34</v>
      </c>
      <c r="BK23" s="44">
        <f t="shared" si="8"/>
        <v>29</v>
      </c>
      <c r="BL23" s="44">
        <f t="shared" si="8"/>
        <v>28</v>
      </c>
      <c r="BM23" s="44">
        <f t="shared" si="8"/>
        <v>25</v>
      </c>
      <c r="BN23" s="44">
        <f t="shared" si="8"/>
        <v>28</v>
      </c>
      <c r="BO23" s="44">
        <f t="shared" si="8"/>
        <v>28</v>
      </c>
      <c r="BP23" s="44">
        <f t="shared" si="8"/>
        <v>27</v>
      </c>
      <c r="BQ23" s="44">
        <f t="shared" si="8"/>
        <v>20</v>
      </c>
      <c r="BR23" s="44">
        <f t="shared" si="8"/>
        <v>15</v>
      </c>
      <c r="BS23" s="44">
        <f t="shared" si="8"/>
        <v>15</v>
      </c>
      <c r="BT23" s="44">
        <f t="shared" si="8"/>
        <v>12</v>
      </c>
      <c r="BU23" s="44">
        <f t="shared" si="8"/>
        <v>12</v>
      </c>
      <c r="BV23" s="44">
        <f t="shared" si="8"/>
        <v>14</v>
      </c>
      <c r="BW23" s="44">
        <f t="shared" ref="BW23:BY23" si="9">SUM(BW22)</f>
        <v>14</v>
      </c>
      <c r="BX23" s="44">
        <f t="shared" si="9"/>
        <v>15</v>
      </c>
      <c r="BY23" s="44">
        <f t="shared" si="9"/>
        <v>8</v>
      </c>
      <c r="BZ23" s="44">
        <f t="shared" ref="BZ23:CA23" si="10">SUM(BZ22)</f>
        <v>11</v>
      </c>
      <c r="CA23" s="44">
        <f t="shared" si="10"/>
        <v>6</v>
      </c>
      <c r="CB23" s="44">
        <f t="shared" ref="CB23:CC23" si="11">SUM(CB22)</f>
        <v>6</v>
      </c>
      <c r="CC23" s="44">
        <f t="shared" si="11"/>
        <v>6</v>
      </c>
      <c r="CD23" s="44">
        <f t="shared" ref="CD23:CE23" si="12">SUM(CD22)</f>
        <v>4</v>
      </c>
      <c r="CE23" s="44">
        <f t="shared" si="12"/>
        <v>4</v>
      </c>
      <c r="CF23" s="44">
        <f t="shared" ref="CF23:CG23" si="13">SUM(CF22)</f>
        <v>2</v>
      </c>
      <c r="CG23" s="44">
        <f t="shared" si="13"/>
        <v>4</v>
      </c>
      <c r="CH23" s="44">
        <f t="shared" ref="CH23:CI23" si="14">SUM(CH22)</f>
        <v>5</v>
      </c>
      <c r="CI23" s="44">
        <f t="shared" si="14"/>
        <v>6</v>
      </c>
      <c r="CJ23" s="44">
        <f t="shared" ref="CJ23:CM23" si="15">SUM(CJ22)</f>
        <v>8</v>
      </c>
      <c r="CK23" s="44">
        <f t="shared" ref="CK23:CL23" si="16">SUM(CK22)</f>
        <v>6</v>
      </c>
      <c r="CL23" s="44">
        <f t="shared" si="16"/>
        <v>8</v>
      </c>
      <c r="CM23" s="44">
        <f t="shared" si="15"/>
        <v>5</v>
      </c>
      <c r="CN23" s="44">
        <f t="shared" ref="CN23:CO23" si="17">SUM(CN22)</f>
        <v>5</v>
      </c>
      <c r="CO23" s="44">
        <f t="shared" si="17"/>
        <v>6</v>
      </c>
      <c r="CP23" s="44"/>
      <c r="CQ23" s="44"/>
      <c r="CR23" s="44"/>
      <c r="CS23" s="44"/>
      <c r="CT23" s="44"/>
      <c r="CU23" s="44"/>
      <c r="CV23" s="44"/>
    </row>
    <row r="24" spans="1:100" ht="15.75" thickBot="1" x14ac:dyDescent="0.3">
      <c r="A24" s="45" t="s">
        <v>6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6"/>
      <c r="O24" s="46"/>
      <c r="P24" s="46"/>
      <c r="Q24" s="46"/>
      <c r="R24" s="46">
        <f>SUM(R10,R15,R19,R21,R23)</f>
        <v>299</v>
      </c>
      <c r="S24" s="46">
        <f>SUM(S10,S15,S19,S21,S23)</f>
        <v>350</v>
      </c>
      <c r="T24" s="46">
        <f>SUM(T10,T15,T19,T21,T23)</f>
        <v>554</v>
      </c>
      <c r="U24" s="46">
        <f>SUM(U10,U15,U19,U21,U23)</f>
        <v>637</v>
      </c>
      <c r="V24" s="46">
        <f>SUM(V10,V15,V19,V21,V23)</f>
        <v>842</v>
      </c>
      <c r="W24" s="46"/>
      <c r="X24" s="46">
        <f t="shared" ref="X24:BV24" si="18">SUM(X10,X15,X19,X21,X23)</f>
        <v>1574</v>
      </c>
      <c r="Y24" s="46">
        <f t="shared" si="18"/>
        <v>1826</v>
      </c>
      <c r="Z24" s="46">
        <f t="shared" si="18"/>
        <v>1952</v>
      </c>
      <c r="AA24" s="46">
        <f t="shared" si="18"/>
        <v>2067</v>
      </c>
      <c r="AB24" s="46">
        <f t="shared" si="18"/>
        <v>2707</v>
      </c>
      <c r="AC24" s="46">
        <f t="shared" si="18"/>
        <v>2977</v>
      </c>
      <c r="AD24" s="46">
        <f t="shared" si="18"/>
        <v>3018</v>
      </c>
      <c r="AE24" s="46">
        <f t="shared" si="18"/>
        <v>3134</v>
      </c>
      <c r="AF24" s="46">
        <f t="shared" si="18"/>
        <v>3198</v>
      </c>
      <c r="AG24" s="46">
        <f t="shared" si="18"/>
        <v>3230</v>
      </c>
      <c r="AH24" s="46">
        <f t="shared" si="18"/>
        <v>3184</v>
      </c>
      <c r="AI24" s="46">
        <f t="shared" si="18"/>
        <v>3165</v>
      </c>
      <c r="AJ24" s="46">
        <f t="shared" si="18"/>
        <v>3133</v>
      </c>
      <c r="AK24" s="46">
        <f t="shared" si="18"/>
        <v>2950</v>
      </c>
      <c r="AL24" s="46">
        <f t="shared" si="18"/>
        <v>2901</v>
      </c>
      <c r="AM24" s="46">
        <f t="shared" si="18"/>
        <v>2909</v>
      </c>
      <c r="AN24" s="46">
        <f t="shared" si="18"/>
        <v>2724</v>
      </c>
      <c r="AO24" s="46">
        <f t="shared" si="18"/>
        <v>2571</v>
      </c>
      <c r="AP24" s="46">
        <f t="shared" si="18"/>
        <v>2393</v>
      </c>
      <c r="AQ24" s="46">
        <f t="shared" si="18"/>
        <v>2198</v>
      </c>
      <c r="AR24" s="46">
        <f t="shared" si="18"/>
        <v>2067</v>
      </c>
      <c r="AS24" s="46">
        <f t="shared" si="18"/>
        <v>2047</v>
      </c>
      <c r="AT24" s="46">
        <f t="shared" si="18"/>
        <v>1973</v>
      </c>
      <c r="AU24" s="46">
        <f t="shared" si="18"/>
        <v>1867</v>
      </c>
      <c r="AV24" s="46">
        <f t="shared" si="18"/>
        <v>1799</v>
      </c>
      <c r="AW24" s="46">
        <f t="shared" si="18"/>
        <v>1636</v>
      </c>
      <c r="AX24" s="46">
        <f t="shared" si="18"/>
        <v>1625</v>
      </c>
      <c r="AY24" s="46">
        <f t="shared" si="18"/>
        <v>1458</v>
      </c>
      <c r="AZ24" s="46">
        <f t="shared" si="18"/>
        <v>1430</v>
      </c>
      <c r="BA24" s="46">
        <f t="shared" si="18"/>
        <v>1422</v>
      </c>
      <c r="BB24" s="46">
        <f t="shared" si="18"/>
        <v>1336</v>
      </c>
      <c r="BC24" s="46">
        <f t="shared" si="18"/>
        <v>1261</v>
      </c>
      <c r="BD24" s="46">
        <f t="shared" si="18"/>
        <v>1172</v>
      </c>
      <c r="BE24" s="46">
        <f t="shared" si="18"/>
        <v>1101</v>
      </c>
      <c r="BF24" s="46">
        <f t="shared" si="18"/>
        <v>1026</v>
      </c>
      <c r="BG24" s="46">
        <f t="shared" si="18"/>
        <v>989</v>
      </c>
      <c r="BH24" s="46">
        <f t="shared" si="18"/>
        <v>995</v>
      </c>
      <c r="BI24" s="46">
        <f t="shared" si="18"/>
        <v>950</v>
      </c>
      <c r="BJ24" s="46">
        <f t="shared" si="18"/>
        <v>878</v>
      </c>
      <c r="BK24" s="46">
        <f t="shared" si="18"/>
        <v>791</v>
      </c>
      <c r="BL24" s="46">
        <f t="shared" si="18"/>
        <v>713</v>
      </c>
      <c r="BM24" s="46">
        <f t="shared" si="18"/>
        <v>713</v>
      </c>
      <c r="BN24" s="46">
        <f t="shared" si="18"/>
        <v>694</v>
      </c>
      <c r="BO24" s="46">
        <f t="shared" si="18"/>
        <v>688</v>
      </c>
      <c r="BP24" s="46">
        <f t="shared" si="18"/>
        <v>679</v>
      </c>
      <c r="BQ24" s="46">
        <f t="shared" si="18"/>
        <v>671</v>
      </c>
      <c r="BR24" s="46">
        <f t="shared" si="18"/>
        <v>619</v>
      </c>
      <c r="BS24" s="46">
        <f t="shared" si="18"/>
        <v>588</v>
      </c>
      <c r="BT24" s="46">
        <f t="shared" si="18"/>
        <v>513</v>
      </c>
      <c r="BU24" s="46">
        <f t="shared" si="18"/>
        <v>523</v>
      </c>
      <c r="BV24" s="46">
        <f t="shared" si="18"/>
        <v>505</v>
      </c>
      <c r="BW24" s="46">
        <f t="shared" ref="BW24:BX24" si="19">SUM(BW10,BW15,BW19,BW21,BW23)</f>
        <v>460</v>
      </c>
      <c r="BX24" s="46">
        <f t="shared" si="19"/>
        <v>444</v>
      </c>
      <c r="BY24" s="46">
        <f t="shared" ref="BY24:CM24" si="20">SUM(BY10,BY15,BY19,BY21,BY23)</f>
        <v>394</v>
      </c>
      <c r="BZ24" s="46">
        <f t="shared" si="20"/>
        <v>368</v>
      </c>
      <c r="CA24" s="46">
        <f t="shared" si="20"/>
        <v>327</v>
      </c>
      <c r="CB24" s="46">
        <f t="shared" si="20"/>
        <v>323</v>
      </c>
      <c r="CC24" s="46">
        <f t="shared" si="20"/>
        <v>303</v>
      </c>
      <c r="CD24" s="46">
        <f t="shared" si="20"/>
        <v>265</v>
      </c>
      <c r="CE24" s="46">
        <f t="shared" si="20"/>
        <v>226</v>
      </c>
      <c r="CF24" s="46">
        <f t="shared" si="20"/>
        <v>206</v>
      </c>
      <c r="CG24" s="46">
        <f t="shared" si="20"/>
        <v>180</v>
      </c>
      <c r="CH24" s="46">
        <f t="shared" si="20"/>
        <v>181</v>
      </c>
      <c r="CI24" s="46">
        <f t="shared" si="20"/>
        <v>187</v>
      </c>
      <c r="CJ24" s="46">
        <f t="shared" si="20"/>
        <v>177</v>
      </c>
      <c r="CK24" s="46">
        <f t="shared" si="20"/>
        <v>165</v>
      </c>
      <c r="CL24" s="46">
        <f t="shared" si="20"/>
        <v>165</v>
      </c>
      <c r="CM24" s="46">
        <f t="shared" si="20"/>
        <v>153</v>
      </c>
      <c r="CN24" s="46">
        <f t="shared" ref="CN24:CO24" si="21">SUM(CN10,CN15,CN19,CN21,CN23)</f>
        <v>142</v>
      </c>
      <c r="CO24" s="46">
        <f t="shared" si="21"/>
        <v>138</v>
      </c>
      <c r="CP24" s="46"/>
      <c r="CQ24" s="46"/>
      <c r="CR24" s="46"/>
      <c r="CS24" s="46"/>
      <c r="CT24" s="46"/>
      <c r="CU24" s="46"/>
      <c r="CV24" s="46"/>
    </row>
    <row r="27" spans="1:100" ht="15.75" thickBot="1" x14ac:dyDescent="0.3">
      <c r="A27" s="35" t="s">
        <v>74</v>
      </c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</row>
    <row r="28" spans="1:100" ht="15.75" thickTop="1" x14ac:dyDescent="0.25">
      <c r="A28" s="2" t="s">
        <v>3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O28" s="20"/>
      <c r="P28" s="20"/>
      <c r="Q28" s="20"/>
      <c r="R28" s="20"/>
      <c r="S28" s="20">
        <f>S10-R10</f>
        <v>12</v>
      </c>
      <c r="T28" s="20">
        <f>T10-S10</f>
        <v>21</v>
      </c>
      <c r="U28" s="20">
        <f>U10-T10</f>
        <v>47</v>
      </c>
      <c r="V28" s="20">
        <f>V10-U10</f>
        <v>49</v>
      </c>
      <c r="W28" s="20"/>
      <c r="X28" s="20">
        <f>X10-V10</f>
        <v>265</v>
      </c>
      <c r="Y28" s="20">
        <f t="shared" ref="Y28:CA28" si="22">Y10-X10</f>
        <v>93</v>
      </c>
      <c r="Z28" s="20">
        <f t="shared" si="22"/>
        <v>39</v>
      </c>
      <c r="AA28" s="20">
        <f t="shared" si="22"/>
        <v>123</v>
      </c>
      <c r="AB28" s="20">
        <f t="shared" si="22"/>
        <v>204</v>
      </c>
      <c r="AC28" s="20">
        <f t="shared" si="22"/>
        <v>98</v>
      </c>
      <c r="AD28" s="20">
        <f t="shared" si="22"/>
        <v>37</v>
      </c>
      <c r="AE28" s="20">
        <f t="shared" si="22"/>
        <v>81</v>
      </c>
      <c r="AF28" s="20">
        <f t="shared" si="22"/>
        <v>17</v>
      </c>
      <c r="AG28" s="20">
        <f t="shared" si="22"/>
        <v>52</v>
      </c>
      <c r="AH28" s="20">
        <f t="shared" si="22"/>
        <v>-29</v>
      </c>
      <c r="AI28" s="20">
        <f t="shared" si="22"/>
        <v>12</v>
      </c>
      <c r="AJ28" s="20">
        <f t="shared" si="22"/>
        <v>-13</v>
      </c>
      <c r="AK28" s="20">
        <f t="shared" si="22"/>
        <v>-99</v>
      </c>
      <c r="AL28" s="20">
        <f t="shared" si="22"/>
        <v>-52</v>
      </c>
      <c r="AM28" s="20">
        <f t="shared" si="22"/>
        <v>-1</v>
      </c>
      <c r="AN28" s="20">
        <f t="shared" si="22"/>
        <v>-45</v>
      </c>
      <c r="AO28" s="20">
        <f t="shared" si="22"/>
        <v>-69</v>
      </c>
      <c r="AP28" s="20">
        <f t="shared" si="22"/>
        <v>-99</v>
      </c>
      <c r="AQ28" s="20">
        <f t="shared" si="22"/>
        <v>-68</v>
      </c>
      <c r="AR28" s="20">
        <f t="shared" si="22"/>
        <v>-56</v>
      </c>
      <c r="AS28" s="20">
        <f t="shared" si="22"/>
        <v>19</v>
      </c>
      <c r="AT28" s="20">
        <f t="shared" si="22"/>
        <v>-36</v>
      </c>
      <c r="AU28" s="20">
        <f t="shared" si="22"/>
        <v>-27</v>
      </c>
      <c r="AV28" s="20">
        <f t="shared" si="22"/>
        <v>-42</v>
      </c>
      <c r="AW28" s="20">
        <f t="shared" si="22"/>
        <v>-45</v>
      </c>
      <c r="AX28" s="20">
        <f t="shared" si="22"/>
        <v>-14</v>
      </c>
      <c r="AY28" s="20">
        <f t="shared" si="22"/>
        <v>-42</v>
      </c>
      <c r="AZ28" s="20">
        <f t="shared" si="22"/>
        <v>-6</v>
      </c>
      <c r="BA28" s="20">
        <f t="shared" si="22"/>
        <v>-9</v>
      </c>
      <c r="BB28" s="20">
        <f t="shared" si="22"/>
        <v>-30</v>
      </c>
      <c r="BC28" s="20">
        <f t="shared" si="22"/>
        <v>-10</v>
      </c>
      <c r="BD28" s="20">
        <f t="shared" si="22"/>
        <v>-33</v>
      </c>
      <c r="BE28" s="20">
        <f t="shared" si="22"/>
        <v>-18</v>
      </c>
      <c r="BF28" s="20">
        <f t="shared" si="22"/>
        <v>-42</v>
      </c>
      <c r="BG28" s="20">
        <f t="shared" si="22"/>
        <v>-10</v>
      </c>
      <c r="BH28" s="20">
        <f t="shared" si="22"/>
        <v>-5</v>
      </c>
      <c r="BI28" s="20">
        <f t="shared" si="22"/>
        <v>-6</v>
      </c>
      <c r="BJ28" s="20">
        <f t="shared" si="22"/>
        <v>-26</v>
      </c>
      <c r="BK28" s="20">
        <f t="shared" si="22"/>
        <v>-17</v>
      </c>
      <c r="BL28" s="20">
        <f t="shared" si="22"/>
        <v>-30</v>
      </c>
      <c r="BM28" s="20">
        <f t="shared" si="22"/>
        <v>-1</v>
      </c>
      <c r="BN28" s="20">
        <f t="shared" si="22"/>
        <v>-14</v>
      </c>
      <c r="BO28" s="20">
        <f t="shared" si="22"/>
        <v>2</v>
      </c>
      <c r="BP28" s="20">
        <f t="shared" si="22"/>
        <v>2</v>
      </c>
      <c r="BQ28" s="20">
        <f t="shared" si="22"/>
        <v>12</v>
      </c>
      <c r="BR28" s="20">
        <f t="shared" si="22"/>
        <v>-21</v>
      </c>
      <c r="BS28" s="20">
        <f t="shared" si="22"/>
        <v>-11</v>
      </c>
      <c r="BT28" s="20">
        <f t="shared" si="22"/>
        <v>-43</v>
      </c>
      <c r="BU28" s="20">
        <f t="shared" si="22"/>
        <v>2</v>
      </c>
      <c r="BV28" s="20">
        <f t="shared" si="22"/>
        <v>-6</v>
      </c>
      <c r="BW28" s="20">
        <f t="shared" si="22"/>
        <v>-23</v>
      </c>
      <c r="BX28" s="20">
        <f t="shared" si="22"/>
        <v>-13</v>
      </c>
      <c r="BY28" s="20">
        <f t="shared" si="22"/>
        <v>-13</v>
      </c>
      <c r="BZ28" s="20">
        <f t="shared" si="22"/>
        <v>-21</v>
      </c>
      <c r="CA28" s="20">
        <f t="shared" si="22"/>
        <v>-2</v>
      </c>
      <c r="CB28" s="20">
        <f t="shared" ref="CB28" si="23">CB10-CA10</f>
        <v>-6</v>
      </c>
      <c r="CC28" s="20">
        <f t="shared" ref="CC28:CL28" si="24">CC10-CB10</f>
        <v>-2</v>
      </c>
      <c r="CD28" s="20">
        <f t="shared" si="24"/>
        <v>-8</v>
      </c>
      <c r="CE28" s="20">
        <f t="shared" si="24"/>
        <v>-8</v>
      </c>
      <c r="CF28" s="20">
        <f t="shared" si="24"/>
        <v>-10</v>
      </c>
      <c r="CG28" s="20">
        <f t="shared" si="24"/>
        <v>-11</v>
      </c>
      <c r="CH28" s="20">
        <f t="shared" si="24"/>
        <v>10</v>
      </c>
      <c r="CI28" s="20">
        <f t="shared" si="24"/>
        <v>3</v>
      </c>
      <c r="CJ28" s="20">
        <f t="shared" si="24"/>
        <v>-8</v>
      </c>
      <c r="CK28" s="20">
        <f t="shared" si="24"/>
        <v>-5</v>
      </c>
      <c r="CL28" s="20">
        <f t="shared" si="24"/>
        <v>-4</v>
      </c>
      <c r="CM28" s="20">
        <f>CM10-CJ10</f>
        <v>-17</v>
      </c>
      <c r="CN28" s="20">
        <f>CN10-CK10</f>
        <v>-13</v>
      </c>
      <c r="CO28" s="20">
        <f>CO10-CL10</f>
        <v>-14</v>
      </c>
      <c r="CP28" s="20"/>
      <c r="CQ28" s="20"/>
      <c r="CR28" s="20"/>
      <c r="CS28" s="20"/>
      <c r="CT28" s="20"/>
      <c r="CU28" s="20"/>
      <c r="CV28" s="20"/>
    </row>
    <row r="29" spans="1:100" x14ac:dyDescent="0.25">
      <c r="A29" s="2" t="s">
        <v>2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41"/>
      <c r="O29" s="20"/>
      <c r="P29" s="20"/>
      <c r="Q29" s="20"/>
      <c r="R29" s="20"/>
      <c r="S29" s="20">
        <f>S15-R15</f>
        <v>14</v>
      </c>
      <c r="T29" s="20">
        <f>T15-S15</f>
        <v>26</v>
      </c>
      <c r="U29" s="20">
        <f>U15-T15</f>
        <v>15</v>
      </c>
      <c r="V29" s="20">
        <f>V15-U15</f>
        <v>44</v>
      </c>
      <c r="W29" s="20"/>
      <c r="X29" s="20">
        <f>X15-V15</f>
        <v>180</v>
      </c>
      <c r="Y29" s="20">
        <f t="shared" ref="Y29:CA29" si="25">Y15-X15</f>
        <v>47</v>
      </c>
      <c r="Z29" s="20">
        <f t="shared" si="25"/>
        <v>53</v>
      </c>
      <c r="AA29" s="20">
        <f t="shared" si="25"/>
        <v>84</v>
      </c>
      <c r="AB29" s="20">
        <f t="shared" si="25"/>
        <v>102</v>
      </c>
      <c r="AC29" s="20">
        <f t="shared" si="25"/>
        <v>69</v>
      </c>
      <c r="AD29" s="20">
        <f t="shared" si="25"/>
        <v>29</v>
      </c>
      <c r="AE29" s="20">
        <f t="shared" si="25"/>
        <v>58</v>
      </c>
      <c r="AF29" s="20">
        <f t="shared" si="25"/>
        <v>9</v>
      </c>
      <c r="AG29" s="20">
        <f t="shared" si="25"/>
        <v>-19</v>
      </c>
      <c r="AH29" s="20">
        <f t="shared" si="25"/>
        <v>18</v>
      </c>
      <c r="AI29" s="20">
        <f t="shared" si="25"/>
        <v>-8</v>
      </c>
      <c r="AJ29" s="20">
        <f t="shared" si="25"/>
        <v>10</v>
      </c>
      <c r="AK29" s="20">
        <f t="shared" si="25"/>
        <v>-26</v>
      </c>
      <c r="AL29" s="20">
        <f t="shared" si="25"/>
        <v>-7</v>
      </c>
      <c r="AM29" s="20">
        <f t="shared" si="25"/>
        <v>-20</v>
      </c>
      <c r="AN29" s="20">
        <f t="shared" si="25"/>
        <v>-54</v>
      </c>
      <c r="AO29" s="20">
        <f t="shared" si="25"/>
        <v>-52</v>
      </c>
      <c r="AP29" s="20">
        <f t="shared" si="25"/>
        <v>-55</v>
      </c>
      <c r="AQ29" s="20">
        <f t="shared" si="25"/>
        <v>-33</v>
      </c>
      <c r="AR29" s="20">
        <f t="shared" si="25"/>
        <v>-45</v>
      </c>
      <c r="AS29" s="20">
        <f t="shared" si="25"/>
        <v>-30</v>
      </c>
      <c r="AT29" s="20">
        <f t="shared" si="25"/>
        <v>-33</v>
      </c>
      <c r="AU29" s="20">
        <f t="shared" si="25"/>
        <v>-38</v>
      </c>
      <c r="AV29" s="20">
        <f t="shared" si="25"/>
        <v>-10</v>
      </c>
      <c r="AW29" s="20">
        <f t="shared" si="25"/>
        <v>-9</v>
      </c>
      <c r="AX29" s="20">
        <f t="shared" si="25"/>
        <v>-12</v>
      </c>
      <c r="AY29" s="20">
        <f t="shared" si="25"/>
        <v>-62</v>
      </c>
      <c r="AZ29" s="20">
        <f t="shared" si="25"/>
        <v>-6</v>
      </c>
      <c r="BA29" s="20">
        <f t="shared" si="25"/>
        <v>1</v>
      </c>
      <c r="BB29" s="20">
        <f t="shared" si="25"/>
        <v>-15</v>
      </c>
      <c r="BC29" s="20">
        <f t="shared" si="25"/>
        <v>-23</v>
      </c>
      <c r="BD29" s="20">
        <f t="shared" si="25"/>
        <v>-8</v>
      </c>
      <c r="BE29" s="20">
        <f t="shared" si="25"/>
        <v>-20</v>
      </c>
      <c r="BF29" s="20">
        <f t="shared" si="25"/>
        <v>-13</v>
      </c>
      <c r="BG29" s="20">
        <f t="shared" si="25"/>
        <v>-25</v>
      </c>
      <c r="BH29" s="20">
        <f t="shared" si="25"/>
        <v>10</v>
      </c>
      <c r="BI29" s="20">
        <f t="shared" si="25"/>
        <v>-18</v>
      </c>
      <c r="BJ29" s="20">
        <f t="shared" si="25"/>
        <v>-16</v>
      </c>
      <c r="BK29" s="20">
        <f t="shared" si="25"/>
        <v>-15</v>
      </c>
      <c r="BL29" s="20">
        <f t="shared" si="25"/>
        <v>-20</v>
      </c>
      <c r="BM29" s="20">
        <f t="shared" si="25"/>
        <v>10</v>
      </c>
      <c r="BN29" s="20">
        <f t="shared" si="25"/>
        <v>-10</v>
      </c>
      <c r="BO29" s="20">
        <f t="shared" si="25"/>
        <v>-6</v>
      </c>
      <c r="BP29" s="20">
        <f t="shared" si="25"/>
        <v>-12</v>
      </c>
      <c r="BQ29" s="20">
        <f t="shared" si="25"/>
        <v>-8</v>
      </c>
      <c r="BR29" s="20">
        <f t="shared" si="25"/>
        <v>-8</v>
      </c>
      <c r="BS29" s="20">
        <f t="shared" si="25"/>
        <v>-9</v>
      </c>
      <c r="BT29" s="20">
        <f t="shared" si="25"/>
        <v>-12</v>
      </c>
      <c r="BU29" s="20">
        <f t="shared" si="25"/>
        <v>4</v>
      </c>
      <c r="BV29" s="20">
        <f t="shared" si="25"/>
        <v>1</v>
      </c>
      <c r="BW29" s="20">
        <f t="shared" si="25"/>
        <v>-13</v>
      </c>
      <c r="BX29" s="20">
        <f t="shared" si="25"/>
        <v>-8</v>
      </c>
      <c r="BY29" s="20">
        <f t="shared" si="25"/>
        <v>-7</v>
      </c>
      <c r="BZ29" s="20">
        <f t="shared" si="25"/>
        <v>0</v>
      </c>
      <c r="CA29" s="20">
        <f t="shared" si="25"/>
        <v>-7</v>
      </c>
      <c r="CB29" s="20">
        <f t="shared" ref="CB29" si="26">CB15-CA15</f>
        <v>1</v>
      </c>
      <c r="CC29" s="20">
        <f t="shared" ref="CC29:CL29" si="27">CC15-CB15</f>
        <v>7</v>
      </c>
      <c r="CD29" s="20">
        <f t="shared" si="27"/>
        <v>-7</v>
      </c>
      <c r="CE29" s="20">
        <f t="shared" si="27"/>
        <v>-5</v>
      </c>
      <c r="CF29" s="20">
        <f t="shared" si="27"/>
        <v>3</v>
      </c>
      <c r="CG29" s="20">
        <f t="shared" si="27"/>
        <v>-6</v>
      </c>
      <c r="CH29" s="20">
        <f t="shared" si="27"/>
        <v>-9</v>
      </c>
      <c r="CI29" s="20">
        <f t="shared" si="27"/>
        <v>3</v>
      </c>
      <c r="CJ29" s="20">
        <f t="shared" si="27"/>
        <v>-3</v>
      </c>
      <c r="CK29" s="20">
        <f t="shared" si="27"/>
        <v>-5</v>
      </c>
      <c r="CL29" s="20">
        <f t="shared" si="27"/>
        <v>-1</v>
      </c>
      <c r="CM29" s="20">
        <f>CM15-CJ15</f>
        <v>-3</v>
      </c>
      <c r="CN29" s="20">
        <f>CN15-CK15</f>
        <v>-3</v>
      </c>
      <c r="CO29" s="20">
        <f>CO15-CL15</f>
        <v>-4</v>
      </c>
      <c r="CP29" s="20"/>
      <c r="CQ29" s="20"/>
      <c r="CR29" s="20"/>
      <c r="CS29" s="20"/>
      <c r="CT29" s="20"/>
      <c r="CU29" s="20"/>
      <c r="CV29" s="20"/>
    </row>
    <row r="30" spans="1:100" x14ac:dyDescent="0.25">
      <c r="A30" s="2" t="s">
        <v>4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41"/>
      <c r="O30" s="20"/>
      <c r="P30" s="20"/>
      <c r="Q30" s="20"/>
      <c r="R30" s="20"/>
      <c r="S30" s="20">
        <f>S19-R19</f>
        <v>19</v>
      </c>
      <c r="T30" s="20">
        <f>T19-S19</f>
        <v>103</v>
      </c>
      <c r="U30" s="20">
        <f>U19-T19</f>
        <v>-19</v>
      </c>
      <c r="V30" s="20">
        <f>V19-U19</f>
        <v>80</v>
      </c>
      <c r="W30" s="20"/>
      <c r="X30" s="20">
        <f>X19-V19</f>
        <v>214</v>
      </c>
      <c r="Y30" s="20">
        <f t="shared" ref="Y30:CA30" si="28">Y19-X19</f>
        <v>86</v>
      </c>
      <c r="Z30" s="20">
        <f t="shared" si="28"/>
        <v>42</v>
      </c>
      <c r="AA30" s="20">
        <f t="shared" si="28"/>
        <v>-76</v>
      </c>
      <c r="AB30" s="20">
        <f t="shared" si="28"/>
        <v>112</v>
      </c>
      <c r="AC30" s="20">
        <f t="shared" si="28"/>
        <v>72</v>
      </c>
      <c r="AD30" s="20">
        <f t="shared" si="28"/>
        <v>-3</v>
      </c>
      <c r="AE30" s="20">
        <f t="shared" si="28"/>
        <v>-9</v>
      </c>
      <c r="AF30" s="20">
        <f t="shared" si="28"/>
        <v>33</v>
      </c>
      <c r="AG30" s="20">
        <f t="shared" si="28"/>
        <v>4</v>
      </c>
      <c r="AH30" s="20">
        <f t="shared" si="28"/>
        <v>-15</v>
      </c>
      <c r="AI30" s="20">
        <f t="shared" si="28"/>
        <v>-7</v>
      </c>
      <c r="AJ30" s="20">
        <f t="shared" si="28"/>
        <v>-6</v>
      </c>
      <c r="AK30" s="20">
        <f t="shared" si="28"/>
        <v>-36</v>
      </c>
      <c r="AL30" s="20">
        <f t="shared" si="28"/>
        <v>16</v>
      </c>
      <c r="AM30" s="20">
        <f t="shared" si="28"/>
        <v>15</v>
      </c>
      <c r="AN30" s="20">
        <f t="shared" si="28"/>
        <v>-52</v>
      </c>
      <c r="AO30" s="20">
        <f t="shared" si="28"/>
        <v>-25</v>
      </c>
      <c r="AP30" s="20">
        <f t="shared" si="28"/>
        <v>-24</v>
      </c>
      <c r="AQ30" s="20">
        <f t="shared" si="28"/>
        <v>-32</v>
      </c>
      <c r="AR30" s="20">
        <f t="shared" si="28"/>
        <v>-5</v>
      </c>
      <c r="AS30" s="20">
        <f t="shared" si="28"/>
        <v>-6</v>
      </c>
      <c r="AT30" s="20">
        <f t="shared" si="28"/>
        <v>-4</v>
      </c>
      <c r="AU30" s="20">
        <f t="shared" si="28"/>
        <v>-31</v>
      </c>
      <c r="AV30" s="20">
        <f t="shared" si="28"/>
        <v>-19</v>
      </c>
      <c r="AW30" s="20">
        <f t="shared" si="28"/>
        <v>-49</v>
      </c>
      <c r="AX30" s="20">
        <f t="shared" si="28"/>
        <v>-9</v>
      </c>
      <c r="AY30" s="20">
        <f t="shared" si="28"/>
        <v>-37</v>
      </c>
      <c r="AZ30" s="20">
        <f t="shared" si="28"/>
        <v>-3</v>
      </c>
      <c r="BA30" s="20">
        <f t="shared" si="28"/>
        <v>-1</v>
      </c>
      <c r="BB30" s="20">
        <f t="shared" si="28"/>
        <v>-31</v>
      </c>
      <c r="BC30" s="20">
        <f t="shared" si="28"/>
        <v>-24</v>
      </c>
      <c r="BD30" s="20">
        <f t="shared" si="28"/>
        <v>-38</v>
      </c>
      <c r="BE30" s="20">
        <f t="shared" si="28"/>
        <v>-18</v>
      </c>
      <c r="BF30" s="20">
        <f t="shared" si="28"/>
        <v>-15</v>
      </c>
      <c r="BG30" s="20">
        <f t="shared" si="28"/>
        <v>-5</v>
      </c>
      <c r="BH30" s="20">
        <f t="shared" si="28"/>
        <v>0</v>
      </c>
      <c r="BI30" s="20">
        <f t="shared" si="28"/>
        <v>-10</v>
      </c>
      <c r="BJ30" s="20">
        <f t="shared" si="28"/>
        <v>-18</v>
      </c>
      <c r="BK30" s="20">
        <f t="shared" si="28"/>
        <v>-30</v>
      </c>
      <c r="BL30" s="20">
        <f t="shared" si="28"/>
        <v>-22</v>
      </c>
      <c r="BM30" s="20">
        <f t="shared" si="28"/>
        <v>0</v>
      </c>
      <c r="BN30" s="20">
        <f t="shared" si="28"/>
        <v>0</v>
      </c>
      <c r="BO30" s="20">
        <f t="shared" si="28"/>
        <v>-2</v>
      </c>
      <c r="BP30" s="20">
        <f t="shared" si="28"/>
        <v>3</v>
      </c>
      <c r="BQ30" s="20">
        <f t="shared" si="28"/>
        <v>1</v>
      </c>
      <c r="BR30" s="20">
        <f t="shared" si="28"/>
        <v>-11</v>
      </c>
      <c r="BS30" s="20">
        <f t="shared" si="28"/>
        <v>-3</v>
      </c>
      <c r="BT30" s="20">
        <f t="shared" si="28"/>
        <v>-8</v>
      </c>
      <c r="BU30" s="20">
        <f t="shared" si="28"/>
        <v>4</v>
      </c>
      <c r="BV30" s="20">
        <f t="shared" si="28"/>
        <v>-14</v>
      </c>
      <c r="BW30" s="20">
        <f t="shared" si="28"/>
        <v>-10</v>
      </c>
      <c r="BX30" s="20">
        <f t="shared" si="28"/>
        <v>2</v>
      </c>
      <c r="BY30" s="20">
        <f t="shared" si="28"/>
        <v>-20</v>
      </c>
      <c r="BZ30" s="20">
        <f t="shared" si="28"/>
        <v>-4</v>
      </c>
      <c r="CA30" s="20">
        <f t="shared" si="28"/>
        <v>-29</v>
      </c>
      <c r="CB30" s="20">
        <f t="shared" ref="CB30" si="29">CB19-CA19</f>
        <v>0</v>
      </c>
      <c r="CC30" s="20">
        <f t="shared" ref="CC30:CL30" si="30">CC19-CB19</f>
        <v>-23</v>
      </c>
      <c r="CD30" s="20">
        <f t="shared" si="30"/>
        <v>-15</v>
      </c>
      <c r="CE30" s="20">
        <f t="shared" si="30"/>
        <v>-23</v>
      </c>
      <c r="CF30" s="20">
        <f t="shared" si="30"/>
        <v>-8</v>
      </c>
      <c r="CG30" s="20">
        <f t="shared" si="30"/>
        <v>-7</v>
      </c>
      <c r="CH30" s="20">
        <f t="shared" si="30"/>
        <v>0</v>
      </c>
      <c r="CI30" s="20">
        <f t="shared" si="30"/>
        <v>-1</v>
      </c>
      <c r="CJ30" s="20">
        <f t="shared" si="30"/>
        <v>1</v>
      </c>
      <c r="CK30" s="20">
        <f t="shared" si="30"/>
        <v>0</v>
      </c>
      <c r="CL30" s="20">
        <f t="shared" si="30"/>
        <v>3</v>
      </c>
      <c r="CM30" s="20">
        <f>CM19-CJ19</f>
        <v>0</v>
      </c>
      <c r="CN30" s="20">
        <f>CN19-CK19</f>
        <v>-4</v>
      </c>
      <c r="CO30" s="20">
        <f>CO19-CL19</f>
        <v>-5</v>
      </c>
      <c r="CP30" s="20"/>
      <c r="CQ30" s="20"/>
      <c r="CR30" s="20"/>
      <c r="CS30" s="20"/>
      <c r="CT30" s="20"/>
      <c r="CU30" s="20"/>
      <c r="CV30" s="20"/>
    </row>
    <row r="31" spans="1:100" x14ac:dyDescent="0.25">
      <c r="A31" s="2" t="s">
        <v>1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41"/>
      <c r="O31" s="20"/>
      <c r="P31" s="20"/>
      <c r="Q31" s="20"/>
      <c r="R31" s="20"/>
      <c r="S31" s="20">
        <f>S21-R21</f>
        <v>6</v>
      </c>
      <c r="T31" s="20">
        <f>T21-S21</f>
        <v>47</v>
      </c>
      <c r="U31" s="20">
        <f>U21-T21</f>
        <v>23</v>
      </c>
      <c r="V31" s="20">
        <f>V21-U21</f>
        <v>12</v>
      </c>
      <c r="W31" s="20"/>
      <c r="X31" s="20">
        <f>X21-V21</f>
        <v>22</v>
      </c>
      <c r="Y31" s="20">
        <f t="shared" ref="Y31:BX31" si="31">Y21-X21</f>
        <v>20</v>
      </c>
      <c r="Z31" s="20">
        <f t="shared" si="31"/>
        <v>-30</v>
      </c>
      <c r="AA31" s="20">
        <f t="shared" si="31"/>
        <v>-16</v>
      </c>
      <c r="AB31" s="20">
        <f t="shared" si="31"/>
        <v>187</v>
      </c>
      <c r="AC31" s="20">
        <f t="shared" si="31"/>
        <v>21</v>
      </c>
      <c r="AD31" s="20">
        <f t="shared" si="31"/>
        <v>-15</v>
      </c>
      <c r="AE31" s="20">
        <f t="shared" si="31"/>
        <v>-11</v>
      </c>
      <c r="AF31" s="20">
        <f t="shared" si="31"/>
        <v>-3</v>
      </c>
      <c r="AG31" s="20">
        <f t="shared" si="31"/>
        <v>-2</v>
      </c>
      <c r="AH31" s="20">
        <f t="shared" si="31"/>
        <v>-15</v>
      </c>
      <c r="AI31" s="20">
        <f t="shared" si="31"/>
        <v>-12</v>
      </c>
      <c r="AJ31" s="20">
        <f t="shared" si="31"/>
        <v>-4</v>
      </c>
      <c r="AK31" s="20">
        <f t="shared" si="31"/>
        <v>-19</v>
      </c>
      <c r="AL31" s="20">
        <f t="shared" si="31"/>
        <v>-7</v>
      </c>
      <c r="AM31" s="20">
        <f t="shared" si="31"/>
        <v>17</v>
      </c>
      <c r="AN31" s="20">
        <f t="shared" si="31"/>
        <v>-22</v>
      </c>
      <c r="AO31" s="20">
        <f t="shared" si="31"/>
        <v>-2</v>
      </c>
      <c r="AP31" s="20">
        <f t="shared" si="31"/>
        <v>2</v>
      </c>
      <c r="AQ31" s="20">
        <f t="shared" si="31"/>
        <v>-48</v>
      </c>
      <c r="AR31" s="20">
        <f t="shared" si="31"/>
        <v>-23</v>
      </c>
      <c r="AS31" s="20">
        <f t="shared" si="31"/>
        <v>8</v>
      </c>
      <c r="AT31" s="20">
        <f t="shared" si="31"/>
        <v>-1</v>
      </c>
      <c r="AU31" s="20">
        <f t="shared" si="31"/>
        <v>-6</v>
      </c>
      <c r="AV31" s="20">
        <f t="shared" si="31"/>
        <v>11</v>
      </c>
      <c r="AW31" s="20">
        <f t="shared" si="31"/>
        <v>-47</v>
      </c>
      <c r="AX31" s="20">
        <f t="shared" si="31"/>
        <v>24</v>
      </c>
      <c r="AY31" s="20">
        <f t="shared" si="31"/>
        <v>-32</v>
      </c>
      <c r="AZ31" s="20">
        <f t="shared" si="31"/>
        <v>0</v>
      </c>
      <c r="BA31" s="20">
        <f t="shared" si="31"/>
        <v>-4</v>
      </c>
      <c r="BB31" s="20">
        <f t="shared" si="31"/>
        <v>0</v>
      </c>
      <c r="BC31" s="20">
        <f t="shared" si="31"/>
        <v>-9</v>
      </c>
      <c r="BD31" s="20">
        <f t="shared" si="31"/>
        <v>0</v>
      </c>
      <c r="BE31" s="20">
        <f t="shared" si="31"/>
        <v>-10</v>
      </c>
      <c r="BF31" s="20">
        <f t="shared" si="31"/>
        <v>-2</v>
      </c>
      <c r="BG31" s="20">
        <f t="shared" si="31"/>
        <v>-2</v>
      </c>
      <c r="BH31" s="20">
        <f t="shared" si="31"/>
        <v>5</v>
      </c>
      <c r="BI31" s="20">
        <f t="shared" si="31"/>
        <v>-8</v>
      </c>
      <c r="BJ31" s="20">
        <f t="shared" si="31"/>
        <v>-5</v>
      </c>
      <c r="BK31" s="20">
        <f t="shared" si="31"/>
        <v>-20</v>
      </c>
      <c r="BL31" s="20">
        <f t="shared" si="31"/>
        <v>-5</v>
      </c>
      <c r="BM31" s="20">
        <f t="shared" si="31"/>
        <v>-6</v>
      </c>
      <c r="BN31" s="20">
        <f t="shared" si="31"/>
        <v>2</v>
      </c>
      <c r="BO31" s="20">
        <f t="shared" si="31"/>
        <v>0</v>
      </c>
      <c r="BP31" s="20">
        <f t="shared" si="31"/>
        <v>-1</v>
      </c>
      <c r="BQ31" s="20">
        <f t="shared" si="31"/>
        <v>-6</v>
      </c>
      <c r="BR31" s="20">
        <f t="shared" si="31"/>
        <v>-7</v>
      </c>
      <c r="BS31" s="20">
        <f t="shared" si="31"/>
        <v>-8</v>
      </c>
      <c r="BT31" s="20">
        <f t="shared" si="31"/>
        <v>-9</v>
      </c>
      <c r="BU31" s="20">
        <f t="shared" si="31"/>
        <v>0</v>
      </c>
      <c r="BV31" s="20">
        <f t="shared" si="31"/>
        <v>-1</v>
      </c>
      <c r="BW31" s="20">
        <f t="shared" si="31"/>
        <v>1</v>
      </c>
      <c r="BX31" s="20">
        <f t="shared" si="31"/>
        <v>2</v>
      </c>
      <c r="BY31" s="20">
        <f>BY21-BX21</f>
        <v>-3</v>
      </c>
      <c r="BZ31" s="20">
        <f>BZ21-BY21</f>
        <v>-4</v>
      </c>
      <c r="CA31" s="20">
        <f>CA21-BZ21</f>
        <v>2</v>
      </c>
      <c r="CB31" s="20">
        <f t="shared" ref="CB31:CL31" si="32">CB21-CA21</f>
        <v>1</v>
      </c>
      <c r="CC31" s="20">
        <f t="shared" si="32"/>
        <v>-2</v>
      </c>
      <c r="CD31" s="20">
        <f t="shared" si="32"/>
        <v>-6</v>
      </c>
      <c r="CE31" s="20">
        <f t="shared" si="32"/>
        <v>-3</v>
      </c>
      <c r="CF31" s="20">
        <f t="shared" si="32"/>
        <v>-3</v>
      </c>
      <c r="CG31" s="20">
        <f t="shared" si="32"/>
        <v>-4</v>
      </c>
      <c r="CH31" s="20">
        <f t="shared" si="32"/>
        <v>-1</v>
      </c>
      <c r="CI31" s="20">
        <f t="shared" si="32"/>
        <v>0</v>
      </c>
      <c r="CJ31" s="20">
        <f t="shared" si="32"/>
        <v>-2</v>
      </c>
      <c r="CK31" s="20">
        <f t="shared" si="32"/>
        <v>0</v>
      </c>
      <c r="CL31" s="20">
        <f t="shared" si="32"/>
        <v>0</v>
      </c>
      <c r="CM31" s="20">
        <f>CM21-CJ21</f>
        <v>-1</v>
      </c>
      <c r="CN31" s="20">
        <f>CN21-CK21</f>
        <v>-2</v>
      </c>
      <c r="CO31" s="20">
        <f>CO21-CL21</f>
        <v>-2</v>
      </c>
      <c r="CP31" s="20"/>
      <c r="CQ31" s="20"/>
      <c r="CR31" s="20"/>
      <c r="CS31" s="20"/>
      <c r="CT31" s="20"/>
      <c r="CU31" s="20"/>
      <c r="CV31" s="20"/>
    </row>
    <row r="32" spans="1:100" x14ac:dyDescent="0.25">
      <c r="A32" s="2" t="s">
        <v>5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50"/>
      <c r="O32" s="44"/>
      <c r="P32" s="44"/>
      <c r="Q32" s="44"/>
      <c r="R32" s="44"/>
      <c r="S32" s="44">
        <f t="shared" ref="S32:V33" si="33">S23-R23</f>
        <v>0</v>
      </c>
      <c r="T32" s="44">
        <f t="shared" si="33"/>
        <v>7</v>
      </c>
      <c r="U32" s="44">
        <f t="shared" si="33"/>
        <v>17</v>
      </c>
      <c r="V32" s="44">
        <f t="shared" si="33"/>
        <v>20</v>
      </c>
      <c r="W32" s="44"/>
      <c r="X32" s="44">
        <f>X23-V23</f>
        <v>51</v>
      </c>
      <c r="Y32" s="44">
        <f t="shared" ref="Y32:CA32" si="34">Y23-X23</f>
        <v>6</v>
      </c>
      <c r="Z32" s="44">
        <f t="shared" si="34"/>
        <v>22</v>
      </c>
      <c r="AA32" s="44">
        <f t="shared" si="34"/>
        <v>0</v>
      </c>
      <c r="AB32" s="44">
        <f t="shared" si="34"/>
        <v>35</v>
      </c>
      <c r="AC32" s="44">
        <f t="shared" si="34"/>
        <v>10</v>
      </c>
      <c r="AD32" s="44">
        <f t="shared" si="34"/>
        <v>-7</v>
      </c>
      <c r="AE32" s="44">
        <f t="shared" si="34"/>
        <v>-3</v>
      </c>
      <c r="AF32" s="44">
        <f t="shared" si="34"/>
        <v>8</v>
      </c>
      <c r="AG32" s="44">
        <f t="shared" si="34"/>
        <v>-3</v>
      </c>
      <c r="AH32" s="44">
        <f t="shared" si="34"/>
        <v>-5</v>
      </c>
      <c r="AI32" s="44">
        <f t="shared" si="34"/>
        <v>-4</v>
      </c>
      <c r="AJ32" s="44">
        <f t="shared" si="34"/>
        <v>-19</v>
      </c>
      <c r="AK32" s="44">
        <f t="shared" si="34"/>
        <v>-3</v>
      </c>
      <c r="AL32" s="44">
        <f t="shared" si="34"/>
        <v>1</v>
      </c>
      <c r="AM32" s="44">
        <f t="shared" si="34"/>
        <v>-3</v>
      </c>
      <c r="AN32" s="44">
        <f t="shared" si="34"/>
        <v>-12</v>
      </c>
      <c r="AO32" s="44">
        <f t="shared" si="34"/>
        <v>-5</v>
      </c>
      <c r="AP32" s="44">
        <f t="shared" si="34"/>
        <v>-2</v>
      </c>
      <c r="AQ32" s="44">
        <f t="shared" si="34"/>
        <v>-14</v>
      </c>
      <c r="AR32" s="44">
        <f t="shared" si="34"/>
        <v>-2</v>
      </c>
      <c r="AS32" s="44">
        <f t="shared" si="34"/>
        <v>-11</v>
      </c>
      <c r="AT32" s="44">
        <f t="shared" si="34"/>
        <v>0</v>
      </c>
      <c r="AU32" s="44">
        <f t="shared" si="34"/>
        <v>-4</v>
      </c>
      <c r="AV32" s="44">
        <f t="shared" si="34"/>
        <v>-8</v>
      </c>
      <c r="AW32" s="44">
        <f t="shared" si="34"/>
        <v>-13</v>
      </c>
      <c r="AX32" s="44">
        <f t="shared" si="34"/>
        <v>0</v>
      </c>
      <c r="AY32" s="44">
        <f t="shared" si="34"/>
        <v>6</v>
      </c>
      <c r="AZ32" s="44">
        <f t="shared" si="34"/>
        <v>-13</v>
      </c>
      <c r="BA32" s="44">
        <f t="shared" si="34"/>
        <v>5</v>
      </c>
      <c r="BB32" s="44">
        <f t="shared" si="34"/>
        <v>-10</v>
      </c>
      <c r="BC32" s="44">
        <f t="shared" si="34"/>
        <v>-9</v>
      </c>
      <c r="BD32" s="44">
        <f t="shared" si="34"/>
        <v>-10</v>
      </c>
      <c r="BE32" s="44">
        <f t="shared" si="34"/>
        <v>-5</v>
      </c>
      <c r="BF32" s="44">
        <f t="shared" si="34"/>
        <v>-3</v>
      </c>
      <c r="BG32" s="44">
        <f t="shared" si="34"/>
        <v>5</v>
      </c>
      <c r="BH32" s="44">
        <f t="shared" si="34"/>
        <v>-4</v>
      </c>
      <c r="BI32" s="44">
        <f t="shared" si="34"/>
        <v>-3</v>
      </c>
      <c r="BJ32" s="44">
        <f t="shared" si="34"/>
        <v>-7</v>
      </c>
      <c r="BK32" s="44">
        <f t="shared" si="34"/>
        <v>-5</v>
      </c>
      <c r="BL32" s="44">
        <f t="shared" si="34"/>
        <v>-1</v>
      </c>
      <c r="BM32" s="44">
        <f t="shared" si="34"/>
        <v>-3</v>
      </c>
      <c r="BN32" s="44">
        <f t="shared" si="34"/>
        <v>3</v>
      </c>
      <c r="BO32" s="44">
        <f t="shared" si="34"/>
        <v>0</v>
      </c>
      <c r="BP32" s="44">
        <f t="shared" si="34"/>
        <v>-1</v>
      </c>
      <c r="BQ32" s="44">
        <f t="shared" si="34"/>
        <v>-7</v>
      </c>
      <c r="BR32" s="44">
        <f t="shared" si="34"/>
        <v>-5</v>
      </c>
      <c r="BS32" s="44">
        <f t="shared" si="34"/>
        <v>0</v>
      </c>
      <c r="BT32" s="44">
        <f t="shared" si="34"/>
        <v>-3</v>
      </c>
      <c r="BU32" s="44">
        <f t="shared" si="34"/>
        <v>0</v>
      </c>
      <c r="BV32" s="44">
        <f t="shared" si="34"/>
        <v>2</v>
      </c>
      <c r="BW32" s="44">
        <f t="shared" si="34"/>
        <v>0</v>
      </c>
      <c r="BX32" s="44">
        <f t="shared" si="34"/>
        <v>1</v>
      </c>
      <c r="BY32" s="44">
        <f t="shared" si="34"/>
        <v>-7</v>
      </c>
      <c r="BZ32" s="44">
        <f t="shared" si="34"/>
        <v>3</v>
      </c>
      <c r="CA32" s="44">
        <f t="shared" si="34"/>
        <v>-5</v>
      </c>
      <c r="CB32" s="44">
        <f t="shared" ref="CB32:CB33" si="35">CB23-CA23</f>
        <v>0</v>
      </c>
      <c r="CC32" s="44">
        <f t="shared" ref="CC32:CL33" si="36">CC23-CB23</f>
        <v>0</v>
      </c>
      <c r="CD32" s="44">
        <f t="shared" si="36"/>
        <v>-2</v>
      </c>
      <c r="CE32" s="44">
        <f t="shared" si="36"/>
        <v>0</v>
      </c>
      <c r="CF32" s="44">
        <f t="shared" si="36"/>
        <v>-2</v>
      </c>
      <c r="CG32" s="44">
        <f t="shared" si="36"/>
        <v>2</v>
      </c>
      <c r="CH32" s="44">
        <f t="shared" si="36"/>
        <v>1</v>
      </c>
      <c r="CI32" s="44">
        <f t="shared" si="36"/>
        <v>1</v>
      </c>
      <c r="CJ32" s="44">
        <f t="shared" si="36"/>
        <v>2</v>
      </c>
      <c r="CK32" s="44">
        <f t="shared" si="36"/>
        <v>-2</v>
      </c>
      <c r="CL32" s="44">
        <f t="shared" si="36"/>
        <v>2</v>
      </c>
      <c r="CM32" s="44">
        <f>CM23-CJ23</f>
        <v>-3</v>
      </c>
      <c r="CN32" s="44">
        <f>CN23-CK23</f>
        <v>-1</v>
      </c>
      <c r="CO32" s="44">
        <f>CO23-CL23</f>
        <v>-2</v>
      </c>
      <c r="CP32" s="44"/>
      <c r="CQ32" s="44"/>
      <c r="CR32" s="44"/>
      <c r="CS32" s="44"/>
      <c r="CT32" s="44"/>
      <c r="CU32" s="44"/>
      <c r="CV32" s="44"/>
    </row>
    <row r="33" spans="1:100" ht="15.75" thickBot="1" x14ac:dyDescent="0.3">
      <c r="A33" s="45" t="s">
        <v>8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>
        <f t="shared" si="33"/>
        <v>51</v>
      </c>
      <c r="T33" s="49">
        <f t="shared" si="33"/>
        <v>204</v>
      </c>
      <c r="U33" s="49">
        <f t="shared" si="33"/>
        <v>83</v>
      </c>
      <c r="V33" s="49">
        <f t="shared" si="33"/>
        <v>205</v>
      </c>
      <c r="W33" s="49"/>
      <c r="X33" s="49">
        <f>X24-V24</f>
        <v>732</v>
      </c>
      <c r="Y33" s="49">
        <f t="shared" ref="Y33:CA33" si="37">Y24-X24</f>
        <v>252</v>
      </c>
      <c r="Z33" s="49">
        <f t="shared" si="37"/>
        <v>126</v>
      </c>
      <c r="AA33" s="49">
        <f t="shared" si="37"/>
        <v>115</v>
      </c>
      <c r="AB33" s="49">
        <f t="shared" si="37"/>
        <v>640</v>
      </c>
      <c r="AC33" s="49">
        <f t="shared" si="37"/>
        <v>270</v>
      </c>
      <c r="AD33" s="49">
        <f t="shared" si="37"/>
        <v>41</v>
      </c>
      <c r="AE33" s="49">
        <f t="shared" si="37"/>
        <v>116</v>
      </c>
      <c r="AF33" s="49">
        <f t="shared" si="37"/>
        <v>64</v>
      </c>
      <c r="AG33" s="49">
        <f t="shared" si="37"/>
        <v>32</v>
      </c>
      <c r="AH33" s="49">
        <f t="shared" si="37"/>
        <v>-46</v>
      </c>
      <c r="AI33" s="49">
        <f t="shared" si="37"/>
        <v>-19</v>
      </c>
      <c r="AJ33" s="49">
        <f t="shared" si="37"/>
        <v>-32</v>
      </c>
      <c r="AK33" s="49">
        <f t="shared" si="37"/>
        <v>-183</v>
      </c>
      <c r="AL33" s="49">
        <f t="shared" si="37"/>
        <v>-49</v>
      </c>
      <c r="AM33" s="49">
        <f t="shared" si="37"/>
        <v>8</v>
      </c>
      <c r="AN33" s="49">
        <f t="shared" si="37"/>
        <v>-185</v>
      </c>
      <c r="AO33" s="49">
        <f t="shared" si="37"/>
        <v>-153</v>
      </c>
      <c r="AP33" s="49">
        <f t="shared" si="37"/>
        <v>-178</v>
      </c>
      <c r="AQ33" s="49">
        <f t="shared" si="37"/>
        <v>-195</v>
      </c>
      <c r="AR33" s="49">
        <f t="shared" si="37"/>
        <v>-131</v>
      </c>
      <c r="AS33" s="49">
        <f t="shared" si="37"/>
        <v>-20</v>
      </c>
      <c r="AT33" s="49">
        <f t="shared" si="37"/>
        <v>-74</v>
      </c>
      <c r="AU33" s="49">
        <f t="shared" si="37"/>
        <v>-106</v>
      </c>
      <c r="AV33" s="49">
        <f t="shared" si="37"/>
        <v>-68</v>
      </c>
      <c r="AW33" s="49">
        <f t="shared" si="37"/>
        <v>-163</v>
      </c>
      <c r="AX33" s="49">
        <f t="shared" si="37"/>
        <v>-11</v>
      </c>
      <c r="AY33" s="49">
        <f t="shared" si="37"/>
        <v>-167</v>
      </c>
      <c r="AZ33" s="49">
        <f t="shared" si="37"/>
        <v>-28</v>
      </c>
      <c r="BA33" s="49">
        <f t="shared" si="37"/>
        <v>-8</v>
      </c>
      <c r="BB33" s="49">
        <f t="shared" si="37"/>
        <v>-86</v>
      </c>
      <c r="BC33" s="49">
        <f t="shared" si="37"/>
        <v>-75</v>
      </c>
      <c r="BD33" s="49">
        <f t="shared" si="37"/>
        <v>-89</v>
      </c>
      <c r="BE33" s="49">
        <f t="shared" si="37"/>
        <v>-71</v>
      </c>
      <c r="BF33" s="49">
        <f t="shared" si="37"/>
        <v>-75</v>
      </c>
      <c r="BG33" s="49">
        <f t="shared" si="37"/>
        <v>-37</v>
      </c>
      <c r="BH33" s="49">
        <f t="shared" si="37"/>
        <v>6</v>
      </c>
      <c r="BI33" s="49">
        <f t="shared" si="37"/>
        <v>-45</v>
      </c>
      <c r="BJ33" s="49">
        <f t="shared" si="37"/>
        <v>-72</v>
      </c>
      <c r="BK33" s="49">
        <f t="shared" si="37"/>
        <v>-87</v>
      </c>
      <c r="BL33" s="49">
        <f t="shared" si="37"/>
        <v>-78</v>
      </c>
      <c r="BM33" s="49">
        <f t="shared" si="37"/>
        <v>0</v>
      </c>
      <c r="BN33" s="49">
        <f t="shared" si="37"/>
        <v>-19</v>
      </c>
      <c r="BO33" s="49">
        <f t="shared" si="37"/>
        <v>-6</v>
      </c>
      <c r="BP33" s="49">
        <f t="shared" si="37"/>
        <v>-9</v>
      </c>
      <c r="BQ33" s="49">
        <f t="shared" si="37"/>
        <v>-8</v>
      </c>
      <c r="BR33" s="49">
        <f t="shared" si="37"/>
        <v>-52</v>
      </c>
      <c r="BS33" s="49">
        <f t="shared" si="37"/>
        <v>-31</v>
      </c>
      <c r="BT33" s="49">
        <f t="shared" si="37"/>
        <v>-75</v>
      </c>
      <c r="BU33" s="49">
        <f t="shared" si="37"/>
        <v>10</v>
      </c>
      <c r="BV33" s="49">
        <f t="shared" si="37"/>
        <v>-18</v>
      </c>
      <c r="BW33" s="49">
        <f t="shared" si="37"/>
        <v>-45</v>
      </c>
      <c r="BX33" s="49">
        <f t="shared" si="37"/>
        <v>-16</v>
      </c>
      <c r="BY33" s="49">
        <f t="shared" si="37"/>
        <v>-50</v>
      </c>
      <c r="BZ33" s="49">
        <f t="shared" si="37"/>
        <v>-26</v>
      </c>
      <c r="CA33" s="49">
        <f t="shared" si="37"/>
        <v>-41</v>
      </c>
      <c r="CB33" s="49">
        <f t="shared" si="35"/>
        <v>-4</v>
      </c>
      <c r="CC33" s="49">
        <f t="shared" si="36"/>
        <v>-20</v>
      </c>
      <c r="CD33" s="49">
        <f t="shared" si="36"/>
        <v>-38</v>
      </c>
      <c r="CE33" s="49">
        <f t="shared" si="36"/>
        <v>-39</v>
      </c>
      <c r="CF33" s="49">
        <f t="shared" si="36"/>
        <v>-20</v>
      </c>
      <c r="CG33" s="49">
        <f t="shared" si="36"/>
        <v>-26</v>
      </c>
      <c r="CH33" s="49">
        <f t="shared" si="36"/>
        <v>1</v>
      </c>
      <c r="CI33" s="49">
        <f t="shared" si="36"/>
        <v>6</v>
      </c>
      <c r="CJ33" s="49">
        <f t="shared" si="36"/>
        <v>-10</v>
      </c>
      <c r="CK33" s="49">
        <f t="shared" si="36"/>
        <v>-12</v>
      </c>
      <c r="CL33" s="49">
        <f t="shared" si="36"/>
        <v>0</v>
      </c>
      <c r="CM33" s="49">
        <f>CM24-CJ24</f>
        <v>-24</v>
      </c>
      <c r="CN33" s="49">
        <f>CN24-CK24</f>
        <v>-23</v>
      </c>
      <c r="CO33" s="49">
        <f>CO24-CL24</f>
        <v>-27</v>
      </c>
      <c r="CP33" s="49"/>
      <c r="CQ33" s="49"/>
      <c r="CR33" s="49"/>
      <c r="CS33" s="49"/>
      <c r="CT33" s="49"/>
      <c r="CU33" s="49"/>
      <c r="CV33" s="49"/>
    </row>
    <row r="65" spans="6:49" x14ac:dyDescent="0.25">
      <c r="F65">
        <f>LOOKUP(10000, 4:4)</f>
        <v>8</v>
      </c>
      <c r="G65">
        <f>LOOKUP(10000, 5:5)</f>
        <v>0</v>
      </c>
      <c r="H65">
        <f>LOOKUP(10000, 6:6)</f>
        <v>18</v>
      </c>
      <c r="I65">
        <f>LOOKUP(10000, 7:7)</f>
        <v>8</v>
      </c>
      <c r="J65">
        <f>LOOKUP(10000, 8:8)</f>
        <v>0</v>
      </c>
      <c r="K65">
        <f>LOOKUP(10000, 9:9)</f>
        <v>4</v>
      </c>
      <c r="Q65">
        <f>LOOKUP(10000, 11:11)</f>
        <v>39</v>
      </c>
      <c r="R65">
        <f>LOOKUP(10000, 12:12)</f>
        <v>0</v>
      </c>
      <c r="S65">
        <f>LOOKUP(10000, 13:13)</f>
        <v>5</v>
      </c>
      <c r="T65">
        <f>LOOKUP(10000, 14:14)</f>
        <v>0</v>
      </c>
      <c r="AA65">
        <f>LOOKUP(10000, 16:16)</f>
        <v>26</v>
      </c>
      <c r="AB65">
        <f>LOOKUP(10000, 17:17)</f>
        <v>0</v>
      </c>
      <c r="AC65">
        <f>LOOKUP(10000, 18:18)</f>
        <v>10</v>
      </c>
      <c r="AL65">
        <f>LOOKUP(10000, 20:20)</f>
        <v>14</v>
      </c>
      <c r="AM65">
        <f>LOOKUP(10000, 22:22)</f>
        <v>6</v>
      </c>
      <c r="AS65">
        <f>LOOKUP(10000, 10:10)</f>
        <v>38</v>
      </c>
      <c r="AT65">
        <f>LOOKUP(10000, 15:15)</f>
        <v>44</v>
      </c>
      <c r="AU65">
        <f>LOOKUP(10000, 19:19)</f>
        <v>36</v>
      </c>
      <c r="AV65">
        <f>LOOKUP(10000, 21:21)</f>
        <v>14</v>
      </c>
      <c r="AW65">
        <f>LOOKUP(10000, 23:23)</f>
        <v>6</v>
      </c>
    </row>
  </sheetData>
  <conditionalFormatting sqref="CW10:XFD10 A10:CU10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6:XFD18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4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W15:XFD15 A15:CU15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W19:XFD19 A19:CU1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W21:XFD21 A21:CU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W23:XFD23 A23:CU2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W20:XFD20 A20:AW2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W22:XFD22 A22:AW2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2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V1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V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V1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V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V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0:XFD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XFD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0:CV20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2:CV22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5" id="{3CBE8245-11C2-4F6B-8335-A136A9E5A0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CW28:XFD32 A28:CU32</xm:sqref>
        </x14:conditionalFormatting>
        <x14:conditionalFormatting xmlns:xm="http://schemas.microsoft.com/office/excel/2006/main">
          <x14:cfRule type="iconSet" priority="12" id="{E934AB13-D255-4107-8AE8-D8ED0DD70A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CV28:CV32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4C002-0ED6-47CE-ADB8-8D29A5CFFF46}">
  <sheetPr codeName="Hoja4"/>
  <dimension ref="A1:CM27"/>
  <sheetViews>
    <sheetView zoomScaleNormal="100" workbookViewId="0">
      <pane xSplit="1" topLeftCell="CB1" activePane="topRight" state="frozen"/>
      <selection pane="topRight" activeCell="CG4" sqref="CG4"/>
    </sheetView>
  </sheetViews>
  <sheetFormatPr baseColWidth="10" defaultRowHeight="15" x14ac:dyDescent="0.25"/>
  <cols>
    <col min="1" max="1" width="17.5703125" bestFit="1" customWidth="1"/>
    <col min="2" max="4" width="6.28515625" customWidth="1"/>
    <col min="5" max="5" width="7.140625" bestFit="1" customWidth="1"/>
    <col min="6" max="6" width="7.7109375" bestFit="1" customWidth="1"/>
    <col min="7" max="7" width="8" bestFit="1" customWidth="1"/>
    <col min="8" max="8" width="7.140625" bestFit="1" customWidth="1"/>
    <col min="9" max="9" width="8" bestFit="1" customWidth="1"/>
    <col min="10" max="50" width="7.140625" bestFit="1" customWidth="1"/>
    <col min="51" max="90" width="7" customWidth="1"/>
    <col min="91" max="91" width="7" bestFit="1" customWidth="1"/>
  </cols>
  <sheetData>
    <row r="1" spans="1:91" ht="36.75" x14ac:dyDescent="0.25">
      <c r="A1" s="22" t="s">
        <v>0</v>
      </c>
      <c r="B1" s="22">
        <v>43899</v>
      </c>
      <c r="C1" s="22">
        <v>43900</v>
      </c>
      <c r="D1" s="22">
        <v>43901</v>
      </c>
      <c r="E1" s="22">
        <v>43902</v>
      </c>
      <c r="F1" s="22">
        <v>43903</v>
      </c>
      <c r="G1" s="22">
        <v>43904</v>
      </c>
      <c r="H1" s="24">
        <v>43905</v>
      </c>
      <c r="I1" s="22">
        <v>43906</v>
      </c>
      <c r="J1" s="22">
        <v>43907</v>
      </c>
      <c r="K1" s="22">
        <v>43908</v>
      </c>
      <c r="L1" s="22">
        <v>43909</v>
      </c>
      <c r="M1" s="22">
        <v>43910</v>
      </c>
      <c r="N1" s="22">
        <v>43911</v>
      </c>
      <c r="O1" s="24">
        <v>43912</v>
      </c>
      <c r="P1" s="22">
        <v>43913</v>
      </c>
      <c r="Q1" s="22">
        <v>43914</v>
      </c>
      <c r="R1" s="22">
        <v>43915</v>
      </c>
      <c r="S1" s="22">
        <v>43916</v>
      </c>
      <c r="T1" s="22">
        <v>43917</v>
      </c>
      <c r="U1" s="22">
        <v>43918</v>
      </c>
      <c r="V1" s="25">
        <v>43919</v>
      </c>
      <c r="W1" s="22">
        <v>43920</v>
      </c>
      <c r="X1" s="22">
        <v>43921</v>
      </c>
      <c r="Y1" s="22">
        <v>43922</v>
      </c>
      <c r="Z1" s="22">
        <v>43923</v>
      </c>
      <c r="AA1" s="22">
        <v>43924</v>
      </c>
      <c r="AB1" s="22">
        <v>43925</v>
      </c>
      <c r="AC1" s="22">
        <v>43926</v>
      </c>
      <c r="AD1" s="22">
        <v>43927</v>
      </c>
      <c r="AE1" s="22">
        <v>43928</v>
      </c>
      <c r="AF1" s="22">
        <v>43929</v>
      </c>
      <c r="AG1" s="22">
        <v>43930</v>
      </c>
      <c r="AH1" s="22">
        <v>43931</v>
      </c>
      <c r="AI1" s="22">
        <v>43932</v>
      </c>
      <c r="AJ1" s="22">
        <v>43933</v>
      </c>
      <c r="AK1" s="53">
        <v>43934</v>
      </c>
      <c r="AL1" s="22">
        <v>43935</v>
      </c>
      <c r="AM1" s="22">
        <v>43936</v>
      </c>
      <c r="AN1" s="22">
        <v>43937</v>
      </c>
      <c r="AO1" s="22">
        <v>43938</v>
      </c>
      <c r="AP1" s="22">
        <v>43939</v>
      </c>
      <c r="AQ1" s="22">
        <v>43940</v>
      </c>
      <c r="AR1" s="22">
        <v>43941</v>
      </c>
      <c r="AS1" s="22">
        <v>43942</v>
      </c>
      <c r="AT1" s="22">
        <v>43943</v>
      </c>
      <c r="AU1" s="22">
        <v>43944</v>
      </c>
      <c r="AV1" s="22">
        <v>43945</v>
      </c>
      <c r="AW1" s="22">
        <v>43946</v>
      </c>
      <c r="AX1" s="55">
        <v>43947</v>
      </c>
      <c r="AY1" s="22">
        <v>43948</v>
      </c>
      <c r="AZ1" s="22">
        <v>43949</v>
      </c>
      <c r="BA1" s="22">
        <v>43950</v>
      </c>
      <c r="BB1" s="22">
        <v>43951</v>
      </c>
      <c r="BC1" s="22">
        <v>43952</v>
      </c>
      <c r="BD1" s="22">
        <v>43953</v>
      </c>
      <c r="BE1" s="22">
        <v>43954</v>
      </c>
      <c r="BF1" s="55">
        <v>43955</v>
      </c>
      <c r="BG1" s="22">
        <v>43956</v>
      </c>
      <c r="BH1" s="22">
        <v>43957</v>
      </c>
      <c r="BI1" s="22">
        <v>43958</v>
      </c>
      <c r="BJ1" s="22">
        <v>43959</v>
      </c>
      <c r="BK1" s="22">
        <v>43960</v>
      </c>
      <c r="BL1" s="22">
        <v>43961</v>
      </c>
      <c r="BM1" s="55">
        <v>43962</v>
      </c>
      <c r="BN1" s="22">
        <v>43963</v>
      </c>
      <c r="BO1" s="22">
        <v>43964</v>
      </c>
      <c r="BP1" s="22">
        <v>43965</v>
      </c>
      <c r="BQ1" s="22">
        <v>43966</v>
      </c>
      <c r="BR1" s="22">
        <v>43967</v>
      </c>
      <c r="BS1" s="22">
        <v>43968</v>
      </c>
      <c r="BT1" s="55">
        <v>43969</v>
      </c>
      <c r="BU1" s="22">
        <v>43970</v>
      </c>
      <c r="BV1" s="22">
        <v>43971</v>
      </c>
      <c r="BW1" s="22">
        <v>43972</v>
      </c>
      <c r="BX1" s="22">
        <v>43973</v>
      </c>
      <c r="BY1" s="22">
        <v>43974</v>
      </c>
      <c r="BZ1" s="22">
        <v>43975</v>
      </c>
      <c r="CA1" s="61">
        <v>43976</v>
      </c>
      <c r="CB1" s="22">
        <v>43977</v>
      </c>
      <c r="CC1" s="22">
        <v>43978</v>
      </c>
      <c r="CD1" s="22">
        <v>43979</v>
      </c>
      <c r="CE1" s="22">
        <v>43980</v>
      </c>
      <c r="CF1" s="22">
        <v>43981</v>
      </c>
      <c r="CG1" s="22">
        <v>43982</v>
      </c>
      <c r="CH1" s="22"/>
      <c r="CI1" s="22"/>
      <c r="CJ1" s="22"/>
      <c r="CK1" s="22"/>
      <c r="CL1" s="22"/>
      <c r="CM1" s="22"/>
    </row>
    <row r="2" spans="1:91" x14ac:dyDescent="0.25">
      <c r="A2" s="31"/>
      <c r="B2" s="31" t="s">
        <v>65</v>
      </c>
      <c r="C2" s="31" t="s">
        <v>66</v>
      </c>
      <c r="D2" s="31" t="s">
        <v>67</v>
      </c>
      <c r="E2" s="31" t="s">
        <v>68</v>
      </c>
      <c r="F2" s="31" t="s">
        <v>69</v>
      </c>
      <c r="G2" s="31" t="s">
        <v>70</v>
      </c>
      <c r="H2" s="33" t="s">
        <v>64</v>
      </c>
      <c r="I2" s="31" t="s">
        <v>65</v>
      </c>
      <c r="J2" s="31" t="s">
        <v>66</v>
      </c>
      <c r="K2" s="31" t="s">
        <v>67</v>
      </c>
      <c r="L2" s="31" t="s">
        <v>68</v>
      </c>
      <c r="M2" s="31" t="s">
        <v>69</v>
      </c>
      <c r="N2" s="31" t="s">
        <v>70</v>
      </c>
      <c r="O2" s="33" t="s">
        <v>64</v>
      </c>
      <c r="P2" s="31" t="s">
        <v>65</v>
      </c>
      <c r="Q2" s="31" t="s">
        <v>66</v>
      </c>
      <c r="R2" s="31" t="s">
        <v>67</v>
      </c>
      <c r="S2" s="31" t="s">
        <v>68</v>
      </c>
      <c r="T2" s="31" t="s">
        <v>69</v>
      </c>
      <c r="U2" s="31" t="s">
        <v>70</v>
      </c>
      <c r="V2" s="33" t="s">
        <v>64</v>
      </c>
      <c r="W2" s="31" t="s">
        <v>65</v>
      </c>
      <c r="X2" s="31" t="s">
        <v>66</v>
      </c>
      <c r="Y2" s="31" t="s">
        <v>67</v>
      </c>
      <c r="Z2" s="31" t="s">
        <v>68</v>
      </c>
      <c r="AA2" s="31" t="s">
        <v>69</v>
      </c>
      <c r="AB2" s="31" t="s">
        <v>70</v>
      </c>
      <c r="AC2" s="33" t="s">
        <v>64</v>
      </c>
      <c r="AD2" s="31" t="s">
        <v>65</v>
      </c>
      <c r="AE2" s="31" t="s">
        <v>66</v>
      </c>
      <c r="AF2" s="31" t="s">
        <v>67</v>
      </c>
      <c r="AG2" s="31" t="s">
        <v>68</v>
      </c>
      <c r="AH2" s="31" t="s">
        <v>69</v>
      </c>
      <c r="AI2" s="31" t="s">
        <v>70</v>
      </c>
      <c r="AJ2" s="33" t="s">
        <v>64</v>
      </c>
      <c r="AK2" s="31" t="s">
        <v>65</v>
      </c>
      <c r="AL2" s="31" t="s">
        <v>66</v>
      </c>
      <c r="AM2" s="31" t="s">
        <v>67</v>
      </c>
      <c r="AN2" s="31" t="s">
        <v>68</v>
      </c>
      <c r="AO2" s="31" t="s">
        <v>69</v>
      </c>
      <c r="AP2" s="31" t="s">
        <v>70</v>
      </c>
      <c r="AQ2" s="33" t="s">
        <v>64</v>
      </c>
      <c r="AR2" s="31" t="s">
        <v>65</v>
      </c>
      <c r="AS2" s="31" t="s">
        <v>66</v>
      </c>
      <c r="AT2" s="31" t="s">
        <v>67</v>
      </c>
      <c r="AU2" s="31" t="s">
        <v>68</v>
      </c>
      <c r="AV2" s="31" t="s">
        <v>69</v>
      </c>
      <c r="AW2" s="31" t="s">
        <v>70</v>
      </c>
      <c r="AX2" s="33" t="s">
        <v>64</v>
      </c>
      <c r="AY2" s="31" t="s">
        <v>65</v>
      </c>
      <c r="AZ2" s="31" t="s">
        <v>66</v>
      </c>
      <c r="BA2" s="31" t="s">
        <v>67</v>
      </c>
      <c r="BB2" s="31" t="s">
        <v>68</v>
      </c>
      <c r="BC2" s="31" t="s">
        <v>69</v>
      </c>
      <c r="BD2" s="31" t="s">
        <v>70</v>
      </c>
      <c r="BE2" s="33" t="s">
        <v>64</v>
      </c>
      <c r="BF2" s="31" t="s">
        <v>65</v>
      </c>
      <c r="BG2" s="31" t="s">
        <v>66</v>
      </c>
      <c r="BH2" s="31" t="s">
        <v>67</v>
      </c>
      <c r="BI2" s="31" t="s">
        <v>68</v>
      </c>
      <c r="BJ2" s="31" t="s">
        <v>69</v>
      </c>
      <c r="BK2" s="31" t="s">
        <v>70</v>
      </c>
      <c r="BL2" s="33" t="s">
        <v>64</v>
      </c>
      <c r="BM2" s="31" t="s">
        <v>65</v>
      </c>
      <c r="BN2" s="31" t="s">
        <v>66</v>
      </c>
      <c r="BO2" s="31" t="s">
        <v>67</v>
      </c>
      <c r="BP2" s="31" t="s">
        <v>68</v>
      </c>
      <c r="BQ2" s="31" t="s">
        <v>69</v>
      </c>
      <c r="BR2" s="31" t="s">
        <v>70</v>
      </c>
      <c r="BS2" s="33" t="s">
        <v>64</v>
      </c>
      <c r="BT2" s="31" t="s">
        <v>65</v>
      </c>
      <c r="BU2" s="31" t="s">
        <v>66</v>
      </c>
      <c r="BV2" s="31" t="s">
        <v>67</v>
      </c>
      <c r="BW2" s="31" t="s">
        <v>68</v>
      </c>
      <c r="BX2" s="31" t="s">
        <v>69</v>
      </c>
      <c r="BY2" s="31" t="s">
        <v>70</v>
      </c>
      <c r="BZ2" s="33" t="s">
        <v>64</v>
      </c>
      <c r="CA2" s="31" t="s">
        <v>65</v>
      </c>
      <c r="CB2" s="31" t="s">
        <v>66</v>
      </c>
      <c r="CC2" s="31" t="s">
        <v>67</v>
      </c>
      <c r="CD2" s="31" t="s">
        <v>68</v>
      </c>
      <c r="CE2" s="31" t="s">
        <v>69</v>
      </c>
      <c r="CF2" s="31" t="s">
        <v>70</v>
      </c>
      <c r="CG2" s="33" t="s">
        <v>64</v>
      </c>
      <c r="CH2" s="31" t="s">
        <v>65</v>
      </c>
      <c r="CI2" s="31" t="s">
        <v>66</v>
      </c>
      <c r="CJ2" s="31" t="s">
        <v>67</v>
      </c>
      <c r="CK2" s="31" t="s">
        <v>68</v>
      </c>
      <c r="CL2" s="31" t="s">
        <v>69</v>
      </c>
      <c r="CM2" s="31" t="s">
        <v>70</v>
      </c>
    </row>
    <row r="3" spans="1:91" ht="15.75" thickBot="1" x14ac:dyDescent="0.3">
      <c r="A3" s="35" t="s">
        <v>108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</row>
    <row r="4" spans="1:91" ht="15.75" thickTop="1" x14ac:dyDescent="0.25">
      <c r="A4" s="28" t="s">
        <v>3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>
        <v>1472</v>
      </c>
      <c r="AW4" s="29">
        <v>1475</v>
      </c>
      <c r="AX4" s="29">
        <v>1720</v>
      </c>
      <c r="AY4" s="29">
        <v>1777</v>
      </c>
      <c r="AZ4" s="29">
        <v>1787</v>
      </c>
      <c r="BA4" s="29">
        <v>1793</v>
      </c>
      <c r="BB4" s="29">
        <v>1821</v>
      </c>
      <c r="BC4" s="29">
        <v>1849</v>
      </c>
      <c r="BD4" s="29">
        <v>1870</v>
      </c>
      <c r="BE4" s="29">
        <v>1897</v>
      </c>
      <c r="BF4" s="29">
        <v>1899</v>
      </c>
      <c r="BG4" s="29">
        <v>1901</v>
      </c>
      <c r="BH4" s="29">
        <v>1904</v>
      </c>
      <c r="BI4" s="29">
        <v>1904</v>
      </c>
      <c r="BJ4" s="29">
        <v>1926</v>
      </c>
      <c r="BK4" s="29">
        <v>1945</v>
      </c>
      <c r="BL4" s="29">
        <v>1967</v>
      </c>
      <c r="BM4" s="29">
        <v>1989</v>
      </c>
      <c r="BN4" s="29">
        <v>1993</v>
      </c>
      <c r="BO4" s="29">
        <v>1992</v>
      </c>
      <c r="BP4" s="29">
        <v>1996</v>
      </c>
      <c r="BQ4" s="29">
        <v>2002</v>
      </c>
      <c r="BR4" s="29">
        <v>2021</v>
      </c>
      <c r="BS4" s="29">
        <v>2030</v>
      </c>
      <c r="BT4" s="29">
        <v>2030</v>
      </c>
      <c r="BU4" s="29">
        <v>2047</v>
      </c>
      <c r="BV4" s="29">
        <v>2061</v>
      </c>
      <c r="BW4" s="29">
        <v>2070</v>
      </c>
      <c r="BX4" s="29">
        <v>2076</v>
      </c>
      <c r="BY4" s="29">
        <v>2082</v>
      </c>
      <c r="BZ4" s="29">
        <v>2093</v>
      </c>
      <c r="CA4" s="29">
        <v>2092</v>
      </c>
      <c r="CB4" s="29">
        <v>2093</v>
      </c>
      <c r="CC4" s="29">
        <v>2098</v>
      </c>
      <c r="CD4" s="29">
        <v>2108</v>
      </c>
      <c r="CE4" s="29">
        <v>2108</v>
      </c>
      <c r="CF4" s="29">
        <v>2108</v>
      </c>
      <c r="CG4" s="29">
        <v>2132</v>
      </c>
      <c r="CH4" s="29"/>
      <c r="CI4" s="29"/>
      <c r="CJ4" s="29"/>
      <c r="CK4" s="29"/>
      <c r="CL4" s="29"/>
      <c r="CM4" s="29"/>
    </row>
    <row r="5" spans="1:91" x14ac:dyDescent="0.25">
      <c r="A5" s="14" t="s">
        <v>2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>
        <v>1162</v>
      </c>
      <c r="AW5" s="19">
        <v>1177</v>
      </c>
      <c r="AX5" s="19">
        <v>1193</v>
      </c>
      <c r="AY5" s="19">
        <v>1200</v>
      </c>
      <c r="AZ5" s="19">
        <v>1204</v>
      </c>
      <c r="BA5" s="19">
        <v>1219</v>
      </c>
      <c r="BB5" s="19">
        <v>1236</v>
      </c>
      <c r="BC5" s="19">
        <v>1262</v>
      </c>
      <c r="BD5" s="19">
        <v>1277</v>
      </c>
      <c r="BE5" s="19">
        <v>1280</v>
      </c>
      <c r="BF5" s="19">
        <v>1281</v>
      </c>
      <c r="BG5" s="19">
        <v>1283</v>
      </c>
      <c r="BH5" s="19">
        <v>1292</v>
      </c>
      <c r="BI5" s="19">
        <v>1300</v>
      </c>
      <c r="BJ5" s="19">
        <v>1311</v>
      </c>
      <c r="BK5" s="19">
        <v>1322</v>
      </c>
      <c r="BL5" s="19">
        <v>1335</v>
      </c>
      <c r="BM5" s="19">
        <v>1339</v>
      </c>
      <c r="BN5" s="19">
        <v>1341</v>
      </c>
      <c r="BO5" s="19">
        <v>1352</v>
      </c>
      <c r="BP5" s="19">
        <v>1363</v>
      </c>
      <c r="BQ5" s="19">
        <v>1370</v>
      </c>
      <c r="BR5" s="19">
        <v>1373</v>
      </c>
      <c r="BS5" s="19">
        <v>1389</v>
      </c>
      <c r="BT5" s="19">
        <v>1389</v>
      </c>
      <c r="BU5" s="19">
        <v>1391</v>
      </c>
      <c r="BV5" s="19">
        <v>1393</v>
      </c>
      <c r="BW5" s="19">
        <v>1399</v>
      </c>
      <c r="BX5" s="19">
        <v>1403</v>
      </c>
      <c r="BY5" s="19">
        <v>1410</v>
      </c>
      <c r="BZ5" s="19">
        <v>1410</v>
      </c>
      <c r="CA5" s="19">
        <v>1410</v>
      </c>
      <c r="CB5" s="19">
        <v>1411</v>
      </c>
      <c r="CC5" s="19">
        <v>1416</v>
      </c>
      <c r="CD5" s="19">
        <v>1417</v>
      </c>
      <c r="CE5" s="19">
        <v>1419</v>
      </c>
      <c r="CF5" s="19">
        <v>1419</v>
      </c>
      <c r="CG5" s="19">
        <v>1426</v>
      </c>
      <c r="CH5" s="19"/>
      <c r="CI5" s="19"/>
      <c r="CJ5" s="19"/>
      <c r="CK5" s="19"/>
      <c r="CL5" s="19"/>
      <c r="CM5" s="19"/>
    </row>
    <row r="6" spans="1:91" x14ac:dyDescent="0.25">
      <c r="A6" s="14" t="s">
        <v>4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>
        <v>1418</v>
      </c>
      <c r="AW6" s="19">
        <v>1491</v>
      </c>
      <c r="AX6" s="19">
        <v>1514</v>
      </c>
      <c r="AY6" s="19">
        <v>1522</v>
      </c>
      <c r="AZ6" s="19">
        <v>1530</v>
      </c>
      <c r="BA6" s="19">
        <v>1567</v>
      </c>
      <c r="BB6" s="19">
        <v>1602</v>
      </c>
      <c r="BC6" s="19">
        <v>1636</v>
      </c>
      <c r="BD6" s="19">
        <v>1668</v>
      </c>
      <c r="BE6" s="19">
        <v>1706</v>
      </c>
      <c r="BF6" s="19">
        <v>1722</v>
      </c>
      <c r="BG6" s="19">
        <v>1748</v>
      </c>
      <c r="BH6" s="19">
        <v>1769</v>
      </c>
      <c r="BI6" s="19">
        <v>1792</v>
      </c>
      <c r="BJ6" s="19">
        <v>1814</v>
      </c>
      <c r="BK6" s="19">
        <v>1855</v>
      </c>
      <c r="BL6" s="19">
        <v>1883</v>
      </c>
      <c r="BM6" s="19">
        <v>1893</v>
      </c>
      <c r="BN6" s="19">
        <v>1896</v>
      </c>
      <c r="BO6" s="19">
        <v>1908</v>
      </c>
      <c r="BP6" s="19">
        <v>1929</v>
      </c>
      <c r="BQ6" s="19">
        <v>1962</v>
      </c>
      <c r="BR6" s="19">
        <v>1971</v>
      </c>
      <c r="BS6" s="19">
        <v>1992</v>
      </c>
      <c r="BT6" s="19">
        <v>1992</v>
      </c>
      <c r="BU6" s="19">
        <v>2004</v>
      </c>
      <c r="BV6" s="19">
        <v>2028</v>
      </c>
      <c r="BW6" s="19">
        <v>2028</v>
      </c>
      <c r="BX6" s="19">
        <v>2042</v>
      </c>
      <c r="BY6" s="19">
        <v>2054</v>
      </c>
      <c r="BZ6" s="19">
        <v>2054</v>
      </c>
      <c r="CA6" s="19">
        <v>2057</v>
      </c>
      <c r="CB6" s="19">
        <v>2060</v>
      </c>
      <c r="CC6" s="19">
        <v>2070</v>
      </c>
      <c r="CD6" s="19">
        <v>2080</v>
      </c>
      <c r="CE6" s="19">
        <v>2086</v>
      </c>
      <c r="CF6" s="19">
        <v>2086</v>
      </c>
      <c r="CG6" s="19">
        <v>2094</v>
      </c>
      <c r="CH6" s="19"/>
      <c r="CI6" s="19"/>
      <c r="CJ6" s="19"/>
      <c r="CK6" s="19"/>
      <c r="CL6" s="19"/>
      <c r="CM6" s="19"/>
    </row>
    <row r="7" spans="1:91" x14ac:dyDescent="0.25">
      <c r="A7" s="14" t="s">
        <v>1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>
        <v>310</v>
      </c>
      <c r="AW7" s="19">
        <v>313</v>
      </c>
      <c r="AX7" s="19">
        <v>315</v>
      </c>
      <c r="AY7" s="19">
        <v>321</v>
      </c>
      <c r="AZ7" s="19">
        <v>321</v>
      </c>
      <c r="BA7" s="19">
        <v>321</v>
      </c>
      <c r="BB7" s="19">
        <v>332</v>
      </c>
      <c r="BC7" s="19">
        <v>340</v>
      </c>
      <c r="BD7" s="19">
        <v>348</v>
      </c>
      <c r="BE7" s="19">
        <v>348</v>
      </c>
      <c r="BF7" s="19">
        <v>348</v>
      </c>
      <c r="BG7" s="19">
        <v>348</v>
      </c>
      <c r="BH7" s="19">
        <v>353</v>
      </c>
      <c r="BI7" s="19">
        <v>355</v>
      </c>
      <c r="BJ7" s="19">
        <v>357</v>
      </c>
      <c r="BK7" s="19">
        <v>361</v>
      </c>
      <c r="BL7" s="19">
        <v>365</v>
      </c>
      <c r="BM7" s="19">
        <v>365</v>
      </c>
      <c r="BN7" s="19">
        <v>365</v>
      </c>
      <c r="BO7" s="19">
        <v>365</v>
      </c>
      <c r="BP7" s="19">
        <v>365</v>
      </c>
      <c r="BQ7" s="19">
        <v>368</v>
      </c>
      <c r="BR7" s="19">
        <v>369</v>
      </c>
      <c r="BS7" s="19">
        <v>371</v>
      </c>
      <c r="BT7" s="19">
        <v>371</v>
      </c>
      <c r="BU7" s="19">
        <v>371</v>
      </c>
      <c r="BV7" s="19">
        <v>373</v>
      </c>
      <c r="BW7" s="19">
        <v>375</v>
      </c>
      <c r="BX7" s="19">
        <v>375</v>
      </c>
      <c r="BY7" s="19">
        <v>375</v>
      </c>
      <c r="BZ7" s="19">
        <v>375</v>
      </c>
      <c r="CA7" s="19">
        <v>375</v>
      </c>
      <c r="CB7" s="19">
        <v>375</v>
      </c>
      <c r="CC7" s="19">
        <v>377</v>
      </c>
      <c r="CD7" s="19">
        <v>379</v>
      </c>
      <c r="CE7" s="19">
        <v>380</v>
      </c>
      <c r="CF7" s="19">
        <v>380</v>
      </c>
      <c r="CG7" s="19">
        <v>391</v>
      </c>
      <c r="CH7" s="19"/>
      <c r="CI7" s="19"/>
      <c r="CJ7" s="19"/>
      <c r="CK7" s="19"/>
      <c r="CL7" s="19"/>
      <c r="CM7" s="19"/>
    </row>
    <row r="8" spans="1:91" x14ac:dyDescent="0.25">
      <c r="A8" s="42" t="s">
        <v>5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>
        <v>420</v>
      </c>
      <c r="AW8" s="43">
        <v>420</v>
      </c>
      <c r="AX8" s="43">
        <v>454</v>
      </c>
      <c r="AY8" s="43">
        <v>462</v>
      </c>
      <c r="AZ8" s="43">
        <v>464</v>
      </c>
      <c r="BA8" s="43">
        <v>482</v>
      </c>
      <c r="BB8" s="43">
        <v>521</v>
      </c>
      <c r="BC8" s="43">
        <v>528</v>
      </c>
      <c r="BD8" s="43">
        <v>539</v>
      </c>
      <c r="BE8" s="43">
        <v>541</v>
      </c>
      <c r="BF8" s="43">
        <v>544</v>
      </c>
      <c r="BG8" s="43">
        <v>544</v>
      </c>
      <c r="BH8" s="43">
        <v>544</v>
      </c>
      <c r="BI8" s="43">
        <v>544</v>
      </c>
      <c r="BJ8" s="43">
        <v>573</v>
      </c>
      <c r="BK8" s="43">
        <v>579</v>
      </c>
      <c r="BL8" s="43">
        <v>579</v>
      </c>
      <c r="BM8" s="43">
        <v>586</v>
      </c>
      <c r="BN8" s="43">
        <v>586</v>
      </c>
      <c r="BO8" s="43">
        <v>588</v>
      </c>
      <c r="BP8" s="43">
        <v>591</v>
      </c>
      <c r="BQ8" s="43">
        <v>592</v>
      </c>
      <c r="BR8" s="43">
        <v>594</v>
      </c>
      <c r="BS8" s="43">
        <v>596</v>
      </c>
      <c r="BT8" s="43">
        <v>596</v>
      </c>
      <c r="BU8" s="43">
        <v>595</v>
      </c>
      <c r="BV8" s="43">
        <v>598</v>
      </c>
      <c r="BW8" s="43">
        <v>598</v>
      </c>
      <c r="BX8" s="43">
        <v>608</v>
      </c>
      <c r="BY8" s="43">
        <v>608</v>
      </c>
      <c r="BZ8" s="43">
        <v>609</v>
      </c>
      <c r="CA8" s="43">
        <v>609</v>
      </c>
      <c r="CB8" s="43">
        <v>608</v>
      </c>
      <c r="CC8" s="43">
        <v>609</v>
      </c>
      <c r="CD8" s="43">
        <v>610</v>
      </c>
      <c r="CE8" s="43">
        <v>609</v>
      </c>
      <c r="CF8" s="43">
        <v>609</v>
      </c>
      <c r="CG8" s="43">
        <v>618</v>
      </c>
      <c r="CH8" s="43"/>
      <c r="CI8" s="43"/>
      <c r="CJ8" s="43"/>
      <c r="CK8" s="43"/>
      <c r="CL8" s="43"/>
      <c r="CM8" s="43"/>
    </row>
    <row r="9" spans="1:91" ht="15.75" thickBot="1" x14ac:dyDescent="0.3">
      <c r="A9" s="45" t="s">
        <v>6</v>
      </c>
      <c r="B9" s="46">
        <v>2</v>
      </c>
      <c r="C9" s="46">
        <v>2</v>
      </c>
      <c r="D9" s="46">
        <v>2</v>
      </c>
      <c r="E9" s="46">
        <v>2</v>
      </c>
      <c r="F9" s="46">
        <v>1</v>
      </c>
      <c r="G9" s="46">
        <v>5</v>
      </c>
      <c r="H9" s="46">
        <v>5</v>
      </c>
      <c r="I9" s="46">
        <v>12</v>
      </c>
      <c r="J9" s="46">
        <v>12</v>
      </c>
      <c r="K9" s="46">
        <v>15</v>
      </c>
      <c r="L9" s="46">
        <v>27</v>
      </c>
      <c r="M9" s="46">
        <v>27</v>
      </c>
      <c r="N9" s="46">
        <v>38</v>
      </c>
      <c r="O9" s="46">
        <v>48</v>
      </c>
      <c r="P9" s="46">
        <v>51</v>
      </c>
      <c r="Q9" s="46">
        <v>53</v>
      </c>
      <c r="R9" s="46">
        <v>71</v>
      </c>
      <c r="S9" s="46">
        <v>95</v>
      </c>
      <c r="T9" s="46">
        <v>153</v>
      </c>
      <c r="U9" s="46">
        <v>197</v>
      </c>
      <c r="V9" s="46">
        <v>236</v>
      </c>
      <c r="W9" s="46">
        <v>252</v>
      </c>
      <c r="X9" s="46">
        <v>296</v>
      </c>
      <c r="Y9" s="46">
        <v>397</v>
      </c>
      <c r="Z9" s="46">
        <v>494</v>
      </c>
      <c r="AA9" s="46">
        <v>579</v>
      </c>
      <c r="AB9" s="46">
        <v>657</v>
      </c>
      <c r="AC9" s="46">
        <v>1149</v>
      </c>
      <c r="AD9" s="46">
        <v>1259</v>
      </c>
      <c r="AE9" s="46">
        <v>1353</v>
      </c>
      <c r="AF9" s="46">
        <v>1557</v>
      </c>
      <c r="AG9" s="46">
        <v>1766</v>
      </c>
      <c r="AH9" s="46">
        <v>1982</v>
      </c>
      <c r="AI9" s="46">
        <v>2205</v>
      </c>
      <c r="AJ9" s="46">
        <v>2365</v>
      </c>
      <c r="AK9" s="46">
        <v>2532</v>
      </c>
      <c r="AL9" s="46">
        <v>2943</v>
      </c>
      <c r="AM9" s="46">
        <v>2998</v>
      </c>
      <c r="AN9" s="46">
        <v>3378</v>
      </c>
      <c r="AO9" s="46">
        <v>3600</v>
      </c>
      <c r="AP9" s="46">
        <v>3838</v>
      </c>
      <c r="AQ9" s="46">
        <v>3963</v>
      </c>
      <c r="AR9" s="46">
        <v>4178</v>
      </c>
      <c r="AS9" s="46">
        <v>4242</v>
      </c>
      <c r="AT9" s="46">
        <v>4337</v>
      </c>
      <c r="AU9" s="46">
        <v>4577</v>
      </c>
      <c r="AV9" s="46">
        <f t="shared" ref="AV9:BA9" si="0">SUM(AV4:AV8)</f>
        <v>4782</v>
      </c>
      <c r="AW9" s="46">
        <f t="shared" si="0"/>
        <v>4876</v>
      </c>
      <c r="AX9" s="46">
        <f t="shared" si="0"/>
        <v>5196</v>
      </c>
      <c r="AY9" s="46">
        <f t="shared" si="0"/>
        <v>5282</v>
      </c>
      <c r="AZ9" s="46">
        <f t="shared" si="0"/>
        <v>5306</v>
      </c>
      <c r="BA9" s="46">
        <f t="shared" si="0"/>
        <v>5382</v>
      </c>
      <c r="BB9" s="46">
        <f t="shared" ref="BB9:BO9" si="1">SUM(BB4:BB8)</f>
        <v>5512</v>
      </c>
      <c r="BC9" s="46">
        <f t="shared" si="1"/>
        <v>5615</v>
      </c>
      <c r="BD9" s="46">
        <f t="shared" si="1"/>
        <v>5702</v>
      </c>
      <c r="BE9" s="46">
        <f t="shared" si="1"/>
        <v>5772</v>
      </c>
      <c r="BF9" s="46">
        <f t="shared" si="1"/>
        <v>5794</v>
      </c>
      <c r="BG9" s="46">
        <f t="shared" si="1"/>
        <v>5824</v>
      </c>
      <c r="BH9" s="46">
        <f t="shared" si="1"/>
        <v>5862</v>
      </c>
      <c r="BI9" s="46">
        <f t="shared" si="1"/>
        <v>5895</v>
      </c>
      <c r="BJ9" s="46">
        <f t="shared" si="1"/>
        <v>5981</v>
      </c>
      <c r="BK9" s="46">
        <f t="shared" si="1"/>
        <v>6062</v>
      </c>
      <c r="BL9" s="46">
        <f t="shared" si="1"/>
        <v>6129</v>
      </c>
      <c r="BM9" s="46">
        <f t="shared" si="1"/>
        <v>6172</v>
      </c>
      <c r="BN9" s="46">
        <f t="shared" si="1"/>
        <v>6181</v>
      </c>
      <c r="BO9" s="46">
        <f t="shared" si="1"/>
        <v>6205</v>
      </c>
      <c r="BP9" s="46">
        <f t="shared" ref="BP9:BS9" si="2">SUM(BP4:BP8)</f>
        <v>6244</v>
      </c>
      <c r="BQ9" s="46">
        <f t="shared" si="2"/>
        <v>6294</v>
      </c>
      <c r="BR9" s="46">
        <f t="shared" si="2"/>
        <v>6328</v>
      </c>
      <c r="BS9" s="46">
        <f t="shared" si="2"/>
        <v>6378</v>
      </c>
      <c r="BT9" s="46">
        <f t="shared" ref="BT9:BZ9" si="3">SUM(BT4:BT8)</f>
        <v>6378</v>
      </c>
      <c r="BU9" s="46">
        <f t="shared" si="3"/>
        <v>6408</v>
      </c>
      <c r="BV9" s="46">
        <f t="shared" si="3"/>
        <v>6453</v>
      </c>
      <c r="BW9" s="46">
        <f t="shared" si="3"/>
        <v>6470</v>
      </c>
      <c r="BX9" s="46">
        <f t="shared" si="3"/>
        <v>6504</v>
      </c>
      <c r="BY9" s="46">
        <f t="shared" si="3"/>
        <v>6529</v>
      </c>
      <c r="BZ9" s="46">
        <f t="shared" si="3"/>
        <v>6541</v>
      </c>
      <c r="CA9" s="46">
        <f t="shared" ref="CA9:CG9" si="4">SUM(CA4:CA8)</f>
        <v>6543</v>
      </c>
      <c r="CB9" s="46">
        <f t="shared" si="4"/>
        <v>6547</v>
      </c>
      <c r="CC9" s="46">
        <f t="shared" si="4"/>
        <v>6570</v>
      </c>
      <c r="CD9" s="46">
        <f t="shared" si="4"/>
        <v>6594</v>
      </c>
      <c r="CE9" s="46">
        <f t="shared" si="4"/>
        <v>6602</v>
      </c>
      <c r="CF9" s="46">
        <f t="shared" si="4"/>
        <v>6602</v>
      </c>
      <c r="CG9" s="46">
        <f t="shared" si="4"/>
        <v>6661</v>
      </c>
      <c r="CH9" s="46"/>
      <c r="CI9" s="46"/>
      <c r="CJ9" s="46"/>
      <c r="CK9" s="46"/>
      <c r="CL9" s="46"/>
      <c r="CM9" s="46"/>
    </row>
    <row r="12" spans="1:91" ht="15.75" thickBot="1" x14ac:dyDescent="0.3">
      <c r="A12" s="35" t="s">
        <v>107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</row>
    <row r="13" spans="1:91" ht="15.75" thickTop="1" x14ac:dyDescent="0.25">
      <c r="A13" s="28" t="s">
        <v>3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>
        <f t="shared" ref="AW13:BB13" si="5">AW4-AV4</f>
        <v>3</v>
      </c>
      <c r="AX13" s="30">
        <f t="shared" si="5"/>
        <v>245</v>
      </c>
      <c r="AY13" s="30">
        <f t="shared" si="5"/>
        <v>57</v>
      </c>
      <c r="AZ13" s="30">
        <f t="shared" si="5"/>
        <v>10</v>
      </c>
      <c r="BA13" s="30">
        <f t="shared" si="5"/>
        <v>6</v>
      </c>
      <c r="BB13" s="30">
        <f t="shared" si="5"/>
        <v>28</v>
      </c>
      <c r="BC13" s="30">
        <f t="shared" ref="BC13:CC13" si="6">BC4-BB4</f>
        <v>28</v>
      </c>
      <c r="BD13" s="30">
        <f t="shared" si="6"/>
        <v>21</v>
      </c>
      <c r="BE13" s="30">
        <f t="shared" si="6"/>
        <v>27</v>
      </c>
      <c r="BF13" s="30">
        <f t="shared" si="6"/>
        <v>2</v>
      </c>
      <c r="BG13" s="30">
        <f t="shared" si="6"/>
        <v>2</v>
      </c>
      <c r="BH13" s="30">
        <f t="shared" si="6"/>
        <v>3</v>
      </c>
      <c r="BI13" s="30">
        <f t="shared" si="6"/>
        <v>0</v>
      </c>
      <c r="BJ13" s="30">
        <f t="shared" si="6"/>
        <v>22</v>
      </c>
      <c r="BK13" s="30">
        <f t="shared" si="6"/>
        <v>19</v>
      </c>
      <c r="BL13" s="30">
        <f t="shared" si="6"/>
        <v>22</v>
      </c>
      <c r="BM13" s="30">
        <f t="shared" si="6"/>
        <v>22</v>
      </c>
      <c r="BN13" s="30">
        <f t="shared" si="6"/>
        <v>4</v>
      </c>
      <c r="BO13" s="30">
        <f t="shared" si="6"/>
        <v>-1</v>
      </c>
      <c r="BP13" s="30">
        <f t="shared" si="6"/>
        <v>4</v>
      </c>
      <c r="BQ13" s="30">
        <f t="shared" si="6"/>
        <v>6</v>
      </c>
      <c r="BR13" s="30">
        <f t="shared" si="6"/>
        <v>19</v>
      </c>
      <c r="BS13" s="30">
        <f t="shared" si="6"/>
        <v>9</v>
      </c>
      <c r="BT13" s="30">
        <f t="shared" si="6"/>
        <v>0</v>
      </c>
      <c r="BU13" s="30">
        <f t="shared" si="6"/>
        <v>17</v>
      </c>
      <c r="BV13" s="30">
        <f t="shared" si="6"/>
        <v>14</v>
      </c>
      <c r="BW13" s="30">
        <f t="shared" si="6"/>
        <v>9</v>
      </c>
      <c r="BX13" s="30">
        <f t="shared" si="6"/>
        <v>6</v>
      </c>
      <c r="BY13" s="30">
        <f t="shared" si="6"/>
        <v>6</v>
      </c>
      <c r="BZ13" s="30">
        <f t="shared" si="6"/>
        <v>11</v>
      </c>
      <c r="CA13" s="30">
        <f t="shared" si="6"/>
        <v>-1</v>
      </c>
      <c r="CB13" s="30">
        <f t="shared" si="6"/>
        <v>1</v>
      </c>
      <c r="CC13" s="30">
        <f t="shared" si="6"/>
        <v>5</v>
      </c>
      <c r="CD13" s="30">
        <f t="shared" ref="CD13:CD18" si="7">CD4-CC4</f>
        <v>10</v>
      </c>
      <c r="CE13" s="30">
        <f t="shared" ref="CE13:CG18" si="8">CE4-CD4</f>
        <v>0</v>
      </c>
      <c r="CF13" s="30">
        <f t="shared" si="8"/>
        <v>0</v>
      </c>
      <c r="CG13" s="30">
        <f t="shared" si="8"/>
        <v>24</v>
      </c>
      <c r="CH13" s="30"/>
      <c r="CI13" s="30"/>
      <c r="CJ13" s="30"/>
      <c r="CK13" s="30"/>
      <c r="CL13" s="30"/>
      <c r="CM13" s="30"/>
    </row>
    <row r="14" spans="1:91" x14ac:dyDescent="0.25">
      <c r="A14" s="14" t="s">
        <v>2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30">
        <f t="shared" ref="AW14:CC18" si="9">AW5-AV5</f>
        <v>15</v>
      </c>
      <c r="AX14" s="30">
        <f t="shared" si="9"/>
        <v>16</v>
      </c>
      <c r="AY14" s="30">
        <f t="shared" si="9"/>
        <v>7</v>
      </c>
      <c r="AZ14" s="30">
        <f t="shared" si="9"/>
        <v>4</v>
      </c>
      <c r="BA14" s="30">
        <f t="shared" si="9"/>
        <v>15</v>
      </c>
      <c r="BB14" s="30">
        <f t="shared" si="9"/>
        <v>17</v>
      </c>
      <c r="BC14" s="30">
        <f t="shared" si="9"/>
        <v>26</v>
      </c>
      <c r="BD14" s="30">
        <f t="shared" si="9"/>
        <v>15</v>
      </c>
      <c r="BE14" s="30">
        <f t="shared" si="9"/>
        <v>3</v>
      </c>
      <c r="BF14" s="30">
        <f t="shared" si="9"/>
        <v>1</v>
      </c>
      <c r="BG14" s="30">
        <f t="shared" si="9"/>
        <v>2</v>
      </c>
      <c r="BH14" s="30">
        <f t="shared" si="9"/>
        <v>9</v>
      </c>
      <c r="BI14" s="30">
        <f t="shared" si="9"/>
        <v>8</v>
      </c>
      <c r="BJ14" s="30">
        <f t="shared" si="9"/>
        <v>11</v>
      </c>
      <c r="BK14" s="30">
        <f t="shared" si="9"/>
        <v>11</v>
      </c>
      <c r="BL14" s="30">
        <f t="shared" si="9"/>
        <v>13</v>
      </c>
      <c r="BM14" s="30">
        <f t="shared" si="9"/>
        <v>4</v>
      </c>
      <c r="BN14" s="30">
        <f t="shared" si="9"/>
        <v>2</v>
      </c>
      <c r="BO14" s="30">
        <f t="shared" si="9"/>
        <v>11</v>
      </c>
      <c r="BP14" s="30">
        <f t="shared" si="9"/>
        <v>11</v>
      </c>
      <c r="BQ14" s="30">
        <f t="shared" si="9"/>
        <v>7</v>
      </c>
      <c r="BR14" s="30">
        <f t="shared" si="9"/>
        <v>3</v>
      </c>
      <c r="BS14" s="30">
        <f t="shared" si="9"/>
        <v>16</v>
      </c>
      <c r="BT14" s="30">
        <f t="shared" si="9"/>
        <v>0</v>
      </c>
      <c r="BU14" s="30">
        <f t="shared" si="9"/>
        <v>2</v>
      </c>
      <c r="BV14" s="30">
        <f t="shared" si="9"/>
        <v>2</v>
      </c>
      <c r="BW14" s="30">
        <f t="shared" si="9"/>
        <v>6</v>
      </c>
      <c r="BX14" s="30">
        <f t="shared" si="9"/>
        <v>4</v>
      </c>
      <c r="BY14" s="30">
        <f t="shared" si="9"/>
        <v>7</v>
      </c>
      <c r="BZ14" s="30">
        <f t="shared" si="9"/>
        <v>0</v>
      </c>
      <c r="CA14" s="30">
        <f t="shared" si="9"/>
        <v>0</v>
      </c>
      <c r="CB14" s="30">
        <f t="shared" si="9"/>
        <v>1</v>
      </c>
      <c r="CC14" s="30">
        <f t="shared" si="9"/>
        <v>5</v>
      </c>
      <c r="CD14" s="30">
        <f t="shared" si="7"/>
        <v>1</v>
      </c>
      <c r="CE14" s="30">
        <f t="shared" si="8"/>
        <v>2</v>
      </c>
      <c r="CF14" s="30">
        <f t="shared" si="8"/>
        <v>0</v>
      </c>
      <c r="CG14" s="30">
        <f t="shared" si="8"/>
        <v>7</v>
      </c>
      <c r="CH14" s="30"/>
      <c r="CI14" s="30"/>
      <c r="CJ14" s="30"/>
      <c r="CK14" s="30"/>
      <c r="CL14" s="30"/>
      <c r="CM14" s="20"/>
    </row>
    <row r="15" spans="1:91" x14ac:dyDescent="0.25">
      <c r="A15" s="14" t="s">
        <v>4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30">
        <f t="shared" si="9"/>
        <v>73</v>
      </c>
      <c r="AX15" s="30">
        <f t="shared" si="9"/>
        <v>23</v>
      </c>
      <c r="AY15" s="30">
        <f t="shared" si="9"/>
        <v>8</v>
      </c>
      <c r="AZ15" s="30">
        <f t="shared" si="9"/>
        <v>8</v>
      </c>
      <c r="BA15" s="30">
        <f t="shared" si="9"/>
        <v>37</v>
      </c>
      <c r="BB15" s="30">
        <f t="shared" si="9"/>
        <v>35</v>
      </c>
      <c r="BC15" s="30">
        <f t="shared" si="9"/>
        <v>34</v>
      </c>
      <c r="BD15" s="30">
        <f t="shared" si="9"/>
        <v>32</v>
      </c>
      <c r="BE15" s="30">
        <f t="shared" si="9"/>
        <v>38</v>
      </c>
      <c r="BF15" s="30">
        <f t="shared" si="9"/>
        <v>16</v>
      </c>
      <c r="BG15" s="30">
        <f t="shared" si="9"/>
        <v>26</v>
      </c>
      <c r="BH15" s="30">
        <f t="shared" si="9"/>
        <v>21</v>
      </c>
      <c r="BI15" s="30">
        <f t="shared" si="9"/>
        <v>23</v>
      </c>
      <c r="BJ15" s="30">
        <f t="shared" si="9"/>
        <v>22</v>
      </c>
      <c r="BK15" s="30">
        <f t="shared" si="9"/>
        <v>41</v>
      </c>
      <c r="BL15" s="30">
        <f t="shared" si="9"/>
        <v>28</v>
      </c>
      <c r="BM15" s="30">
        <f t="shared" si="9"/>
        <v>10</v>
      </c>
      <c r="BN15" s="30">
        <f t="shared" si="9"/>
        <v>3</v>
      </c>
      <c r="BO15" s="30">
        <f t="shared" si="9"/>
        <v>12</v>
      </c>
      <c r="BP15" s="30">
        <f t="shared" si="9"/>
        <v>21</v>
      </c>
      <c r="BQ15" s="30">
        <f t="shared" si="9"/>
        <v>33</v>
      </c>
      <c r="BR15" s="30">
        <f t="shared" si="9"/>
        <v>9</v>
      </c>
      <c r="BS15" s="30">
        <f t="shared" si="9"/>
        <v>21</v>
      </c>
      <c r="BT15" s="30">
        <f t="shared" si="9"/>
        <v>0</v>
      </c>
      <c r="BU15" s="30">
        <f t="shared" si="9"/>
        <v>12</v>
      </c>
      <c r="BV15" s="30">
        <f t="shared" si="9"/>
        <v>24</v>
      </c>
      <c r="BW15" s="30">
        <f t="shared" si="9"/>
        <v>0</v>
      </c>
      <c r="BX15" s="30">
        <f t="shared" si="9"/>
        <v>14</v>
      </c>
      <c r="BY15" s="30">
        <f t="shared" si="9"/>
        <v>12</v>
      </c>
      <c r="BZ15" s="30">
        <f t="shared" si="9"/>
        <v>0</v>
      </c>
      <c r="CA15" s="30">
        <f t="shared" si="9"/>
        <v>3</v>
      </c>
      <c r="CB15" s="30">
        <f t="shared" si="9"/>
        <v>3</v>
      </c>
      <c r="CC15" s="30">
        <f t="shared" si="9"/>
        <v>10</v>
      </c>
      <c r="CD15" s="30">
        <f t="shared" si="7"/>
        <v>10</v>
      </c>
      <c r="CE15" s="30">
        <f t="shared" si="8"/>
        <v>6</v>
      </c>
      <c r="CF15" s="30">
        <f t="shared" si="8"/>
        <v>0</v>
      </c>
      <c r="CG15" s="30">
        <f t="shared" si="8"/>
        <v>8</v>
      </c>
      <c r="CH15" s="30"/>
      <c r="CI15" s="30"/>
      <c r="CJ15" s="30"/>
      <c r="CK15" s="30"/>
      <c r="CL15" s="30"/>
      <c r="CM15" s="20"/>
    </row>
    <row r="16" spans="1:91" x14ac:dyDescent="0.25">
      <c r="A16" s="14" t="s">
        <v>1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30">
        <f t="shared" si="9"/>
        <v>3</v>
      </c>
      <c r="AX16" s="30">
        <f t="shared" si="9"/>
        <v>2</v>
      </c>
      <c r="AY16" s="30">
        <f t="shared" si="9"/>
        <v>6</v>
      </c>
      <c r="AZ16" s="30">
        <f t="shared" si="9"/>
        <v>0</v>
      </c>
      <c r="BA16" s="30">
        <f t="shared" si="9"/>
        <v>0</v>
      </c>
      <c r="BB16" s="30">
        <f t="shared" si="9"/>
        <v>11</v>
      </c>
      <c r="BC16" s="30">
        <f t="shared" si="9"/>
        <v>8</v>
      </c>
      <c r="BD16" s="30">
        <f t="shared" si="9"/>
        <v>8</v>
      </c>
      <c r="BE16" s="30">
        <f t="shared" si="9"/>
        <v>0</v>
      </c>
      <c r="BF16" s="30">
        <f t="shared" si="9"/>
        <v>0</v>
      </c>
      <c r="BG16" s="30">
        <f t="shared" si="9"/>
        <v>0</v>
      </c>
      <c r="BH16" s="30">
        <f t="shared" si="9"/>
        <v>5</v>
      </c>
      <c r="BI16" s="30">
        <f t="shared" si="9"/>
        <v>2</v>
      </c>
      <c r="BJ16" s="30">
        <f t="shared" si="9"/>
        <v>2</v>
      </c>
      <c r="BK16" s="30">
        <f t="shared" si="9"/>
        <v>4</v>
      </c>
      <c r="BL16" s="30">
        <f t="shared" si="9"/>
        <v>4</v>
      </c>
      <c r="BM16" s="30">
        <f t="shared" si="9"/>
        <v>0</v>
      </c>
      <c r="BN16" s="30">
        <f t="shared" si="9"/>
        <v>0</v>
      </c>
      <c r="BO16" s="30">
        <f t="shared" si="9"/>
        <v>0</v>
      </c>
      <c r="BP16" s="30">
        <f t="shared" si="9"/>
        <v>0</v>
      </c>
      <c r="BQ16" s="30">
        <f t="shared" si="9"/>
        <v>3</v>
      </c>
      <c r="BR16" s="30">
        <f t="shared" si="9"/>
        <v>1</v>
      </c>
      <c r="BS16" s="30">
        <f t="shared" si="9"/>
        <v>2</v>
      </c>
      <c r="BT16" s="30">
        <f t="shared" si="9"/>
        <v>0</v>
      </c>
      <c r="BU16" s="30">
        <f t="shared" si="9"/>
        <v>0</v>
      </c>
      <c r="BV16" s="30">
        <f t="shared" si="9"/>
        <v>2</v>
      </c>
      <c r="BW16" s="30">
        <f t="shared" si="9"/>
        <v>2</v>
      </c>
      <c r="BX16" s="30">
        <f t="shared" si="9"/>
        <v>0</v>
      </c>
      <c r="BY16" s="30">
        <f t="shared" si="9"/>
        <v>0</v>
      </c>
      <c r="BZ16" s="30">
        <f t="shared" si="9"/>
        <v>0</v>
      </c>
      <c r="CA16" s="30">
        <f t="shared" si="9"/>
        <v>0</v>
      </c>
      <c r="CB16" s="30">
        <f t="shared" si="9"/>
        <v>0</v>
      </c>
      <c r="CC16" s="30">
        <f t="shared" si="9"/>
        <v>2</v>
      </c>
      <c r="CD16" s="30">
        <f t="shared" si="7"/>
        <v>2</v>
      </c>
      <c r="CE16" s="30">
        <f t="shared" si="8"/>
        <v>1</v>
      </c>
      <c r="CF16" s="30">
        <f t="shared" si="8"/>
        <v>0</v>
      </c>
      <c r="CG16" s="30">
        <f t="shared" si="8"/>
        <v>11</v>
      </c>
      <c r="CH16" s="30"/>
      <c r="CI16" s="30"/>
      <c r="CJ16" s="30"/>
      <c r="CK16" s="30"/>
      <c r="CL16" s="30"/>
      <c r="CM16" s="20"/>
    </row>
    <row r="17" spans="1:91" x14ac:dyDescent="0.25">
      <c r="A17" s="42" t="s">
        <v>5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30">
        <f t="shared" si="9"/>
        <v>0</v>
      </c>
      <c r="AX17" s="30">
        <f t="shared" si="9"/>
        <v>34</v>
      </c>
      <c r="AY17" s="30">
        <f t="shared" si="9"/>
        <v>8</v>
      </c>
      <c r="AZ17" s="30">
        <f t="shared" si="9"/>
        <v>2</v>
      </c>
      <c r="BA17" s="30">
        <f t="shared" si="9"/>
        <v>18</v>
      </c>
      <c r="BB17" s="30">
        <f t="shared" si="9"/>
        <v>39</v>
      </c>
      <c r="BC17" s="30">
        <f t="shared" si="9"/>
        <v>7</v>
      </c>
      <c r="BD17" s="30">
        <f t="shared" si="9"/>
        <v>11</v>
      </c>
      <c r="BE17" s="30">
        <f t="shared" si="9"/>
        <v>2</v>
      </c>
      <c r="BF17" s="30">
        <f t="shared" si="9"/>
        <v>3</v>
      </c>
      <c r="BG17" s="30">
        <f t="shared" si="9"/>
        <v>0</v>
      </c>
      <c r="BH17" s="30">
        <f t="shared" si="9"/>
        <v>0</v>
      </c>
      <c r="BI17" s="30">
        <f t="shared" si="9"/>
        <v>0</v>
      </c>
      <c r="BJ17" s="30">
        <f t="shared" si="9"/>
        <v>29</v>
      </c>
      <c r="BK17" s="30">
        <f t="shared" si="9"/>
        <v>6</v>
      </c>
      <c r="BL17" s="30">
        <f t="shared" si="9"/>
        <v>0</v>
      </c>
      <c r="BM17" s="30">
        <f t="shared" si="9"/>
        <v>7</v>
      </c>
      <c r="BN17" s="30">
        <f t="shared" si="9"/>
        <v>0</v>
      </c>
      <c r="BO17" s="30">
        <f t="shared" si="9"/>
        <v>2</v>
      </c>
      <c r="BP17" s="30">
        <f t="shared" si="9"/>
        <v>3</v>
      </c>
      <c r="BQ17" s="30">
        <f t="shared" si="9"/>
        <v>1</v>
      </c>
      <c r="BR17" s="30">
        <f t="shared" si="9"/>
        <v>2</v>
      </c>
      <c r="BS17" s="30">
        <f t="shared" si="9"/>
        <v>2</v>
      </c>
      <c r="BT17" s="30">
        <f t="shared" si="9"/>
        <v>0</v>
      </c>
      <c r="BU17" s="30">
        <f t="shared" si="9"/>
        <v>-1</v>
      </c>
      <c r="BV17" s="30">
        <f t="shared" si="9"/>
        <v>3</v>
      </c>
      <c r="BW17" s="30">
        <f t="shared" si="9"/>
        <v>0</v>
      </c>
      <c r="BX17" s="30">
        <f t="shared" si="9"/>
        <v>10</v>
      </c>
      <c r="BY17" s="30">
        <f t="shared" si="9"/>
        <v>0</v>
      </c>
      <c r="BZ17" s="30">
        <f t="shared" si="9"/>
        <v>1</v>
      </c>
      <c r="CA17" s="30">
        <f t="shared" si="9"/>
        <v>0</v>
      </c>
      <c r="CB17" s="30">
        <f t="shared" si="9"/>
        <v>-1</v>
      </c>
      <c r="CC17" s="30">
        <f t="shared" si="9"/>
        <v>1</v>
      </c>
      <c r="CD17" s="30">
        <f t="shared" si="7"/>
        <v>1</v>
      </c>
      <c r="CE17" s="30">
        <f t="shared" si="8"/>
        <v>-1</v>
      </c>
      <c r="CF17" s="30">
        <f t="shared" si="8"/>
        <v>0</v>
      </c>
      <c r="CG17" s="30">
        <f t="shared" si="8"/>
        <v>9</v>
      </c>
      <c r="CH17" s="54"/>
      <c r="CI17" s="54"/>
      <c r="CJ17" s="54"/>
      <c r="CK17" s="54"/>
      <c r="CL17" s="54"/>
      <c r="CM17" s="44"/>
    </row>
    <row r="18" spans="1:91" ht="15.75" thickBot="1" x14ac:dyDescent="0.3">
      <c r="A18" s="45" t="s">
        <v>63</v>
      </c>
      <c r="B18" s="46"/>
      <c r="C18" s="46">
        <f t="shared" ref="C18" si="10">C9-B9</f>
        <v>0</v>
      </c>
      <c r="D18" s="46">
        <f t="shared" ref="D18" si="11">D9-C9</f>
        <v>0</v>
      </c>
      <c r="E18" s="46">
        <f t="shared" ref="E18" si="12">E9-D9</f>
        <v>0</v>
      </c>
      <c r="F18" s="46">
        <f t="shared" ref="F18" si="13">F9-E9</f>
        <v>-1</v>
      </c>
      <c r="G18" s="46">
        <f t="shared" ref="G18" si="14">G9-F9</f>
        <v>4</v>
      </c>
      <c r="H18" s="46">
        <f t="shared" ref="H18" si="15">H9-G9</f>
        <v>0</v>
      </c>
      <c r="I18" s="46">
        <f t="shared" ref="I18" si="16">I9-H9</f>
        <v>7</v>
      </c>
      <c r="J18" s="46">
        <f t="shared" ref="J18" si="17">J9-I9</f>
        <v>0</v>
      </c>
      <c r="K18" s="46">
        <f t="shared" ref="K18" si="18">K9-J9</f>
        <v>3</v>
      </c>
      <c r="L18" s="46">
        <f t="shared" ref="L18" si="19">L9-K9</f>
        <v>12</v>
      </c>
      <c r="M18" s="46">
        <f t="shared" ref="M18" si="20">M9-L9</f>
        <v>0</v>
      </c>
      <c r="N18" s="46">
        <f t="shared" ref="N18" si="21">N9-M9</f>
        <v>11</v>
      </c>
      <c r="O18" s="46">
        <f t="shared" ref="O18" si="22">O9-N9</f>
        <v>10</v>
      </c>
      <c r="P18" s="46">
        <f t="shared" ref="P18" si="23">P9-O9</f>
        <v>3</v>
      </c>
      <c r="Q18" s="46">
        <f t="shared" ref="Q18" si="24">Q9-P9</f>
        <v>2</v>
      </c>
      <c r="R18" s="46">
        <f t="shared" ref="R18" si="25">R9-Q9</f>
        <v>18</v>
      </c>
      <c r="S18" s="46">
        <f t="shared" ref="S18" si="26">S9-R9</f>
        <v>24</v>
      </c>
      <c r="T18" s="46">
        <f t="shared" ref="T18" si="27">T9-S9</f>
        <v>58</v>
      </c>
      <c r="U18" s="46">
        <f t="shared" ref="U18" si="28">U9-T9</f>
        <v>44</v>
      </c>
      <c r="V18" s="46">
        <f t="shared" ref="V18" si="29">V9-U9</f>
        <v>39</v>
      </c>
      <c r="W18" s="46">
        <f t="shared" ref="W18" si="30">W9-V9</f>
        <v>16</v>
      </c>
      <c r="X18" s="46">
        <f t="shared" ref="X18" si="31">X9-W9</f>
        <v>44</v>
      </c>
      <c r="Y18" s="46">
        <f t="shared" ref="Y18" si="32">Y9-X9</f>
        <v>101</v>
      </c>
      <c r="Z18" s="46">
        <f t="shared" ref="Z18" si="33">Z9-Y9</f>
        <v>97</v>
      </c>
      <c r="AA18" s="46">
        <f t="shared" ref="AA18" si="34">AA9-Z9</f>
        <v>85</v>
      </c>
      <c r="AB18" s="46">
        <f t="shared" ref="AB18" si="35">AB9-AA9</f>
        <v>78</v>
      </c>
      <c r="AC18" s="46">
        <f t="shared" ref="AC18" si="36">AC9-AB9</f>
        <v>492</v>
      </c>
      <c r="AD18" s="46">
        <f t="shared" ref="AD18" si="37">AD9-AC9</f>
        <v>110</v>
      </c>
      <c r="AE18" s="46">
        <f t="shared" ref="AE18" si="38">AE9-AD9</f>
        <v>94</v>
      </c>
      <c r="AF18" s="46">
        <f t="shared" ref="AF18" si="39">AF9-AE9</f>
        <v>204</v>
      </c>
      <c r="AG18" s="46">
        <f t="shared" ref="AG18" si="40">AG9-AF9</f>
        <v>209</v>
      </c>
      <c r="AH18" s="46">
        <f t="shared" ref="AH18" si="41">AH9-AG9</f>
        <v>216</v>
      </c>
      <c r="AI18" s="46">
        <f t="shared" ref="AI18" si="42">AI9-AH9</f>
        <v>223</v>
      </c>
      <c r="AJ18" s="46">
        <f t="shared" ref="AJ18" si="43">AJ9-AI9</f>
        <v>160</v>
      </c>
      <c r="AK18" s="46">
        <f t="shared" ref="AK18" si="44">AK9-AJ9</f>
        <v>167</v>
      </c>
      <c r="AL18" s="46">
        <f t="shared" ref="AL18" si="45">AL9-AK9</f>
        <v>411</v>
      </c>
      <c r="AM18" s="46">
        <f t="shared" ref="AM18" si="46">AM9-AL9</f>
        <v>55</v>
      </c>
      <c r="AN18" s="46">
        <f t="shared" ref="AN18" si="47">AN9-AM9</f>
        <v>380</v>
      </c>
      <c r="AO18" s="46">
        <f t="shared" ref="AO18" si="48">AO9-AN9</f>
        <v>222</v>
      </c>
      <c r="AP18" s="46">
        <f t="shared" ref="AP18" si="49">AP9-AO9</f>
        <v>238</v>
      </c>
      <c r="AQ18" s="46">
        <f t="shared" ref="AQ18" si="50">AQ9-AP9</f>
        <v>125</v>
      </c>
      <c r="AR18" s="46">
        <f t="shared" ref="AR18" si="51">AR9-AQ9</f>
        <v>215</v>
      </c>
      <c r="AS18" s="46">
        <f t="shared" ref="AS18" si="52">AS9-AR9</f>
        <v>64</v>
      </c>
      <c r="AT18" s="46">
        <f t="shared" ref="AT18" si="53">AT9-AS9</f>
        <v>95</v>
      </c>
      <c r="AU18" s="46">
        <f t="shared" ref="AU18" si="54">AU9-AT9</f>
        <v>240</v>
      </c>
      <c r="AV18" s="46">
        <f t="shared" ref="AV18" si="55">AV9-AU9</f>
        <v>205</v>
      </c>
      <c r="AW18" s="46">
        <f t="shared" si="9"/>
        <v>94</v>
      </c>
      <c r="AX18" s="46">
        <f t="shared" si="9"/>
        <v>320</v>
      </c>
      <c r="AY18" s="46">
        <f t="shared" si="9"/>
        <v>86</v>
      </c>
      <c r="AZ18" s="46">
        <f t="shared" si="9"/>
        <v>24</v>
      </c>
      <c r="BA18" s="46">
        <f t="shared" si="9"/>
        <v>76</v>
      </c>
      <c r="BB18" s="46">
        <f t="shared" ref="BB18:BG18" si="56">BB9-BA9</f>
        <v>130</v>
      </c>
      <c r="BC18" s="46">
        <f t="shared" si="56"/>
        <v>103</v>
      </c>
      <c r="BD18" s="46">
        <f t="shared" si="56"/>
        <v>87</v>
      </c>
      <c r="BE18" s="46">
        <f t="shared" si="56"/>
        <v>70</v>
      </c>
      <c r="BF18" s="46">
        <f t="shared" si="56"/>
        <v>22</v>
      </c>
      <c r="BG18" s="46">
        <f t="shared" si="56"/>
        <v>30</v>
      </c>
      <c r="BH18" s="46">
        <f t="shared" ref="BH18:BI18" si="57">BH9-BG9</f>
        <v>38</v>
      </c>
      <c r="BI18" s="46">
        <f t="shared" si="57"/>
        <v>33</v>
      </c>
      <c r="BJ18" s="46">
        <f t="shared" ref="BJ18:BK18" si="58">BJ9-BI9</f>
        <v>86</v>
      </c>
      <c r="BK18" s="46">
        <f t="shared" si="58"/>
        <v>81</v>
      </c>
      <c r="BL18" s="46">
        <f t="shared" ref="BL18:CC18" si="59">BL9-BK9</f>
        <v>67</v>
      </c>
      <c r="BM18" s="46">
        <f t="shared" si="59"/>
        <v>43</v>
      </c>
      <c r="BN18" s="46">
        <f t="shared" si="59"/>
        <v>9</v>
      </c>
      <c r="BO18" s="46">
        <f t="shared" si="59"/>
        <v>24</v>
      </c>
      <c r="BP18" s="46">
        <f t="shared" si="59"/>
        <v>39</v>
      </c>
      <c r="BQ18" s="46">
        <f t="shared" si="59"/>
        <v>50</v>
      </c>
      <c r="BR18" s="46">
        <f t="shared" si="59"/>
        <v>34</v>
      </c>
      <c r="BS18" s="46">
        <f t="shared" si="59"/>
        <v>50</v>
      </c>
      <c r="BT18" s="46">
        <f t="shared" si="59"/>
        <v>0</v>
      </c>
      <c r="BU18" s="46">
        <f t="shared" si="59"/>
        <v>30</v>
      </c>
      <c r="BV18" s="46">
        <f t="shared" si="59"/>
        <v>45</v>
      </c>
      <c r="BW18" s="46">
        <f t="shared" si="59"/>
        <v>17</v>
      </c>
      <c r="BX18" s="46">
        <f t="shared" si="59"/>
        <v>34</v>
      </c>
      <c r="BY18" s="46">
        <f t="shared" si="59"/>
        <v>25</v>
      </c>
      <c r="BZ18" s="46">
        <f t="shared" si="59"/>
        <v>12</v>
      </c>
      <c r="CA18" s="46">
        <f t="shared" si="59"/>
        <v>2</v>
      </c>
      <c r="CB18" s="46">
        <f t="shared" si="59"/>
        <v>4</v>
      </c>
      <c r="CC18" s="46">
        <f t="shared" si="59"/>
        <v>23</v>
      </c>
      <c r="CD18" s="46">
        <f t="shared" si="7"/>
        <v>24</v>
      </c>
      <c r="CE18" s="46">
        <f t="shared" si="8"/>
        <v>8</v>
      </c>
      <c r="CF18" s="46">
        <f t="shared" si="8"/>
        <v>0</v>
      </c>
      <c r="CG18" s="46">
        <f t="shared" si="8"/>
        <v>59</v>
      </c>
      <c r="CH18" s="46"/>
      <c r="CI18" s="46"/>
      <c r="CJ18" s="46"/>
      <c r="CK18" s="46"/>
      <c r="CL18" s="46"/>
      <c r="CM18" s="46"/>
    </row>
    <row r="21" spans="1:91" ht="15.75" thickBot="1" x14ac:dyDescent="0.3">
      <c r="A21" s="35" t="s">
        <v>112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</row>
    <row r="22" spans="1:91" ht="15.75" thickTop="1" x14ac:dyDescent="0.25">
      <c r="A22" s="28" t="s">
        <v>3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56">
        <f t="shared" ref="AW22:AZ27" si="60">AW4/AV4-1</f>
        <v>2.0380434782609758E-3</v>
      </c>
      <c r="AX22" s="56">
        <f t="shared" si="60"/>
        <v>0.16610169491525428</v>
      </c>
      <c r="AY22" s="56">
        <f t="shared" si="60"/>
        <v>3.31395348837209E-2</v>
      </c>
      <c r="AZ22" s="56">
        <f t="shared" si="60"/>
        <v>5.6274620146314902E-3</v>
      </c>
      <c r="BA22" s="56">
        <f t="shared" ref="BA22:BG22" si="61">BA4/AZ4-1</f>
        <v>3.3575825405707249E-3</v>
      </c>
      <c r="BB22" s="56">
        <f t="shared" si="61"/>
        <v>1.5616285554935772E-2</v>
      </c>
      <c r="BC22" s="56">
        <f t="shared" si="61"/>
        <v>1.5376166941241109E-2</v>
      </c>
      <c r="BD22" s="56">
        <f t="shared" si="61"/>
        <v>1.1357490535424564E-2</v>
      </c>
      <c r="BE22" s="56">
        <f t="shared" si="61"/>
        <v>1.443850267379676E-2</v>
      </c>
      <c r="BF22" s="56">
        <f t="shared" si="61"/>
        <v>1.0542962572481773E-3</v>
      </c>
      <c r="BG22" s="56">
        <f t="shared" si="61"/>
        <v>1.0531858873090716E-3</v>
      </c>
      <c r="BH22" s="56">
        <f t="shared" ref="BH22:BI22" si="62">BH4/BG4-1</f>
        <v>1.5781167806416807E-3</v>
      </c>
      <c r="BI22" s="56">
        <f t="shared" si="62"/>
        <v>0</v>
      </c>
      <c r="BJ22" s="56">
        <f t="shared" ref="BJ22:BK22" si="63">BJ4/BI4-1</f>
        <v>1.1554621848739455E-2</v>
      </c>
      <c r="BK22" s="56">
        <f t="shared" si="63"/>
        <v>9.8650051921080895E-3</v>
      </c>
      <c r="BL22" s="56">
        <f t="shared" ref="BL22:CC22" si="64">BL4/BK4-1</f>
        <v>1.131105398457577E-2</v>
      </c>
      <c r="BM22" s="56">
        <f t="shared" si="64"/>
        <v>1.1184544992374201E-2</v>
      </c>
      <c r="BN22" s="56">
        <f t="shared" si="64"/>
        <v>2.0110608345902392E-3</v>
      </c>
      <c r="BO22" s="56">
        <f t="shared" si="64"/>
        <v>-5.0175614651282174E-4</v>
      </c>
      <c r="BP22" s="56">
        <f t="shared" si="64"/>
        <v>2.0080321285140812E-3</v>
      </c>
      <c r="BQ22" s="56">
        <f t="shared" si="64"/>
        <v>3.0060120240480437E-3</v>
      </c>
      <c r="BR22" s="56">
        <f t="shared" si="64"/>
        <v>9.4905094905095577E-3</v>
      </c>
      <c r="BS22" s="56">
        <f t="shared" si="64"/>
        <v>4.4532409698170294E-3</v>
      </c>
      <c r="BT22" s="56">
        <f t="shared" si="64"/>
        <v>0</v>
      </c>
      <c r="BU22" s="56">
        <f t="shared" si="64"/>
        <v>8.3743842364532028E-3</v>
      </c>
      <c r="BV22" s="56">
        <f t="shared" si="64"/>
        <v>6.8392769907181794E-3</v>
      </c>
      <c r="BW22" s="56">
        <f t="shared" si="64"/>
        <v>4.366812227074135E-3</v>
      </c>
      <c r="BX22" s="56">
        <f t="shared" si="64"/>
        <v>2.8985507246377384E-3</v>
      </c>
      <c r="BY22" s="56">
        <f t="shared" si="64"/>
        <v>2.8901734104045396E-3</v>
      </c>
      <c r="BZ22" s="56">
        <f t="shared" si="64"/>
        <v>5.2833813640729144E-3</v>
      </c>
      <c r="CA22" s="56">
        <f t="shared" si="64"/>
        <v>-4.7778308647872247E-4</v>
      </c>
      <c r="CB22" s="56">
        <f t="shared" si="64"/>
        <v>4.7801147227533036E-4</v>
      </c>
      <c r="CC22" s="56">
        <f t="shared" si="64"/>
        <v>2.3889154323937234E-3</v>
      </c>
      <c r="CD22" s="56">
        <f t="shared" ref="CD22:CD27" si="65">CD4/CC4-1</f>
        <v>4.7664442326025291E-3</v>
      </c>
      <c r="CE22" s="56">
        <f t="shared" ref="CE22:CG27" si="66">CE4/CD4-1</f>
        <v>0</v>
      </c>
      <c r="CF22" s="56">
        <f t="shared" si="66"/>
        <v>0</v>
      </c>
      <c r="CG22" s="56">
        <f t="shared" si="66"/>
        <v>1.1385199240986799E-2</v>
      </c>
      <c r="CH22" s="56"/>
      <c r="CI22" s="56"/>
      <c r="CJ22" s="56"/>
      <c r="CK22" s="56"/>
      <c r="CL22" s="56"/>
      <c r="CM22" s="30"/>
    </row>
    <row r="23" spans="1:91" x14ac:dyDescent="0.25">
      <c r="A23" s="14" t="s">
        <v>2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56">
        <f t="shared" si="60"/>
        <v>1.2908777969018903E-2</v>
      </c>
      <c r="AX23" s="56">
        <f t="shared" si="60"/>
        <v>1.3593882752761299E-2</v>
      </c>
      <c r="AY23" s="56">
        <f t="shared" si="60"/>
        <v>5.8675607711651256E-3</v>
      </c>
      <c r="AZ23" s="56">
        <f t="shared" si="60"/>
        <v>3.3333333333334103E-3</v>
      </c>
      <c r="BA23" s="56">
        <f t="shared" ref="BA23:CC27" si="67">BA5/AZ5-1</f>
        <v>1.2458471760797396E-2</v>
      </c>
      <c r="BB23" s="56">
        <f t="shared" si="67"/>
        <v>1.3945857260049266E-2</v>
      </c>
      <c r="BC23" s="56">
        <f t="shared" si="67"/>
        <v>2.1035598705501535E-2</v>
      </c>
      <c r="BD23" s="56">
        <f t="shared" si="67"/>
        <v>1.188589540412055E-2</v>
      </c>
      <c r="BE23" s="56">
        <f t="shared" si="67"/>
        <v>2.3492560689115649E-3</v>
      </c>
      <c r="BF23" s="56">
        <f t="shared" si="67"/>
        <v>7.8124999999995559E-4</v>
      </c>
      <c r="BG23" s="56">
        <f t="shared" si="67"/>
        <v>1.5612802498048417E-3</v>
      </c>
      <c r="BH23" s="56">
        <f t="shared" si="67"/>
        <v>7.0148090413093556E-3</v>
      </c>
      <c r="BI23" s="56">
        <f t="shared" si="67"/>
        <v>6.1919504643963563E-3</v>
      </c>
      <c r="BJ23" s="56">
        <f t="shared" si="67"/>
        <v>8.4615384615385203E-3</v>
      </c>
      <c r="BK23" s="56">
        <f t="shared" si="67"/>
        <v>8.3905415713196874E-3</v>
      </c>
      <c r="BL23" s="56">
        <f t="shared" si="67"/>
        <v>9.8335854765507769E-3</v>
      </c>
      <c r="BM23" s="56">
        <f t="shared" si="67"/>
        <v>2.9962546816479918E-3</v>
      </c>
      <c r="BN23" s="56">
        <f t="shared" si="67"/>
        <v>1.4936519790889058E-3</v>
      </c>
      <c r="BO23" s="56">
        <f t="shared" si="67"/>
        <v>8.2028337061894607E-3</v>
      </c>
      <c r="BP23" s="56">
        <f t="shared" si="67"/>
        <v>8.1360946745561158E-3</v>
      </c>
      <c r="BQ23" s="56">
        <f t="shared" si="67"/>
        <v>5.1357300073366918E-3</v>
      </c>
      <c r="BR23" s="56">
        <f t="shared" si="67"/>
        <v>2.1897810218978186E-3</v>
      </c>
      <c r="BS23" s="56">
        <f t="shared" si="67"/>
        <v>1.1653313911143437E-2</v>
      </c>
      <c r="BT23" s="56">
        <f t="shared" si="67"/>
        <v>0</v>
      </c>
      <c r="BU23" s="56">
        <f t="shared" si="67"/>
        <v>1.4398848092151972E-3</v>
      </c>
      <c r="BV23" s="56">
        <f t="shared" si="67"/>
        <v>1.4378145219267058E-3</v>
      </c>
      <c r="BW23" s="56">
        <f t="shared" si="67"/>
        <v>4.3072505384063042E-3</v>
      </c>
      <c r="BX23" s="56">
        <f t="shared" si="67"/>
        <v>2.859185132237263E-3</v>
      </c>
      <c r="BY23" s="56">
        <f t="shared" si="67"/>
        <v>4.9893086243764095E-3</v>
      </c>
      <c r="BZ23" s="56">
        <f t="shared" si="67"/>
        <v>0</v>
      </c>
      <c r="CA23" s="56">
        <f t="shared" si="67"/>
        <v>0</v>
      </c>
      <c r="CB23" s="56">
        <f t="shared" si="67"/>
        <v>7.0921985815597388E-4</v>
      </c>
      <c r="CC23" s="56">
        <f t="shared" si="67"/>
        <v>3.5435861091424048E-3</v>
      </c>
      <c r="CD23" s="56">
        <f t="shared" si="65"/>
        <v>7.0621468926557185E-4</v>
      </c>
      <c r="CE23" s="56">
        <f t="shared" si="66"/>
        <v>1.4114326040930436E-3</v>
      </c>
      <c r="CF23" s="56">
        <f t="shared" si="66"/>
        <v>0</v>
      </c>
      <c r="CG23" s="56">
        <f t="shared" si="66"/>
        <v>4.9330514446792595E-3</v>
      </c>
      <c r="CH23" s="56"/>
      <c r="CI23" s="56"/>
      <c r="CJ23" s="56"/>
      <c r="CK23" s="56"/>
      <c r="CL23" s="56"/>
      <c r="CM23" s="26"/>
    </row>
    <row r="24" spans="1:91" x14ac:dyDescent="0.25">
      <c r="A24" s="14" t="s">
        <v>4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56">
        <f t="shared" si="60"/>
        <v>5.14809590973202E-2</v>
      </c>
      <c r="AX24" s="56">
        <f t="shared" si="60"/>
        <v>1.5425888665325349E-2</v>
      </c>
      <c r="AY24" s="56">
        <f t="shared" si="60"/>
        <v>5.2840158520475189E-3</v>
      </c>
      <c r="AZ24" s="56">
        <f t="shared" si="60"/>
        <v>5.2562417871222511E-3</v>
      </c>
      <c r="BA24" s="56">
        <f t="shared" si="67"/>
        <v>2.4183006535947627E-2</v>
      </c>
      <c r="BB24" s="56">
        <f t="shared" si="67"/>
        <v>2.2335673261008271E-2</v>
      </c>
      <c r="BC24" s="56">
        <f t="shared" si="67"/>
        <v>2.1223470661672961E-2</v>
      </c>
      <c r="BD24" s="56">
        <f t="shared" si="67"/>
        <v>1.9559902200489088E-2</v>
      </c>
      <c r="BE24" s="56">
        <f t="shared" si="67"/>
        <v>2.2781774580335812E-2</v>
      </c>
      <c r="BF24" s="56">
        <f t="shared" si="67"/>
        <v>9.3786635404455865E-3</v>
      </c>
      <c r="BG24" s="56">
        <f t="shared" si="67"/>
        <v>1.5098722415795685E-2</v>
      </c>
      <c r="BH24" s="56">
        <f t="shared" si="67"/>
        <v>1.2013729977116805E-2</v>
      </c>
      <c r="BI24" s="56">
        <f t="shared" si="67"/>
        <v>1.3001695873374741E-2</v>
      </c>
      <c r="BJ24" s="56">
        <f t="shared" si="67"/>
        <v>1.2276785714285809E-2</v>
      </c>
      <c r="BK24" s="56">
        <f t="shared" si="67"/>
        <v>2.2601984564498245E-2</v>
      </c>
      <c r="BL24" s="56">
        <f t="shared" si="67"/>
        <v>1.5094339622641506E-2</v>
      </c>
      <c r="BM24" s="56">
        <f t="shared" si="67"/>
        <v>5.3106744556559171E-3</v>
      </c>
      <c r="BN24" s="56">
        <f t="shared" si="67"/>
        <v>1.5847860538826808E-3</v>
      </c>
      <c r="BO24" s="56">
        <f t="shared" si="67"/>
        <v>6.3291139240506666E-3</v>
      </c>
      <c r="BP24" s="56">
        <f t="shared" si="67"/>
        <v>1.1006289308176154E-2</v>
      </c>
      <c r="BQ24" s="56">
        <f t="shared" si="67"/>
        <v>1.7107309486780631E-2</v>
      </c>
      <c r="BR24" s="56">
        <f t="shared" si="67"/>
        <v>4.5871559633028358E-3</v>
      </c>
      <c r="BS24" s="56">
        <f t="shared" si="67"/>
        <v>1.0654490106544845E-2</v>
      </c>
      <c r="BT24" s="56">
        <f t="shared" si="67"/>
        <v>0</v>
      </c>
      <c r="BU24" s="56">
        <f t="shared" si="67"/>
        <v>6.0240963855422436E-3</v>
      </c>
      <c r="BV24" s="56">
        <f t="shared" si="67"/>
        <v>1.1976047904191711E-2</v>
      </c>
      <c r="BW24" s="56">
        <f t="shared" si="67"/>
        <v>0</v>
      </c>
      <c r="BX24" s="56">
        <f t="shared" si="67"/>
        <v>6.9033530571991353E-3</v>
      </c>
      <c r="BY24" s="56">
        <f t="shared" si="67"/>
        <v>5.8765915768854704E-3</v>
      </c>
      <c r="BZ24" s="56">
        <f t="shared" si="67"/>
        <v>0</v>
      </c>
      <c r="CA24" s="56">
        <f t="shared" si="67"/>
        <v>1.4605647517040854E-3</v>
      </c>
      <c r="CB24" s="56">
        <f t="shared" si="67"/>
        <v>1.458434613514914E-3</v>
      </c>
      <c r="CC24" s="56">
        <f t="shared" si="67"/>
        <v>4.8543689320388328E-3</v>
      </c>
      <c r="CD24" s="56">
        <f t="shared" si="65"/>
        <v>4.8309178743961567E-3</v>
      </c>
      <c r="CE24" s="56">
        <f t="shared" si="66"/>
        <v>2.8846153846153744E-3</v>
      </c>
      <c r="CF24" s="56">
        <f t="shared" si="66"/>
        <v>0</v>
      </c>
      <c r="CG24" s="56">
        <f t="shared" si="66"/>
        <v>3.835091083413289E-3</v>
      </c>
      <c r="CH24" s="56"/>
      <c r="CI24" s="56"/>
      <c r="CJ24" s="56"/>
      <c r="CK24" s="56"/>
      <c r="CL24" s="56"/>
      <c r="CM24" s="26"/>
    </row>
    <row r="25" spans="1:91" x14ac:dyDescent="0.25">
      <c r="A25" s="14" t="s">
        <v>1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56">
        <f t="shared" si="60"/>
        <v>9.6774193548387899E-3</v>
      </c>
      <c r="AX25" s="56">
        <f t="shared" si="60"/>
        <v>6.389776357827559E-3</v>
      </c>
      <c r="AY25" s="56">
        <f t="shared" si="60"/>
        <v>1.904761904761898E-2</v>
      </c>
      <c r="AZ25" s="56">
        <f t="shared" si="60"/>
        <v>0</v>
      </c>
      <c r="BA25" s="56">
        <f t="shared" si="67"/>
        <v>0</v>
      </c>
      <c r="BB25" s="56">
        <f t="shared" si="67"/>
        <v>3.4267912772585563E-2</v>
      </c>
      <c r="BC25" s="56">
        <f t="shared" si="67"/>
        <v>2.4096385542168752E-2</v>
      </c>
      <c r="BD25" s="56">
        <f t="shared" si="67"/>
        <v>2.3529411764705799E-2</v>
      </c>
      <c r="BE25" s="56">
        <f t="shared" si="67"/>
        <v>0</v>
      </c>
      <c r="BF25" s="56">
        <f t="shared" si="67"/>
        <v>0</v>
      </c>
      <c r="BG25" s="56">
        <f t="shared" si="67"/>
        <v>0</v>
      </c>
      <c r="BH25" s="56">
        <f t="shared" si="67"/>
        <v>1.4367816091954033E-2</v>
      </c>
      <c r="BI25" s="56">
        <f t="shared" si="67"/>
        <v>5.6657223796034994E-3</v>
      </c>
      <c r="BJ25" s="56">
        <f t="shared" si="67"/>
        <v>5.6338028169014009E-3</v>
      </c>
      <c r="BK25" s="56">
        <f t="shared" si="67"/>
        <v>1.1204481792717047E-2</v>
      </c>
      <c r="BL25" s="56">
        <f t="shared" si="67"/>
        <v>1.1080332409972193E-2</v>
      </c>
      <c r="BM25" s="56">
        <f t="shared" si="67"/>
        <v>0</v>
      </c>
      <c r="BN25" s="56">
        <f t="shared" si="67"/>
        <v>0</v>
      </c>
      <c r="BO25" s="56">
        <f t="shared" si="67"/>
        <v>0</v>
      </c>
      <c r="BP25" s="56">
        <f t="shared" si="67"/>
        <v>0</v>
      </c>
      <c r="BQ25" s="56">
        <f t="shared" si="67"/>
        <v>8.2191780821918581E-3</v>
      </c>
      <c r="BR25" s="56">
        <f t="shared" si="67"/>
        <v>2.7173913043478937E-3</v>
      </c>
      <c r="BS25" s="56">
        <f t="shared" si="67"/>
        <v>5.4200542005420349E-3</v>
      </c>
      <c r="BT25" s="56">
        <f t="shared" si="67"/>
        <v>0</v>
      </c>
      <c r="BU25" s="56">
        <f t="shared" si="67"/>
        <v>0</v>
      </c>
      <c r="BV25" s="56">
        <f t="shared" si="67"/>
        <v>5.3908355795149188E-3</v>
      </c>
      <c r="BW25" s="56">
        <f t="shared" si="67"/>
        <v>5.3619302949061698E-3</v>
      </c>
      <c r="BX25" s="56">
        <f t="shared" si="67"/>
        <v>0</v>
      </c>
      <c r="BY25" s="56">
        <f t="shared" si="67"/>
        <v>0</v>
      </c>
      <c r="BZ25" s="56">
        <f t="shared" si="67"/>
        <v>0</v>
      </c>
      <c r="CA25" s="56">
        <f t="shared" si="67"/>
        <v>0</v>
      </c>
      <c r="CB25" s="56">
        <f t="shared" si="67"/>
        <v>0</v>
      </c>
      <c r="CC25" s="56">
        <f t="shared" si="67"/>
        <v>5.3333333333334121E-3</v>
      </c>
      <c r="CD25" s="56">
        <f t="shared" si="65"/>
        <v>5.3050397877985045E-3</v>
      </c>
      <c r="CE25" s="56">
        <f t="shared" si="66"/>
        <v>2.6385224274405594E-3</v>
      </c>
      <c r="CF25" s="56">
        <f t="shared" si="66"/>
        <v>0</v>
      </c>
      <c r="CG25" s="56">
        <f t="shared" si="66"/>
        <v>2.8947368421052611E-2</v>
      </c>
      <c r="CH25" s="56"/>
      <c r="CI25" s="56"/>
      <c r="CJ25" s="56"/>
      <c r="CK25" s="56"/>
      <c r="CL25" s="56"/>
      <c r="CM25" s="26"/>
    </row>
    <row r="26" spans="1:91" x14ac:dyDescent="0.25">
      <c r="A26" s="14" t="s">
        <v>5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56">
        <f t="shared" si="60"/>
        <v>0</v>
      </c>
      <c r="AX26" s="56">
        <f t="shared" si="60"/>
        <v>8.0952380952380887E-2</v>
      </c>
      <c r="AY26" s="56">
        <f t="shared" si="60"/>
        <v>1.7621145374449254E-2</v>
      </c>
      <c r="AZ26" s="56">
        <f t="shared" si="60"/>
        <v>4.3290043290042934E-3</v>
      </c>
      <c r="BA26" s="56">
        <f t="shared" si="67"/>
        <v>3.8793103448275801E-2</v>
      </c>
      <c r="BB26" s="56">
        <f t="shared" si="67"/>
        <v>8.0912863070539354E-2</v>
      </c>
      <c r="BC26" s="56">
        <f t="shared" si="67"/>
        <v>1.3435700575815668E-2</v>
      </c>
      <c r="BD26" s="56">
        <f t="shared" si="67"/>
        <v>2.0833333333333259E-2</v>
      </c>
      <c r="BE26" s="56">
        <f t="shared" si="67"/>
        <v>3.7105751391466324E-3</v>
      </c>
      <c r="BF26" s="56">
        <f t="shared" si="67"/>
        <v>5.5452865064695711E-3</v>
      </c>
      <c r="BG26" s="56">
        <f t="shared" si="67"/>
        <v>0</v>
      </c>
      <c r="BH26" s="56">
        <f t="shared" si="67"/>
        <v>0</v>
      </c>
      <c r="BI26" s="56">
        <f t="shared" si="67"/>
        <v>0</v>
      </c>
      <c r="BJ26" s="56">
        <f t="shared" si="67"/>
        <v>5.3308823529411686E-2</v>
      </c>
      <c r="BK26" s="56">
        <f t="shared" si="67"/>
        <v>1.0471204188481575E-2</v>
      </c>
      <c r="BL26" s="56">
        <f t="shared" si="67"/>
        <v>0</v>
      </c>
      <c r="BM26" s="56">
        <f t="shared" si="67"/>
        <v>1.2089810017271052E-2</v>
      </c>
      <c r="BN26" s="56">
        <f t="shared" si="67"/>
        <v>0</v>
      </c>
      <c r="BO26" s="56">
        <f t="shared" si="67"/>
        <v>3.4129692832765013E-3</v>
      </c>
      <c r="BP26" s="56">
        <f t="shared" si="67"/>
        <v>5.1020408163264808E-3</v>
      </c>
      <c r="BQ26" s="56">
        <f t="shared" si="67"/>
        <v>1.6920473773265332E-3</v>
      </c>
      <c r="BR26" s="56">
        <f t="shared" si="67"/>
        <v>3.3783783783782884E-3</v>
      </c>
      <c r="BS26" s="56">
        <f t="shared" si="67"/>
        <v>3.3670033670034627E-3</v>
      </c>
      <c r="BT26" s="56">
        <f t="shared" si="67"/>
        <v>0</v>
      </c>
      <c r="BU26" s="56">
        <f t="shared" si="67"/>
        <v>-1.6778523489933139E-3</v>
      </c>
      <c r="BV26" s="56">
        <f t="shared" si="67"/>
        <v>5.0420168067226712E-3</v>
      </c>
      <c r="BW26" s="56">
        <f t="shared" si="67"/>
        <v>0</v>
      </c>
      <c r="BX26" s="56">
        <f t="shared" si="67"/>
        <v>1.6722408026755842E-2</v>
      </c>
      <c r="BY26" s="56">
        <f t="shared" si="67"/>
        <v>0</v>
      </c>
      <c r="BZ26" s="56">
        <f t="shared" si="67"/>
        <v>1.6447368421053099E-3</v>
      </c>
      <c r="CA26" s="56">
        <f t="shared" si="67"/>
        <v>0</v>
      </c>
      <c r="CB26" s="56">
        <f t="shared" si="67"/>
        <v>-1.6420361247947435E-3</v>
      </c>
      <c r="CC26" s="56">
        <f t="shared" si="67"/>
        <v>1.6447368421053099E-3</v>
      </c>
      <c r="CD26" s="56">
        <f t="shared" si="65"/>
        <v>1.6420361247948545E-3</v>
      </c>
      <c r="CE26" s="56">
        <f t="shared" si="66"/>
        <v>-1.6393442622950616E-3</v>
      </c>
      <c r="CF26" s="56">
        <f t="shared" si="66"/>
        <v>0</v>
      </c>
      <c r="CG26" s="56">
        <f t="shared" si="66"/>
        <v>1.4778325123152802E-2</v>
      </c>
      <c r="CH26" s="56"/>
      <c r="CI26" s="56"/>
      <c r="CJ26" s="56"/>
      <c r="CK26" s="56"/>
      <c r="CL26" s="56"/>
      <c r="CM26" s="20"/>
    </row>
    <row r="27" spans="1:91" s="59" customFormat="1" ht="15.75" thickBot="1" x14ac:dyDescent="0.3">
      <c r="A27" s="46" t="s">
        <v>73</v>
      </c>
      <c r="B27" s="47"/>
      <c r="C27" s="47">
        <f t="shared" ref="C27:AV27" si="68">C9/B9-1</f>
        <v>0</v>
      </c>
      <c r="D27" s="47">
        <f t="shared" si="68"/>
        <v>0</v>
      </c>
      <c r="E27" s="47">
        <f t="shared" si="68"/>
        <v>0</v>
      </c>
      <c r="F27" s="47">
        <f t="shared" si="68"/>
        <v>-0.5</v>
      </c>
      <c r="G27" s="47">
        <f t="shared" si="68"/>
        <v>4</v>
      </c>
      <c r="H27" s="47">
        <f t="shared" si="68"/>
        <v>0</v>
      </c>
      <c r="I27" s="47">
        <f t="shared" si="68"/>
        <v>1.4</v>
      </c>
      <c r="J27" s="47">
        <f t="shared" si="68"/>
        <v>0</v>
      </c>
      <c r="K27" s="47">
        <f t="shared" si="68"/>
        <v>0.25</v>
      </c>
      <c r="L27" s="47">
        <f t="shared" si="68"/>
        <v>0.8</v>
      </c>
      <c r="M27" s="47">
        <f t="shared" si="68"/>
        <v>0</v>
      </c>
      <c r="N27" s="47">
        <f t="shared" si="68"/>
        <v>0.40740740740740744</v>
      </c>
      <c r="O27" s="47">
        <f t="shared" si="68"/>
        <v>0.26315789473684204</v>
      </c>
      <c r="P27" s="47">
        <f t="shared" si="68"/>
        <v>6.25E-2</v>
      </c>
      <c r="Q27" s="47">
        <f t="shared" si="68"/>
        <v>3.9215686274509887E-2</v>
      </c>
      <c r="R27" s="47">
        <f t="shared" si="68"/>
        <v>0.33962264150943389</v>
      </c>
      <c r="S27" s="47">
        <f t="shared" si="68"/>
        <v>0.3380281690140845</v>
      </c>
      <c r="T27" s="47">
        <f t="shared" si="68"/>
        <v>0.61052631578947358</v>
      </c>
      <c r="U27" s="47">
        <f t="shared" si="68"/>
        <v>0.28758169934640532</v>
      </c>
      <c r="V27" s="47">
        <f t="shared" si="68"/>
        <v>0.19796954314720816</v>
      </c>
      <c r="W27" s="47">
        <f t="shared" si="68"/>
        <v>6.7796610169491567E-2</v>
      </c>
      <c r="X27" s="47">
        <f t="shared" si="68"/>
        <v>0.17460317460317465</v>
      </c>
      <c r="Y27" s="47">
        <f t="shared" si="68"/>
        <v>0.34121621621621623</v>
      </c>
      <c r="Z27" s="47">
        <f t="shared" si="68"/>
        <v>0.24433249370277088</v>
      </c>
      <c r="AA27" s="47">
        <f t="shared" si="68"/>
        <v>0.17206477732793513</v>
      </c>
      <c r="AB27" s="47">
        <f t="shared" si="68"/>
        <v>0.13471502590673579</v>
      </c>
      <c r="AC27" s="47">
        <f t="shared" si="68"/>
        <v>0.74885844748858443</v>
      </c>
      <c r="AD27" s="47">
        <f t="shared" si="68"/>
        <v>9.5735422106179247E-2</v>
      </c>
      <c r="AE27" s="47">
        <f t="shared" si="68"/>
        <v>7.4662430500397114E-2</v>
      </c>
      <c r="AF27" s="47">
        <f t="shared" si="68"/>
        <v>0.1507760532150777</v>
      </c>
      <c r="AG27" s="47">
        <f t="shared" si="68"/>
        <v>0.13423249839434814</v>
      </c>
      <c r="AH27" s="47">
        <f t="shared" si="68"/>
        <v>0.12231030577576441</v>
      </c>
      <c r="AI27" s="47">
        <f t="shared" si="68"/>
        <v>0.11251261352169517</v>
      </c>
      <c r="AJ27" s="47">
        <f t="shared" si="68"/>
        <v>7.2562358276643923E-2</v>
      </c>
      <c r="AK27" s="47">
        <f t="shared" si="68"/>
        <v>7.0613107822410148E-2</v>
      </c>
      <c r="AL27" s="47">
        <f t="shared" si="68"/>
        <v>0.16232227488151652</v>
      </c>
      <c r="AM27" s="47">
        <f t="shared" si="68"/>
        <v>1.868841318382608E-2</v>
      </c>
      <c r="AN27" s="47">
        <f t="shared" si="68"/>
        <v>0.12675116744496329</v>
      </c>
      <c r="AO27" s="47">
        <f t="shared" si="68"/>
        <v>6.5719360568383678E-2</v>
      </c>
      <c r="AP27" s="47">
        <f t="shared" si="68"/>
        <v>6.6111111111111009E-2</v>
      </c>
      <c r="AQ27" s="47">
        <f t="shared" si="68"/>
        <v>3.2569046378322142E-2</v>
      </c>
      <c r="AR27" s="47">
        <f t="shared" si="68"/>
        <v>5.4251829422155007E-2</v>
      </c>
      <c r="AS27" s="47">
        <f t="shared" si="68"/>
        <v>1.5318334131163347E-2</v>
      </c>
      <c r="AT27" s="47">
        <f t="shared" si="68"/>
        <v>2.2395096652522373E-2</v>
      </c>
      <c r="AU27" s="47">
        <f t="shared" si="68"/>
        <v>5.5337791099838496E-2</v>
      </c>
      <c r="AV27" s="47">
        <f t="shared" si="68"/>
        <v>4.4789163207340943E-2</v>
      </c>
      <c r="AW27" s="47">
        <f t="shared" si="60"/>
        <v>1.965704726056039E-2</v>
      </c>
      <c r="AX27" s="47">
        <f t="shared" si="60"/>
        <v>6.5627563576702297E-2</v>
      </c>
      <c r="AY27" s="47">
        <f t="shared" si="60"/>
        <v>1.6551193225558203E-2</v>
      </c>
      <c r="AZ27" s="47">
        <f t="shared" si="60"/>
        <v>4.5437334343052527E-3</v>
      </c>
      <c r="BA27" s="47">
        <f t="shared" si="67"/>
        <v>1.4323407463249227E-2</v>
      </c>
      <c r="BB27" s="47">
        <f t="shared" ref="BB27:BG27" si="69">BB9/BA9-1</f>
        <v>2.4154589371980784E-2</v>
      </c>
      <c r="BC27" s="47">
        <f t="shared" si="69"/>
        <v>1.8686502177068132E-2</v>
      </c>
      <c r="BD27" s="47">
        <f t="shared" si="69"/>
        <v>1.5494211932324031E-2</v>
      </c>
      <c r="BE27" s="47">
        <f t="shared" si="69"/>
        <v>1.2276394247632494E-2</v>
      </c>
      <c r="BF27" s="47">
        <f t="shared" si="69"/>
        <v>3.811503811503858E-3</v>
      </c>
      <c r="BG27" s="47">
        <f t="shared" si="69"/>
        <v>5.1777701070072624E-3</v>
      </c>
      <c r="BH27" s="47">
        <f t="shared" ref="BH27:BI27" si="70">BH9/BG9-1</f>
        <v>6.5247252747253626E-3</v>
      </c>
      <c r="BI27" s="47">
        <f t="shared" si="70"/>
        <v>5.6294779938588224E-3</v>
      </c>
      <c r="BJ27" s="47">
        <f t="shared" ref="BJ27:BK27" si="71">BJ9/BI9-1</f>
        <v>1.45886344359627E-2</v>
      </c>
      <c r="BK27" s="47">
        <f t="shared" si="71"/>
        <v>1.3542885805049254E-2</v>
      </c>
      <c r="BL27" s="47">
        <f t="shared" ref="BL27:CC27" si="72">BL9/BK9-1</f>
        <v>1.1052457934675131E-2</v>
      </c>
      <c r="BM27" s="47">
        <f t="shared" si="72"/>
        <v>7.0158263990862668E-3</v>
      </c>
      <c r="BN27" s="47">
        <f t="shared" si="72"/>
        <v>1.4581983149708488E-3</v>
      </c>
      <c r="BO27" s="47">
        <f t="shared" si="72"/>
        <v>3.882866850024369E-3</v>
      </c>
      <c r="BP27" s="47">
        <f t="shared" si="72"/>
        <v>6.2852538275584013E-3</v>
      </c>
      <c r="BQ27" s="47">
        <f t="shared" si="72"/>
        <v>8.0076873798846648E-3</v>
      </c>
      <c r="BR27" s="47">
        <f t="shared" si="72"/>
        <v>5.4019701302827627E-3</v>
      </c>
      <c r="BS27" s="47">
        <f t="shared" si="72"/>
        <v>7.9013906447533699E-3</v>
      </c>
      <c r="BT27" s="47">
        <f t="shared" si="72"/>
        <v>0</v>
      </c>
      <c r="BU27" s="47">
        <f t="shared" si="72"/>
        <v>4.7036688617121403E-3</v>
      </c>
      <c r="BV27" s="47">
        <f t="shared" si="72"/>
        <v>7.0224719101124045E-3</v>
      </c>
      <c r="BW27" s="47">
        <f t="shared" si="72"/>
        <v>2.6344335967767307E-3</v>
      </c>
      <c r="BX27" s="47">
        <f t="shared" si="72"/>
        <v>5.2550231839258998E-3</v>
      </c>
      <c r="BY27" s="47">
        <f t="shared" si="72"/>
        <v>3.8437884378843545E-3</v>
      </c>
      <c r="BZ27" s="47">
        <f t="shared" si="72"/>
        <v>1.8379537448307559E-3</v>
      </c>
      <c r="CA27" s="47">
        <f t="shared" si="72"/>
        <v>3.0576364470258355E-4</v>
      </c>
      <c r="CB27" s="47">
        <f t="shared" si="72"/>
        <v>6.1134036374754785E-4</v>
      </c>
      <c r="CC27" s="47">
        <f t="shared" si="72"/>
        <v>3.5130594165266871E-3</v>
      </c>
      <c r="CD27" s="47">
        <f t="shared" si="65"/>
        <v>3.6529680365295913E-3</v>
      </c>
      <c r="CE27" s="47">
        <f t="shared" si="66"/>
        <v>1.2132241431603852E-3</v>
      </c>
      <c r="CF27" s="47">
        <f t="shared" si="66"/>
        <v>0</v>
      </c>
      <c r="CG27" s="47">
        <f t="shared" si="66"/>
        <v>8.9366858527719639E-3</v>
      </c>
      <c r="CH27" s="47"/>
      <c r="CI27" s="47"/>
      <c r="CJ27" s="47"/>
      <c r="CK27" s="47"/>
      <c r="CL27" s="47"/>
      <c r="CM27" s="47"/>
    </row>
  </sheetData>
  <conditionalFormatting sqref="E13:AV13 CM13 AW13:CL1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M14:CM17 E14:AV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M22:CM25 E22:AV25 AW22:CL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D13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D17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D25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D8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D2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A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A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A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CM8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:CM26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B7BC1-2405-4C3A-BC98-81BA10F5CCDA}">
  <sheetPr codeName="Hoja8"/>
  <dimension ref="A1:CL27"/>
  <sheetViews>
    <sheetView workbookViewId="0">
      <pane xSplit="1" topLeftCell="BV1" activePane="topRight" state="frozen"/>
      <selection pane="topRight" activeCell="CF20" sqref="CF20"/>
    </sheetView>
  </sheetViews>
  <sheetFormatPr baseColWidth="10" defaultRowHeight="15" x14ac:dyDescent="0.25"/>
  <cols>
    <col min="1" max="1" width="22.28515625" bestFit="1" customWidth="1"/>
    <col min="2" max="2" width="7.28515625" bestFit="1" customWidth="1"/>
    <col min="3" max="3" width="8.28515625" bestFit="1" customWidth="1"/>
    <col min="4" max="4" width="8.140625" bestFit="1" customWidth="1"/>
    <col min="5" max="5" width="7" bestFit="1" customWidth="1"/>
    <col min="6" max="7" width="6.85546875" bestFit="1" customWidth="1"/>
    <col min="8" max="10" width="8.140625" bestFit="1" customWidth="1"/>
    <col min="11" max="12" width="7.28515625" bestFit="1" customWidth="1"/>
    <col min="13" max="13" width="7" bestFit="1" customWidth="1"/>
    <col min="14" max="14" width="7.85546875" bestFit="1" customWidth="1"/>
    <col min="15" max="41" width="7.28515625" bestFit="1" customWidth="1"/>
    <col min="42" max="90" width="7" customWidth="1"/>
  </cols>
  <sheetData>
    <row r="1" spans="1:90" ht="36.75" x14ac:dyDescent="0.25">
      <c r="A1" s="22" t="s">
        <v>0</v>
      </c>
      <c r="B1" s="22">
        <v>43901</v>
      </c>
      <c r="C1" s="22">
        <v>43902</v>
      </c>
      <c r="D1" s="22">
        <v>43903</v>
      </c>
      <c r="E1" s="22">
        <v>43904</v>
      </c>
      <c r="F1" s="24">
        <v>43905</v>
      </c>
      <c r="G1" s="22">
        <v>43906</v>
      </c>
      <c r="H1" s="22">
        <v>43907</v>
      </c>
      <c r="I1" s="22">
        <v>43908</v>
      </c>
      <c r="J1" s="22">
        <v>43909</v>
      </c>
      <c r="K1" s="22">
        <v>43910</v>
      </c>
      <c r="L1" s="22">
        <v>43911</v>
      </c>
      <c r="M1" s="24">
        <v>43912</v>
      </c>
      <c r="N1" s="22">
        <v>43913</v>
      </c>
      <c r="O1" s="22">
        <v>43914</v>
      </c>
      <c r="P1" s="22">
        <v>43915</v>
      </c>
      <c r="Q1" s="22">
        <v>43916</v>
      </c>
      <c r="R1" s="22">
        <v>43917</v>
      </c>
      <c r="S1" s="22">
        <v>43918</v>
      </c>
      <c r="T1" s="25">
        <v>43919</v>
      </c>
      <c r="U1" s="22">
        <v>43920</v>
      </c>
      <c r="V1" s="22">
        <v>43921</v>
      </c>
      <c r="W1" s="22">
        <v>43922</v>
      </c>
      <c r="X1" s="22">
        <v>43923</v>
      </c>
      <c r="Y1" s="22">
        <v>43924</v>
      </c>
      <c r="Z1" s="22">
        <v>43925</v>
      </c>
      <c r="AA1" s="22">
        <v>43926</v>
      </c>
      <c r="AB1" s="22">
        <v>43927</v>
      </c>
      <c r="AC1" s="22">
        <v>43928</v>
      </c>
      <c r="AD1" s="22">
        <v>43929</v>
      </c>
      <c r="AE1" s="22">
        <v>43930</v>
      </c>
      <c r="AF1" s="22">
        <v>43931</v>
      </c>
      <c r="AG1" s="22">
        <v>43932</v>
      </c>
      <c r="AH1" s="22">
        <v>43933</v>
      </c>
      <c r="AI1" s="53">
        <v>43934</v>
      </c>
      <c r="AJ1" s="22">
        <v>43935</v>
      </c>
      <c r="AK1" s="22">
        <v>43936</v>
      </c>
      <c r="AL1" s="22">
        <v>43937</v>
      </c>
      <c r="AM1" s="22">
        <v>43938</v>
      </c>
      <c r="AN1" s="22">
        <v>43939</v>
      </c>
      <c r="AO1" s="22">
        <v>43940</v>
      </c>
      <c r="AP1" s="22">
        <v>43941</v>
      </c>
      <c r="AQ1" s="22">
        <v>43942</v>
      </c>
      <c r="AR1" s="22">
        <v>43943</v>
      </c>
      <c r="AS1" s="22">
        <v>43944</v>
      </c>
      <c r="AT1" s="22">
        <v>43945</v>
      </c>
      <c r="AU1" s="22">
        <v>43946</v>
      </c>
      <c r="AV1" s="55">
        <v>43947</v>
      </c>
      <c r="AW1" s="22">
        <v>43948</v>
      </c>
      <c r="AX1" s="22">
        <v>43949</v>
      </c>
      <c r="AY1" s="22">
        <v>43950</v>
      </c>
      <c r="AZ1" s="22">
        <v>43951</v>
      </c>
      <c r="BA1" s="22">
        <v>43952</v>
      </c>
      <c r="BB1" s="22">
        <v>43953</v>
      </c>
      <c r="BC1" s="22">
        <v>43954</v>
      </c>
      <c r="BD1" s="55">
        <v>43955</v>
      </c>
      <c r="BE1" s="22">
        <v>43956</v>
      </c>
      <c r="BF1" s="22">
        <v>43957</v>
      </c>
      <c r="BG1" s="22">
        <v>43958</v>
      </c>
      <c r="BH1" s="22">
        <v>43959</v>
      </c>
      <c r="BI1" s="22">
        <v>43960</v>
      </c>
      <c r="BJ1" s="22">
        <v>43961</v>
      </c>
      <c r="BK1" s="55">
        <v>43962</v>
      </c>
      <c r="BL1" s="22">
        <v>43963</v>
      </c>
      <c r="BM1" s="22">
        <v>43964</v>
      </c>
      <c r="BN1" s="22">
        <v>43965</v>
      </c>
      <c r="BO1" s="22">
        <v>43966</v>
      </c>
      <c r="BP1" s="22">
        <v>43967</v>
      </c>
      <c r="BQ1" s="22">
        <v>43968</v>
      </c>
      <c r="BR1" s="55">
        <v>43969</v>
      </c>
      <c r="BS1" s="22">
        <v>43970</v>
      </c>
      <c r="BT1" s="22">
        <v>43971</v>
      </c>
      <c r="BU1" s="22">
        <v>43972</v>
      </c>
      <c r="BV1" s="22">
        <v>43973</v>
      </c>
      <c r="BW1" s="22">
        <v>43974</v>
      </c>
      <c r="BX1" s="22">
        <v>43975</v>
      </c>
      <c r="BY1" s="61">
        <v>43976</v>
      </c>
      <c r="BZ1" s="22">
        <v>43977</v>
      </c>
      <c r="CA1" s="22">
        <v>43978</v>
      </c>
      <c r="CB1" s="22">
        <v>43979</v>
      </c>
      <c r="CC1" s="22">
        <v>43980</v>
      </c>
      <c r="CD1" s="22">
        <v>43981</v>
      </c>
      <c r="CE1" s="22">
        <v>43982</v>
      </c>
      <c r="CF1" s="22"/>
      <c r="CG1" s="22"/>
      <c r="CH1" s="22"/>
      <c r="CI1" s="22"/>
      <c r="CJ1" s="22"/>
      <c r="CK1" s="22"/>
      <c r="CL1" s="22"/>
    </row>
    <row r="2" spans="1:90" x14ac:dyDescent="0.25">
      <c r="A2" s="31"/>
      <c r="B2" s="31" t="s">
        <v>67</v>
      </c>
      <c r="C2" s="31" t="s">
        <v>68</v>
      </c>
      <c r="D2" s="31" t="s">
        <v>69</v>
      </c>
      <c r="E2" s="31" t="s">
        <v>70</v>
      </c>
      <c r="F2" s="33" t="s">
        <v>64</v>
      </c>
      <c r="G2" s="31" t="s">
        <v>65</v>
      </c>
      <c r="H2" s="31" t="s">
        <v>66</v>
      </c>
      <c r="I2" s="31" t="s">
        <v>67</v>
      </c>
      <c r="J2" s="31" t="s">
        <v>68</v>
      </c>
      <c r="K2" s="31" t="s">
        <v>69</v>
      </c>
      <c r="L2" s="31" t="s">
        <v>70</v>
      </c>
      <c r="M2" s="33" t="s">
        <v>64</v>
      </c>
      <c r="N2" s="31" t="s">
        <v>65</v>
      </c>
      <c r="O2" s="31" t="s">
        <v>66</v>
      </c>
      <c r="P2" s="31" t="s">
        <v>67</v>
      </c>
      <c r="Q2" s="31" t="s">
        <v>68</v>
      </c>
      <c r="R2" s="31" t="s">
        <v>69</v>
      </c>
      <c r="S2" s="31" t="s">
        <v>70</v>
      </c>
      <c r="T2" s="33" t="s">
        <v>64</v>
      </c>
      <c r="U2" s="31" t="s">
        <v>65</v>
      </c>
      <c r="V2" s="31" t="s">
        <v>66</v>
      </c>
      <c r="W2" s="31" t="s">
        <v>67</v>
      </c>
      <c r="X2" s="31" t="s">
        <v>68</v>
      </c>
      <c r="Y2" s="31" t="s">
        <v>69</v>
      </c>
      <c r="Z2" s="31" t="s">
        <v>70</v>
      </c>
      <c r="AA2" s="33" t="s">
        <v>64</v>
      </c>
      <c r="AB2" s="31" t="s">
        <v>65</v>
      </c>
      <c r="AC2" s="31" t="s">
        <v>66</v>
      </c>
      <c r="AD2" s="31" t="s">
        <v>67</v>
      </c>
      <c r="AE2" s="31" t="s">
        <v>68</v>
      </c>
      <c r="AF2" s="31" t="s">
        <v>69</v>
      </c>
      <c r="AG2" s="31" t="s">
        <v>70</v>
      </c>
      <c r="AH2" s="33" t="s">
        <v>64</v>
      </c>
      <c r="AI2" s="31" t="s">
        <v>65</v>
      </c>
      <c r="AJ2" s="31" t="s">
        <v>66</v>
      </c>
      <c r="AK2" s="31" t="s">
        <v>67</v>
      </c>
      <c r="AL2" s="31" t="s">
        <v>68</v>
      </c>
      <c r="AM2" s="31" t="s">
        <v>69</v>
      </c>
      <c r="AN2" s="31" t="s">
        <v>70</v>
      </c>
      <c r="AO2" s="33" t="s">
        <v>64</v>
      </c>
      <c r="AP2" s="31" t="s">
        <v>65</v>
      </c>
      <c r="AQ2" s="31" t="s">
        <v>66</v>
      </c>
      <c r="AR2" s="31" t="s">
        <v>67</v>
      </c>
      <c r="AS2" s="31" t="s">
        <v>68</v>
      </c>
      <c r="AT2" s="31" t="s">
        <v>69</v>
      </c>
      <c r="AU2" s="31" t="s">
        <v>70</v>
      </c>
      <c r="AV2" s="33" t="s">
        <v>64</v>
      </c>
      <c r="AW2" s="31" t="s">
        <v>65</v>
      </c>
      <c r="AX2" s="31" t="s">
        <v>66</v>
      </c>
      <c r="AY2" s="31" t="s">
        <v>67</v>
      </c>
      <c r="AZ2" s="31" t="s">
        <v>68</v>
      </c>
      <c r="BA2" s="31" t="s">
        <v>69</v>
      </c>
      <c r="BB2" s="31" t="s">
        <v>70</v>
      </c>
      <c r="BC2" s="33" t="s">
        <v>64</v>
      </c>
      <c r="BD2" s="31" t="s">
        <v>65</v>
      </c>
      <c r="BE2" s="31" t="s">
        <v>66</v>
      </c>
      <c r="BF2" s="31" t="s">
        <v>67</v>
      </c>
      <c r="BG2" s="31" t="s">
        <v>68</v>
      </c>
      <c r="BH2" s="31" t="s">
        <v>69</v>
      </c>
      <c r="BI2" s="31" t="s">
        <v>70</v>
      </c>
      <c r="BJ2" s="33" t="s">
        <v>64</v>
      </c>
      <c r="BK2" s="31" t="s">
        <v>65</v>
      </c>
      <c r="BL2" s="31" t="s">
        <v>66</v>
      </c>
      <c r="BM2" s="31" t="s">
        <v>67</v>
      </c>
      <c r="BN2" s="31" t="s">
        <v>68</v>
      </c>
      <c r="BO2" s="31" t="s">
        <v>69</v>
      </c>
      <c r="BP2" s="31" t="s">
        <v>70</v>
      </c>
      <c r="BQ2" s="33" t="s">
        <v>64</v>
      </c>
      <c r="BR2" s="31" t="s">
        <v>65</v>
      </c>
      <c r="BS2" s="31" t="s">
        <v>66</v>
      </c>
      <c r="BT2" s="31" t="s">
        <v>67</v>
      </c>
      <c r="BU2" s="31" t="s">
        <v>68</v>
      </c>
      <c r="BV2" s="31" t="s">
        <v>69</v>
      </c>
      <c r="BW2" s="31" t="s">
        <v>70</v>
      </c>
      <c r="BX2" s="33" t="s">
        <v>64</v>
      </c>
      <c r="BY2" s="31" t="s">
        <v>65</v>
      </c>
      <c r="BZ2" s="31" t="s">
        <v>66</v>
      </c>
      <c r="CA2" s="31" t="s">
        <v>67</v>
      </c>
      <c r="CB2" s="31" t="s">
        <v>68</v>
      </c>
      <c r="CC2" s="31" t="s">
        <v>69</v>
      </c>
      <c r="CD2" s="31" t="s">
        <v>70</v>
      </c>
      <c r="CE2" s="33" t="s">
        <v>64</v>
      </c>
      <c r="CF2" s="31" t="s">
        <v>65</v>
      </c>
      <c r="CG2" s="31" t="s">
        <v>66</v>
      </c>
      <c r="CH2" s="31" t="s">
        <v>67</v>
      </c>
      <c r="CI2" s="31" t="s">
        <v>68</v>
      </c>
      <c r="CJ2" s="31" t="s">
        <v>69</v>
      </c>
      <c r="CK2" s="31" t="s">
        <v>70</v>
      </c>
      <c r="CL2" s="33" t="s">
        <v>64</v>
      </c>
    </row>
    <row r="3" spans="1:90" ht="15.75" thickBot="1" x14ac:dyDescent="0.3">
      <c r="A3" s="35" t="s">
        <v>109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</row>
    <row r="4" spans="1:90" ht="15.75" thickTop="1" x14ac:dyDescent="0.25">
      <c r="A4" s="28" t="s">
        <v>3</v>
      </c>
      <c r="B4" s="29"/>
      <c r="C4" s="29"/>
      <c r="D4" s="29"/>
      <c r="E4" s="29">
        <v>2</v>
      </c>
      <c r="F4" s="29">
        <v>5</v>
      </c>
      <c r="G4" s="29">
        <v>7</v>
      </c>
      <c r="H4" s="29">
        <v>9</v>
      </c>
      <c r="I4" s="29">
        <v>13</v>
      </c>
      <c r="J4" s="29">
        <v>21</v>
      </c>
      <c r="K4" s="29">
        <v>28</v>
      </c>
      <c r="L4" s="29">
        <v>40</v>
      </c>
      <c r="M4" s="29"/>
      <c r="N4" s="29">
        <v>51</v>
      </c>
      <c r="O4" s="29">
        <v>59</v>
      </c>
      <c r="P4" s="29">
        <v>67</v>
      </c>
      <c r="Q4" s="29">
        <v>89</v>
      </c>
      <c r="R4" s="29">
        <v>89</v>
      </c>
      <c r="S4" s="29">
        <v>117</v>
      </c>
      <c r="T4" s="29">
        <v>145</v>
      </c>
      <c r="U4" s="29">
        <v>179</v>
      </c>
      <c r="V4" s="29">
        <v>218</v>
      </c>
      <c r="W4" s="29">
        <v>245</v>
      </c>
      <c r="X4" s="29">
        <v>272</v>
      </c>
      <c r="Y4" s="29">
        <v>291</v>
      </c>
      <c r="Z4" s="29">
        <v>312</v>
      </c>
      <c r="AA4" s="29">
        <v>346</v>
      </c>
      <c r="AB4" s="29">
        <v>364</v>
      </c>
      <c r="AC4" s="29">
        <v>370</v>
      </c>
      <c r="AD4" s="29">
        <v>400</v>
      </c>
      <c r="AE4" s="29">
        <v>428</v>
      </c>
      <c r="AF4" s="29">
        <v>479</v>
      </c>
      <c r="AG4" s="29">
        <v>503</v>
      </c>
      <c r="AH4" s="29">
        <v>533</v>
      </c>
      <c r="AI4" s="29">
        <v>585</v>
      </c>
      <c r="AJ4" s="29">
        <v>647</v>
      </c>
      <c r="AK4" s="29">
        <v>659</v>
      </c>
      <c r="AL4" s="29">
        <v>674</v>
      </c>
      <c r="AM4" s="29">
        <v>708</v>
      </c>
      <c r="AN4" s="29">
        <v>743</v>
      </c>
      <c r="AO4" s="29">
        <v>770</v>
      </c>
      <c r="AP4" s="29">
        <v>802</v>
      </c>
      <c r="AQ4" s="29">
        <v>835</v>
      </c>
      <c r="AR4" s="29">
        <v>863</v>
      </c>
      <c r="AS4" s="29">
        <v>891</v>
      </c>
      <c r="AT4" s="29">
        <v>911</v>
      </c>
      <c r="AU4" s="29">
        <v>921</v>
      </c>
      <c r="AV4" s="29">
        <v>933</v>
      </c>
      <c r="AW4" s="29">
        <v>944</v>
      </c>
      <c r="AX4" s="29">
        <v>952</v>
      </c>
      <c r="AY4" s="29">
        <v>963</v>
      </c>
      <c r="AZ4" s="29">
        <v>970</v>
      </c>
      <c r="BA4" s="29">
        <v>979</v>
      </c>
      <c r="BB4" s="29">
        <v>990</v>
      </c>
      <c r="BC4" s="29">
        <v>996</v>
      </c>
      <c r="BD4" s="29">
        <v>998</v>
      </c>
      <c r="BE4" s="29">
        <v>1000</v>
      </c>
      <c r="BF4" s="29">
        <v>1007</v>
      </c>
      <c r="BG4" s="29">
        <v>1012</v>
      </c>
      <c r="BH4" s="29">
        <v>1022</v>
      </c>
      <c r="BI4" s="29">
        <v>1023</v>
      </c>
      <c r="BJ4" s="29">
        <v>1026</v>
      </c>
      <c r="BK4" s="29">
        <v>1030</v>
      </c>
      <c r="BL4" s="29">
        <v>1034</v>
      </c>
      <c r="BM4" s="29">
        <v>1042</v>
      </c>
      <c r="BN4" s="29">
        <v>1048</v>
      </c>
      <c r="BO4" s="29">
        <v>1055</v>
      </c>
      <c r="BP4" s="29">
        <v>1059</v>
      </c>
      <c r="BQ4" s="29">
        <v>1066</v>
      </c>
      <c r="BR4" s="29">
        <v>1068</v>
      </c>
      <c r="BS4" s="29">
        <v>1068</v>
      </c>
      <c r="BT4" s="29">
        <v>1072</v>
      </c>
      <c r="BU4" s="29">
        <v>1075</v>
      </c>
      <c r="BV4" s="29">
        <v>1077</v>
      </c>
      <c r="BW4" s="29">
        <v>1080</v>
      </c>
      <c r="BX4" s="29">
        <v>1083</v>
      </c>
      <c r="BY4" s="29"/>
      <c r="BZ4" s="29"/>
      <c r="CA4" s="29">
        <v>1091</v>
      </c>
      <c r="CB4" s="29">
        <v>1093</v>
      </c>
      <c r="CC4" s="29">
        <v>1094</v>
      </c>
      <c r="CD4" s="29">
        <v>1094</v>
      </c>
      <c r="CE4" s="29">
        <v>1096</v>
      </c>
      <c r="CF4" s="29"/>
      <c r="CG4" s="29"/>
      <c r="CH4" s="29"/>
      <c r="CI4" s="29"/>
      <c r="CJ4" s="29"/>
      <c r="CK4" s="29"/>
      <c r="CL4" s="29"/>
    </row>
    <row r="5" spans="1:90" x14ac:dyDescent="0.25">
      <c r="A5" s="14" t="s">
        <v>2</v>
      </c>
      <c r="B5" s="19"/>
      <c r="C5" s="19">
        <v>1</v>
      </c>
      <c r="D5" s="19">
        <v>1</v>
      </c>
      <c r="E5" s="19">
        <v>1</v>
      </c>
      <c r="F5" s="19">
        <v>1</v>
      </c>
      <c r="G5" s="19">
        <v>5</v>
      </c>
      <c r="H5" s="19">
        <v>5</v>
      </c>
      <c r="I5" s="19">
        <v>15</v>
      </c>
      <c r="J5" s="19">
        <v>20</v>
      </c>
      <c r="K5" s="19">
        <v>28</v>
      </c>
      <c r="L5" s="19">
        <v>32</v>
      </c>
      <c r="M5" s="19"/>
      <c r="N5" s="19">
        <v>37</v>
      </c>
      <c r="O5" s="19">
        <v>53</v>
      </c>
      <c r="P5" s="19">
        <v>60</v>
      </c>
      <c r="Q5" s="19">
        <v>66</v>
      </c>
      <c r="R5" s="19">
        <v>83</v>
      </c>
      <c r="S5" s="19">
        <v>101</v>
      </c>
      <c r="T5" s="19">
        <v>122</v>
      </c>
      <c r="U5" s="19">
        <v>133</v>
      </c>
      <c r="V5" s="19">
        <v>148</v>
      </c>
      <c r="W5" s="19">
        <v>156</v>
      </c>
      <c r="X5" s="19">
        <v>170</v>
      </c>
      <c r="Y5" s="19">
        <v>183</v>
      </c>
      <c r="Z5" s="19">
        <v>194</v>
      </c>
      <c r="AA5" s="19">
        <v>208</v>
      </c>
      <c r="AB5" s="19">
        <v>241</v>
      </c>
      <c r="AC5" s="19">
        <v>252</v>
      </c>
      <c r="AD5" s="19">
        <v>263</v>
      </c>
      <c r="AE5" s="19">
        <v>280</v>
      </c>
      <c r="AF5" s="19">
        <v>299</v>
      </c>
      <c r="AG5" s="19">
        <v>309</v>
      </c>
      <c r="AH5" s="19">
        <v>315</v>
      </c>
      <c r="AI5" s="19">
        <v>322</v>
      </c>
      <c r="AJ5" s="19">
        <v>331</v>
      </c>
      <c r="AK5" s="19">
        <v>338</v>
      </c>
      <c r="AL5" s="19">
        <v>344</v>
      </c>
      <c r="AM5" s="19">
        <v>347</v>
      </c>
      <c r="AN5" s="19">
        <v>354</v>
      </c>
      <c r="AO5" s="19">
        <v>358</v>
      </c>
      <c r="AP5" s="19">
        <v>373</v>
      </c>
      <c r="AQ5" s="19">
        <v>377</v>
      </c>
      <c r="AR5" s="19">
        <v>393</v>
      </c>
      <c r="AS5" s="19">
        <v>397</v>
      </c>
      <c r="AT5" s="19">
        <v>402</v>
      </c>
      <c r="AU5" s="19">
        <v>409</v>
      </c>
      <c r="AV5" s="19">
        <v>415</v>
      </c>
      <c r="AW5" s="19">
        <v>419</v>
      </c>
      <c r="AX5" s="19">
        <v>427</v>
      </c>
      <c r="AY5" s="19">
        <v>436</v>
      </c>
      <c r="AZ5" s="19">
        <v>439</v>
      </c>
      <c r="BA5" s="19">
        <v>444</v>
      </c>
      <c r="BB5" s="19">
        <v>454</v>
      </c>
      <c r="BC5" s="19">
        <v>457</v>
      </c>
      <c r="BD5" s="19">
        <v>461</v>
      </c>
      <c r="BE5" s="19">
        <v>464</v>
      </c>
      <c r="BF5" s="19">
        <v>470</v>
      </c>
      <c r="BG5" s="19">
        <v>470</v>
      </c>
      <c r="BH5" s="19">
        <v>473</v>
      </c>
      <c r="BI5" s="19">
        <v>477</v>
      </c>
      <c r="BJ5" s="19">
        <v>482</v>
      </c>
      <c r="BK5" s="19">
        <v>490</v>
      </c>
      <c r="BL5" s="19">
        <v>495</v>
      </c>
      <c r="BM5" s="19">
        <v>500</v>
      </c>
      <c r="BN5" s="19">
        <v>505</v>
      </c>
      <c r="BO5" s="19">
        <v>508</v>
      </c>
      <c r="BP5" s="19">
        <v>513</v>
      </c>
      <c r="BQ5" s="19">
        <v>514</v>
      </c>
      <c r="BR5" s="19">
        <v>515</v>
      </c>
      <c r="BS5" s="19">
        <v>516</v>
      </c>
      <c r="BT5" s="19">
        <v>518</v>
      </c>
      <c r="BU5" s="19">
        <v>519</v>
      </c>
      <c r="BV5" s="19">
        <v>523</v>
      </c>
      <c r="BW5" s="19">
        <v>523</v>
      </c>
      <c r="BX5" s="19">
        <v>524</v>
      </c>
      <c r="BY5" s="19"/>
      <c r="BZ5" s="19"/>
      <c r="CA5" s="19">
        <v>525</v>
      </c>
      <c r="CB5" s="19">
        <v>525</v>
      </c>
      <c r="CC5" s="19">
        <v>526</v>
      </c>
      <c r="CD5" s="19">
        <v>528</v>
      </c>
      <c r="CE5" s="19">
        <v>528</v>
      </c>
      <c r="CF5" s="19"/>
      <c r="CG5" s="19"/>
      <c r="CH5" s="19"/>
      <c r="CI5" s="19"/>
      <c r="CJ5" s="19"/>
      <c r="CK5" s="19"/>
      <c r="CL5" s="19"/>
    </row>
    <row r="6" spans="1:90" x14ac:dyDescent="0.25">
      <c r="A6" s="14" t="s">
        <v>4</v>
      </c>
      <c r="B6" s="19"/>
      <c r="C6" s="19"/>
      <c r="D6" s="19"/>
      <c r="E6" s="19">
        <v>1</v>
      </c>
      <c r="F6" s="19">
        <v>2</v>
      </c>
      <c r="G6" s="19">
        <v>3</v>
      </c>
      <c r="H6" s="19">
        <v>7</v>
      </c>
      <c r="I6" s="19">
        <v>11</v>
      </c>
      <c r="J6" s="19">
        <v>14</v>
      </c>
      <c r="K6" s="19">
        <v>19</v>
      </c>
      <c r="L6" s="19">
        <v>28</v>
      </c>
      <c r="M6" s="19"/>
      <c r="N6" s="19">
        <v>38</v>
      </c>
      <c r="O6" s="19">
        <v>50</v>
      </c>
      <c r="P6" s="19">
        <v>65</v>
      </c>
      <c r="Q6" s="19">
        <v>78</v>
      </c>
      <c r="R6" s="19">
        <v>80</v>
      </c>
      <c r="S6" s="19">
        <v>98</v>
      </c>
      <c r="T6" s="19">
        <v>131</v>
      </c>
      <c r="U6" s="19">
        <v>155</v>
      </c>
      <c r="V6" s="19">
        <v>181</v>
      </c>
      <c r="W6" s="19">
        <v>205</v>
      </c>
      <c r="X6" s="19">
        <v>234</v>
      </c>
      <c r="Y6" s="19">
        <v>254</v>
      </c>
      <c r="Z6" s="19">
        <v>276</v>
      </c>
      <c r="AA6" s="19">
        <v>287</v>
      </c>
      <c r="AB6" s="19">
        <v>307</v>
      </c>
      <c r="AC6" s="19">
        <v>331</v>
      </c>
      <c r="AD6" s="19">
        <v>352</v>
      </c>
      <c r="AE6" s="19">
        <v>370</v>
      </c>
      <c r="AF6" s="19">
        <v>393</v>
      </c>
      <c r="AG6" s="19">
        <v>403</v>
      </c>
      <c r="AH6" s="19">
        <v>414</v>
      </c>
      <c r="AI6" s="19">
        <v>431</v>
      </c>
      <c r="AJ6" s="19">
        <v>442</v>
      </c>
      <c r="AK6" s="19">
        <v>454</v>
      </c>
      <c r="AL6" s="19">
        <v>463</v>
      </c>
      <c r="AM6" s="19">
        <v>472</v>
      </c>
      <c r="AN6" s="19">
        <v>484</v>
      </c>
      <c r="AO6" s="19">
        <v>497</v>
      </c>
      <c r="AP6" s="19">
        <v>504</v>
      </c>
      <c r="AQ6" s="19">
        <v>518</v>
      </c>
      <c r="AR6" s="19">
        <v>530</v>
      </c>
      <c r="AS6" s="19">
        <v>534</v>
      </c>
      <c r="AT6" s="19">
        <v>563</v>
      </c>
      <c r="AU6" s="19">
        <v>569</v>
      </c>
      <c r="AV6" s="19">
        <v>575</v>
      </c>
      <c r="AW6" s="19">
        <v>580</v>
      </c>
      <c r="AX6" s="19">
        <v>584</v>
      </c>
      <c r="AY6" s="19">
        <v>595</v>
      </c>
      <c r="AZ6" s="19">
        <v>600</v>
      </c>
      <c r="BA6" s="19">
        <v>610</v>
      </c>
      <c r="BB6" s="19">
        <v>614</v>
      </c>
      <c r="BC6" s="19">
        <v>625</v>
      </c>
      <c r="BD6" s="19">
        <v>638</v>
      </c>
      <c r="BE6" s="19">
        <v>651</v>
      </c>
      <c r="BF6" s="19">
        <v>663</v>
      </c>
      <c r="BG6" s="19">
        <v>678</v>
      </c>
      <c r="BH6" s="19">
        <v>693</v>
      </c>
      <c r="BI6" s="19">
        <v>704</v>
      </c>
      <c r="BJ6" s="19">
        <v>716</v>
      </c>
      <c r="BK6" s="19">
        <v>726</v>
      </c>
      <c r="BL6" s="19">
        <v>736</v>
      </c>
      <c r="BM6" s="19">
        <v>744</v>
      </c>
      <c r="BN6" s="19">
        <v>746</v>
      </c>
      <c r="BO6" s="19">
        <v>752</v>
      </c>
      <c r="BP6" s="19">
        <v>755</v>
      </c>
      <c r="BQ6" s="19">
        <v>756</v>
      </c>
      <c r="BR6" s="19">
        <v>757</v>
      </c>
      <c r="BS6" s="19">
        <v>758</v>
      </c>
      <c r="BT6" s="19">
        <v>762</v>
      </c>
      <c r="BU6" s="19">
        <v>764</v>
      </c>
      <c r="BV6" s="19">
        <v>768</v>
      </c>
      <c r="BW6" s="19">
        <v>770</v>
      </c>
      <c r="BX6" s="19">
        <v>772</v>
      </c>
      <c r="BY6" s="19"/>
      <c r="BZ6" s="19"/>
      <c r="CA6" s="19">
        <v>777</v>
      </c>
      <c r="CB6" s="19">
        <v>778</v>
      </c>
      <c r="CC6" s="19">
        <v>779</v>
      </c>
      <c r="CD6" s="19">
        <v>780</v>
      </c>
      <c r="CE6" s="19">
        <v>781</v>
      </c>
      <c r="CF6" s="19"/>
      <c r="CG6" s="19"/>
      <c r="CH6" s="19"/>
      <c r="CI6" s="19"/>
      <c r="CJ6" s="19"/>
      <c r="CK6" s="19"/>
      <c r="CL6" s="19"/>
    </row>
    <row r="7" spans="1:90" x14ac:dyDescent="0.25">
      <c r="A7" s="14" t="s">
        <v>1</v>
      </c>
      <c r="B7" s="19"/>
      <c r="C7" s="19"/>
      <c r="D7" s="19"/>
      <c r="E7" s="19"/>
      <c r="F7" s="19"/>
      <c r="G7" s="19"/>
      <c r="H7" s="19"/>
      <c r="I7" s="19"/>
      <c r="J7" s="19">
        <v>3</v>
      </c>
      <c r="K7" s="19">
        <v>4</v>
      </c>
      <c r="L7" s="19">
        <v>4</v>
      </c>
      <c r="M7" s="19"/>
      <c r="N7" s="19">
        <v>36</v>
      </c>
      <c r="O7" s="19">
        <v>36</v>
      </c>
      <c r="P7" s="19">
        <v>49</v>
      </c>
      <c r="Q7" s="19">
        <v>56</v>
      </c>
      <c r="R7" s="19">
        <v>75</v>
      </c>
      <c r="S7" s="19">
        <v>79</v>
      </c>
      <c r="T7" s="19">
        <v>86</v>
      </c>
      <c r="U7" s="19">
        <v>93</v>
      </c>
      <c r="V7" s="19">
        <v>97</v>
      </c>
      <c r="W7" s="19">
        <v>100</v>
      </c>
      <c r="X7" s="19">
        <v>105</v>
      </c>
      <c r="Y7" s="19">
        <v>109</v>
      </c>
      <c r="Z7" s="19">
        <v>118</v>
      </c>
      <c r="AA7" s="19">
        <v>121</v>
      </c>
      <c r="AB7" s="19">
        <v>124</v>
      </c>
      <c r="AC7" s="19">
        <v>128</v>
      </c>
      <c r="AD7" s="19">
        <v>133</v>
      </c>
      <c r="AE7" s="19">
        <v>134</v>
      </c>
      <c r="AF7" s="19">
        <v>137</v>
      </c>
      <c r="AG7" s="19">
        <v>139</v>
      </c>
      <c r="AH7" s="19">
        <v>148</v>
      </c>
      <c r="AI7" s="19">
        <v>153</v>
      </c>
      <c r="AJ7" s="19">
        <v>154</v>
      </c>
      <c r="AK7" s="19">
        <v>157</v>
      </c>
      <c r="AL7" s="19">
        <v>168</v>
      </c>
      <c r="AM7" s="19">
        <v>176</v>
      </c>
      <c r="AN7" s="19">
        <v>180</v>
      </c>
      <c r="AO7" s="19">
        <v>184</v>
      </c>
      <c r="AP7" s="19">
        <v>186</v>
      </c>
      <c r="AQ7" s="19">
        <v>187</v>
      </c>
      <c r="AR7" s="19">
        <v>189</v>
      </c>
      <c r="AS7" s="19">
        <v>194</v>
      </c>
      <c r="AT7" s="19">
        <v>199</v>
      </c>
      <c r="AU7" s="19">
        <v>202</v>
      </c>
      <c r="AV7" s="19">
        <v>205</v>
      </c>
      <c r="AW7" s="19">
        <v>210</v>
      </c>
      <c r="AX7" s="19">
        <v>213</v>
      </c>
      <c r="AY7" s="19">
        <v>215</v>
      </c>
      <c r="AZ7" s="19">
        <v>220</v>
      </c>
      <c r="BA7" s="19">
        <v>222</v>
      </c>
      <c r="BB7" s="19">
        <v>223</v>
      </c>
      <c r="BC7" s="19">
        <v>225</v>
      </c>
      <c r="BD7" s="19">
        <v>225</v>
      </c>
      <c r="BE7" s="19">
        <v>227</v>
      </c>
      <c r="BF7" s="19">
        <v>228</v>
      </c>
      <c r="BG7" s="19">
        <v>231</v>
      </c>
      <c r="BH7" s="19">
        <v>234</v>
      </c>
      <c r="BI7" s="19">
        <v>237</v>
      </c>
      <c r="BJ7" s="19">
        <v>238</v>
      </c>
      <c r="BK7" s="19">
        <v>241</v>
      </c>
      <c r="BL7" s="19">
        <v>244</v>
      </c>
      <c r="BM7" s="19">
        <v>247</v>
      </c>
      <c r="BN7" s="19">
        <v>249</v>
      </c>
      <c r="BO7" s="19">
        <v>250</v>
      </c>
      <c r="BP7" s="19">
        <v>251</v>
      </c>
      <c r="BQ7" s="19">
        <v>251</v>
      </c>
      <c r="BR7" s="19">
        <v>252</v>
      </c>
      <c r="BS7" s="19">
        <v>252</v>
      </c>
      <c r="BT7" s="19">
        <v>253</v>
      </c>
      <c r="BU7" s="19">
        <v>253</v>
      </c>
      <c r="BV7" s="19">
        <v>253</v>
      </c>
      <c r="BW7" s="19">
        <v>253</v>
      </c>
      <c r="BX7" s="19">
        <v>253</v>
      </c>
      <c r="BY7" s="19"/>
      <c r="BZ7" s="19"/>
      <c r="CA7" s="19">
        <v>254</v>
      </c>
      <c r="CB7" s="19">
        <v>254</v>
      </c>
      <c r="CC7" s="19">
        <v>254</v>
      </c>
      <c r="CD7" s="19">
        <v>254</v>
      </c>
      <c r="CE7" s="19">
        <v>254</v>
      </c>
      <c r="CF7" s="19"/>
      <c r="CG7" s="19"/>
      <c r="CH7" s="19"/>
      <c r="CI7" s="19"/>
      <c r="CJ7" s="19"/>
      <c r="CK7" s="19"/>
      <c r="CL7" s="19"/>
    </row>
    <row r="8" spans="1:90" x14ac:dyDescent="0.25">
      <c r="A8" s="42" t="s">
        <v>5</v>
      </c>
      <c r="B8" s="43"/>
      <c r="C8" s="43"/>
      <c r="D8" s="43"/>
      <c r="E8" s="43">
        <v>2</v>
      </c>
      <c r="F8" s="43">
        <v>2</v>
      </c>
      <c r="G8" s="43">
        <v>2</v>
      </c>
      <c r="H8" s="43">
        <v>2</v>
      </c>
      <c r="I8" s="43">
        <v>3</v>
      </c>
      <c r="J8" s="43">
        <v>4</v>
      </c>
      <c r="K8" s="43">
        <v>5</v>
      </c>
      <c r="L8" s="43">
        <v>8</v>
      </c>
      <c r="M8" s="43"/>
      <c r="N8" s="43">
        <v>13</v>
      </c>
      <c r="O8" s="43">
        <v>18</v>
      </c>
      <c r="P8" s="43">
        <v>22</v>
      </c>
      <c r="Q8" s="43">
        <v>27</v>
      </c>
      <c r="R8" s="43">
        <v>40</v>
      </c>
      <c r="S8" s="43">
        <v>53</v>
      </c>
      <c r="T8" s="43">
        <v>55</v>
      </c>
      <c r="U8" s="43">
        <v>62</v>
      </c>
      <c r="V8" s="43">
        <v>64</v>
      </c>
      <c r="W8" s="43">
        <v>68</v>
      </c>
      <c r="X8" s="43">
        <v>73</v>
      </c>
      <c r="Y8" s="43">
        <v>79</v>
      </c>
      <c r="Z8" s="43">
        <v>89</v>
      </c>
      <c r="AA8" s="43">
        <v>93</v>
      </c>
      <c r="AB8" s="43">
        <v>96</v>
      </c>
      <c r="AC8" s="43">
        <v>96</v>
      </c>
      <c r="AD8" s="43">
        <v>107</v>
      </c>
      <c r="AE8" s="43">
        <v>110</v>
      </c>
      <c r="AF8" s="43">
        <v>123</v>
      </c>
      <c r="AG8" s="43">
        <v>129</v>
      </c>
      <c r="AH8" s="43">
        <v>133</v>
      </c>
      <c r="AI8" s="43">
        <v>135</v>
      </c>
      <c r="AJ8" s="43">
        <v>140</v>
      </c>
      <c r="AK8" s="43">
        <v>147</v>
      </c>
      <c r="AL8" s="43">
        <v>147</v>
      </c>
      <c r="AM8" s="43">
        <v>149</v>
      </c>
      <c r="AN8" s="43">
        <v>152</v>
      </c>
      <c r="AO8" s="43">
        <v>154</v>
      </c>
      <c r="AP8" s="43">
        <v>156</v>
      </c>
      <c r="AQ8" s="43">
        <v>158</v>
      </c>
      <c r="AR8" s="43">
        <v>165</v>
      </c>
      <c r="AS8" s="43">
        <v>172</v>
      </c>
      <c r="AT8" s="43">
        <v>180</v>
      </c>
      <c r="AU8" s="43">
        <v>191</v>
      </c>
      <c r="AV8" s="43">
        <v>202</v>
      </c>
      <c r="AW8" s="43">
        <v>212</v>
      </c>
      <c r="AX8" s="43">
        <v>220</v>
      </c>
      <c r="AY8" s="43">
        <v>227</v>
      </c>
      <c r="AZ8" s="43">
        <v>234</v>
      </c>
      <c r="BA8" s="43">
        <v>243</v>
      </c>
      <c r="BB8" s="43">
        <v>253</v>
      </c>
      <c r="BC8" s="43">
        <v>262</v>
      </c>
      <c r="BD8" s="43">
        <v>268</v>
      </c>
      <c r="BE8" s="43">
        <v>274</v>
      </c>
      <c r="BF8" s="43">
        <v>279</v>
      </c>
      <c r="BG8" s="43">
        <v>286</v>
      </c>
      <c r="BH8" s="43">
        <v>291</v>
      </c>
      <c r="BI8" s="43">
        <v>297</v>
      </c>
      <c r="BJ8" s="43">
        <v>297</v>
      </c>
      <c r="BK8" s="43">
        <v>299</v>
      </c>
      <c r="BL8" s="43">
        <v>302</v>
      </c>
      <c r="BM8" s="43">
        <v>302</v>
      </c>
      <c r="BN8" s="43">
        <v>304</v>
      </c>
      <c r="BO8" s="43">
        <v>305</v>
      </c>
      <c r="BP8" s="43">
        <v>305</v>
      </c>
      <c r="BQ8" s="43">
        <v>306</v>
      </c>
      <c r="BR8" s="43">
        <v>306</v>
      </c>
      <c r="BS8" s="43">
        <v>306</v>
      </c>
      <c r="BT8" s="43">
        <v>308</v>
      </c>
      <c r="BU8" s="43">
        <v>308</v>
      </c>
      <c r="BV8" s="43">
        <v>308</v>
      </c>
      <c r="BW8" s="43">
        <v>308</v>
      </c>
      <c r="BX8" s="43">
        <v>308</v>
      </c>
      <c r="BY8" s="43"/>
      <c r="BZ8" s="43"/>
      <c r="CA8" s="43">
        <v>312</v>
      </c>
      <c r="CB8" s="43">
        <v>312</v>
      </c>
      <c r="CC8" s="43">
        <v>313</v>
      </c>
      <c r="CD8" s="43">
        <v>313</v>
      </c>
      <c r="CE8" s="43">
        <v>313</v>
      </c>
      <c r="CF8" s="43"/>
      <c r="CG8" s="43"/>
      <c r="CH8" s="43"/>
      <c r="CI8" s="43"/>
      <c r="CJ8" s="43"/>
      <c r="CK8" s="43"/>
      <c r="CL8" s="43"/>
    </row>
    <row r="9" spans="1:90" ht="15.75" thickBot="1" x14ac:dyDescent="0.3">
      <c r="A9" s="45" t="s">
        <v>6</v>
      </c>
      <c r="B9" s="46"/>
      <c r="C9" s="46">
        <f>SUM(C4:C8)</f>
        <v>1</v>
      </c>
      <c r="D9" s="46">
        <f>SUM(D4:D8)</f>
        <v>1</v>
      </c>
      <c r="E9" s="46">
        <f t="shared" ref="E9:G9" si="0">SUM(E4:E8)</f>
        <v>6</v>
      </c>
      <c r="F9" s="46">
        <f t="shared" si="0"/>
        <v>10</v>
      </c>
      <c r="G9" s="46">
        <f t="shared" si="0"/>
        <v>17</v>
      </c>
      <c r="H9" s="46">
        <f t="shared" ref="H9" si="1">SUM(H4:H8)</f>
        <v>23</v>
      </c>
      <c r="I9" s="46">
        <f t="shared" ref="I9" si="2">SUM(I4:I8)</f>
        <v>42</v>
      </c>
      <c r="J9" s="46">
        <f t="shared" ref="J9" si="3">SUM(J4:J8)</f>
        <v>62</v>
      </c>
      <c r="K9" s="46">
        <f t="shared" ref="K9" si="4">SUM(K4:K8)</f>
        <v>84</v>
      </c>
      <c r="L9" s="46">
        <f t="shared" ref="L9" si="5">SUM(L4:L8)</f>
        <v>112</v>
      </c>
      <c r="M9" s="46"/>
      <c r="N9" s="46">
        <f t="shared" ref="N9:AN9" si="6">SUM(N4:N8)</f>
        <v>175</v>
      </c>
      <c r="O9" s="46">
        <f t="shared" si="6"/>
        <v>216</v>
      </c>
      <c r="P9" s="46">
        <f t="shared" si="6"/>
        <v>263</v>
      </c>
      <c r="Q9" s="46">
        <f t="shared" si="6"/>
        <v>316</v>
      </c>
      <c r="R9" s="46">
        <f t="shared" si="6"/>
        <v>367</v>
      </c>
      <c r="S9" s="46">
        <f t="shared" si="6"/>
        <v>448</v>
      </c>
      <c r="T9" s="46">
        <f t="shared" si="6"/>
        <v>539</v>
      </c>
      <c r="U9" s="46">
        <f t="shared" si="6"/>
        <v>622</v>
      </c>
      <c r="V9" s="46">
        <f t="shared" si="6"/>
        <v>708</v>
      </c>
      <c r="W9" s="46">
        <f t="shared" si="6"/>
        <v>774</v>
      </c>
      <c r="X9" s="46">
        <f t="shared" si="6"/>
        <v>854</v>
      </c>
      <c r="Y9" s="46">
        <f t="shared" si="6"/>
        <v>916</v>
      </c>
      <c r="Z9" s="46">
        <f t="shared" si="6"/>
        <v>989</v>
      </c>
      <c r="AA9" s="46">
        <f t="shared" si="6"/>
        <v>1055</v>
      </c>
      <c r="AB9" s="46">
        <f t="shared" si="6"/>
        <v>1132</v>
      </c>
      <c r="AC9" s="46">
        <f t="shared" si="6"/>
        <v>1177</v>
      </c>
      <c r="AD9" s="46">
        <f t="shared" si="6"/>
        <v>1255</v>
      </c>
      <c r="AE9" s="46">
        <f t="shared" si="6"/>
        <v>1322</v>
      </c>
      <c r="AF9" s="46">
        <f t="shared" si="6"/>
        <v>1431</v>
      </c>
      <c r="AG9" s="46">
        <f t="shared" si="6"/>
        <v>1483</v>
      </c>
      <c r="AH9" s="46">
        <f t="shared" si="6"/>
        <v>1543</v>
      </c>
      <c r="AI9" s="46">
        <f t="shared" si="6"/>
        <v>1626</v>
      </c>
      <c r="AJ9" s="46">
        <f t="shared" si="6"/>
        <v>1714</v>
      </c>
      <c r="AK9" s="46">
        <f t="shared" si="6"/>
        <v>1755</v>
      </c>
      <c r="AL9" s="46">
        <f t="shared" si="6"/>
        <v>1796</v>
      </c>
      <c r="AM9" s="46">
        <f t="shared" si="6"/>
        <v>1852</v>
      </c>
      <c r="AN9" s="46">
        <f t="shared" si="6"/>
        <v>1913</v>
      </c>
      <c r="AO9" s="46">
        <f t="shared" ref="AO9:BH9" si="7">SUM(AO4:AO8)</f>
        <v>1963</v>
      </c>
      <c r="AP9" s="46">
        <f t="shared" si="7"/>
        <v>2021</v>
      </c>
      <c r="AQ9" s="46">
        <f t="shared" si="7"/>
        <v>2075</v>
      </c>
      <c r="AR9" s="46">
        <f t="shared" si="7"/>
        <v>2140</v>
      </c>
      <c r="AS9" s="46">
        <f t="shared" si="7"/>
        <v>2188</v>
      </c>
      <c r="AT9" s="46">
        <f t="shared" si="7"/>
        <v>2255</v>
      </c>
      <c r="AU9" s="46">
        <f t="shared" si="7"/>
        <v>2292</v>
      </c>
      <c r="AV9" s="46">
        <f t="shared" si="7"/>
        <v>2330</v>
      </c>
      <c r="AW9" s="46">
        <f t="shared" si="7"/>
        <v>2365</v>
      </c>
      <c r="AX9" s="46">
        <f t="shared" si="7"/>
        <v>2396</v>
      </c>
      <c r="AY9" s="46">
        <f t="shared" si="7"/>
        <v>2436</v>
      </c>
      <c r="AZ9" s="46">
        <f t="shared" si="7"/>
        <v>2463</v>
      </c>
      <c r="BA9" s="46">
        <f t="shared" si="7"/>
        <v>2498</v>
      </c>
      <c r="BB9" s="46">
        <f t="shared" si="7"/>
        <v>2534</v>
      </c>
      <c r="BC9" s="46">
        <f t="shared" si="7"/>
        <v>2565</v>
      </c>
      <c r="BD9" s="46">
        <f t="shared" si="7"/>
        <v>2590</v>
      </c>
      <c r="BE9" s="46">
        <f t="shared" si="7"/>
        <v>2616</v>
      </c>
      <c r="BF9" s="46">
        <f t="shared" si="7"/>
        <v>2647</v>
      </c>
      <c r="BG9" s="46">
        <f t="shared" si="7"/>
        <v>2677</v>
      </c>
      <c r="BH9" s="46">
        <f t="shared" si="7"/>
        <v>2713</v>
      </c>
      <c r="BI9" s="46">
        <f t="shared" ref="BI9:BK9" si="8">SUM(BI4:BI8)</f>
        <v>2738</v>
      </c>
      <c r="BJ9" s="46">
        <f t="shared" si="8"/>
        <v>2759</v>
      </c>
      <c r="BK9" s="46">
        <f t="shared" si="8"/>
        <v>2786</v>
      </c>
      <c r="BL9" s="46">
        <f t="shared" ref="BL9:BM9" si="9">SUM(BL4:BL8)</f>
        <v>2811</v>
      </c>
      <c r="BM9" s="46">
        <f t="shared" si="9"/>
        <v>2835</v>
      </c>
      <c r="BN9" s="46">
        <f t="shared" ref="BN9:BO9" si="10">SUM(BN4:BN8)</f>
        <v>2852</v>
      </c>
      <c r="BO9" s="46">
        <f t="shared" si="10"/>
        <v>2870</v>
      </c>
      <c r="BP9" s="46">
        <f t="shared" ref="BP9:BX9" si="11">SUM(BP4:BP8)</f>
        <v>2883</v>
      </c>
      <c r="BQ9" s="46">
        <f t="shared" si="11"/>
        <v>2893</v>
      </c>
      <c r="BR9" s="46">
        <f t="shared" si="11"/>
        <v>2898</v>
      </c>
      <c r="BS9" s="46">
        <f t="shared" si="11"/>
        <v>2900</v>
      </c>
      <c r="BT9" s="46">
        <f t="shared" si="11"/>
        <v>2913</v>
      </c>
      <c r="BU9" s="46">
        <f t="shared" si="11"/>
        <v>2919</v>
      </c>
      <c r="BV9" s="46">
        <f t="shared" si="11"/>
        <v>2929</v>
      </c>
      <c r="BW9" s="46">
        <f t="shared" si="11"/>
        <v>2934</v>
      </c>
      <c r="BX9" s="46">
        <f t="shared" si="11"/>
        <v>2940</v>
      </c>
      <c r="BY9" s="46">
        <v>2788</v>
      </c>
      <c r="BZ9" s="46">
        <v>2953</v>
      </c>
      <c r="CA9" s="46">
        <f>SUM(CA4:CA8)</f>
        <v>2959</v>
      </c>
      <c r="CB9" s="46">
        <f>SUM(CB4:CB8)</f>
        <v>2962</v>
      </c>
      <c r="CC9" s="46">
        <f>SUM(CC4:CC8)</f>
        <v>2966</v>
      </c>
      <c r="CD9" s="46">
        <f>SUM(CD4:CD8)</f>
        <v>2969</v>
      </c>
      <c r="CE9" s="46">
        <f>SUM(CE4:CE8)</f>
        <v>2972</v>
      </c>
      <c r="CF9" s="46"/>
      <c r="CG9" s="46"/>
      <c r="CH9" s="46"/>
      <c r="CI9" s="46"/>
      <c r="CJ9" s="46"/>
      <c r="CK9" s="46"/>
      <c r="CL9" s="46"/>
    </row>
    <row r="12" spans="1:90" ht="15.75" thickBot="1" x14ac:dyDescent="0.3">
      <c r="A12" s="35" t="s">
        <v>110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</row>
    <row r="13" spans="1:90" ht="15.75" thickTop="1" x14ac:dyDescent="0.25">
      <c r="A13" s="28" t="s">
        <v>3</v>
      </c>
      <c r="B13" s="30"/>
      <c r="C13" s="30">
        <f t="shared" ref="C13:L18" si="12">C4-B4</f>
        <v>0</v>
      </c>
      <c r="D13" s="30">
        <f t="shared" si="12"/>
        <v>0</v>
      </c>
      <c r="E13" s="30">
        <f t="shared" si="12"/>
        <v>2</v>
      </c>
      <c r="F13" s="30">
        <f t="shared" si="12"/>
        <v>3</v>
      </c>
      <c r="G13" s="30">
        <f t="shared" si="12"/>
        <v>2</v>
      </c>
      <c r="H13" s="30">
        <f t="shared" si="12"/>
        <v>2</v>
      </c>
      <c r="I13" s="30">
        <f t="shared" si="12"/>
        <v>4</v>
      </c>
      <c r="J13" s="30">
        <f t="shared" si="12"/>
        <v>8</v>
      </c>
      <c r="K13" s="30">
        <f t="shared" si="12"/>
        <v>7</v>
      </c>
      <c r="L13" s="30">
        <f t="shared" si="12"/>
        <v>12</v>
      </c>
      <c r="M13" s="30"/>
      <c r="N13" s="30">
        <f t="shared" ref="N13:N18" si="13">N4-L4</f>
        <v>11</v>
      </c>
      <c r="O13" s="30">
        <f t="shared" ref="O13:O18" si="14">O4-N4</f>
        <v>8</v>
      </c>
      <c r="P13" s="30">
        <f t="shared" ref="P13:P18" si="15">P4-O4</f>
        <v>8</v>
      </c>
      <c r="Q13" s="30">
        <f t="shared" ref="Q13:AK18" si="16">Q4-P4</f>
        <v>22</v>
      </c>
      <c r="R13" s="30">
        <f t="shared" si="16"/>
        <v>0</v>
      </c>
      <c r="S13" s="30">
        <f t="shared" si="16"/>
        <v>28</v>
      </c>
      <c r="T13" s="30">
        <f t="shared" si="16"/>
        <v>28</v>
      </c>
      <c r="U13" s="30">
        <f t="shared" si="16"/>
        <v>34</v>
      </c>
      <c r="V13" s="30">
        <f t="shared" si="16"/>
        <v>39</v>
      </c>
      <c r="W13" s="30">
        <f t="shared" si="16"/>
        <v>27</v>
      </c>
      <c r="X13" s="30">
        <f t="shared" si="16"/>
        <v>27</v>
      </c>
      <c r="Y13" s="30">
        <f t="shared" si="16"/>
        <v>19</v>
      </c>
      <c r="Z13" s="30">
        <f t="shared" si="16"/>
        <v>21</v>
      </c>
      <c r="AA13" s="30">
        <f t="shared" si="16"/>
        <v>34</v>
      </c>
      <c r="AB13" s="30">
        <f t="shared" si="16"/>
        <v>18</v>
      </c>
      <c r="AC13" s="30">
        <f t="shared" si="16"/>
        <v>6</v>
      </c>
      <c r="AD13" s="30">
        <f t="shared" si="16"/>
        <v>30</v>
      </c>
      <c r="AE13" s="30">
        <f t="shared" si="16"/>
        <v>28</v>
      </c>
      <c r="AF13" s="30">
        <f t="shared" si="16"/>
        <v>51</v>
      </c>
      <c r="AG13" s="30">
        <f t="shared" si="16"/>
        <v>24</v>
      </c>
      <c r="AH13" s="30">
        <f t="shared" si="16"/>
        <v>30</v>
      </c>
      <c r="AI13" s="30">
        <f t="shared" si="16"/>
        <v>52</v>
      </c>
      <c r="AJ13" s="30">
        <f t="shared" si="16"/>
        <v>62</v>
      </c>
      <c r="AK13" s="30">
        <f t="shared" si="16"/>
        <v>12</v>
      </c>
      <c r="AL13" s="30">
        <f t="shared" ref="AL13:AL17" si="17">AL4-AK4</f>
        <v>15</v>
      </c>
      <c r="AM13" s="30">
        <f t="shared" ref="AM13:AN17" si="18">AM4-AL4</f>
        <v>34</v>
      </c>
      <c r="AN13" s="30">
        <f t="shared" si="18"/>
        <v>35</v>
      </c>
      <c r="AO13" s="30">
        <f t="shared" ref="AO13:AP18" si="19">AO4-AN4</f>
        <v>27</v>
      </c>
      <c r="AP13" s="30">
        <f t="shared" si="19"/>
        <v>32</v>
      </c>
      <c r="AQ13" s="30">
        <f t="shared" ref="AQ13:BX13" si="20">AQ4-AP4</f>
        <v>33</v>
      </c>
      <c r="AR13" s="30">
        <f t="shared" si="20"/>
        <v>28</v>
      </c>
      <c r="AS13" s="30">
        <f t="shared" si="20"/>
        <v>28</v>
      </c>
      <c r="AT13" s="30">
        <f t="shared" si="20"/>
        <v>20</v>
      </c>
      <c r="AU13" s="30">
        <f t="shared" si="20"/>
        <v>10</v>
      </c>
      <c r="AV13" s="30">
        <f t="shared" si="20"/>
        <v>12</v>
      </c>
      <c r="AW13" s="30">
        <f t="shared" si="20"/>
        <v>11</v>
      </c>
      <c r="AX13" s="30">
        <f t="shared" si="20"/>
        <v>8</v>
      </c>
      <c r="AY13" s="30">
        <f t="shared" si="20"/>
        <v>11</v>
      </c>
      <c r="AZ13" s="30">
        <f t="shared" si="20"/>
        <v>7</v>
      </c>
      <c r="BA13" s="30">
        <f t="shared" si="20"/>
        <v>9</v>
      </c>
      <c r="BB13" s="30">
        <f t="shared" si="20"/>
        <v>11</v>
      </c>
      <c r="BC13" s="30">
        <f t="shared" si="20"/>
        <v>6</v>
      </c>
      <c r="BD13" s="30">
        <f t="shared" si="20"/>
        <v>2</v>
      </c>
      <c r="BE13" s="30">
        <f t="shared" si="20"/>
        <v>2</v>
      </c>
      <c r="BF13" s="30">
        <f t="shared" si="20"/>
        <v>7</v>
      </c>
      <c r="BG13" s="30">
        <f t="shared" si="20"/>
        <v>5</v>
      </c>
      <c r="BH13" s="30">
        <f t="shared" si="20"/>
        <v>10</v>
      </c>
      <c r="BI13" s="30">
        <f t="shared" si="20"/>
        <v>1</v>
      </c>
      <c r="BJ13" s="30">
        <f t="shared" si="20"/>
        <v>3</v>
      </c>
      <c r="BK13" s="30">
        <f t="shared" si="20"/>
        <v>4</v>
      </c>
      <c r="BL13" s="30">
        <f t="shared" si="20"/>
        <v>4</v>
      </c>
      <c r="BM13" s="30">
        <f t="shared" si="20"/>
        <v>8</v>
      </c>
      <c r="BN13" s="30">
        <f t="shared" si="20"/>
        <v>6</v>
      </c>
      <c r="BO13" s="30">
        <f t="shared" si="20"/>
        <v>7</v>
      </c>
      <c r="BP13" s="30">
        <f t="shared" si="20"/>
        <v>4</v>
      </c>
      <c r="BQ13" s="30">
        <f t="shared" si="20"/>
        <v>7</v>
      </c>
      <c r="BR13" s="30">
        <f t="shared" si="20"/>
        <v>2</v>
      </c>
      <c r="BS13" s="30">
        <f t="shared" si="20"/>
        <v>0</v>
      </c>
      <c r="BT13" s="30">
        <f t="shared" si="20"/>
        <v>4</v>
      </c>
      <c r="BU13" s="30">
        <f t="shared" si="20"/>
        <v>3</v>
      </c>
      <c r="BV13" s="30">
        <f t="shared" si="20"/>
        <v>2</v>
      </c>
      <c r="BW13" s="30">
        <f t="shared" si="20"/>
        <v>3</v>
      </c>
      <c r="BX13" s="30">
        <f t="shared" si="20"/>
        <v>3</v>
      </c>
      <c r="BY13" s="30"/>
      <c r="BZ13" s="30"/>
      <c r="CA13" s="30"/>
      <c r="CB13" s="30">
        <f>CB4-CA4</f>
        <v>2</v>
      </c>
      <c r="CC13" s="30">
        <f>CC4-CB4</f>
        <v>1</v>
      </c>
      <c r="CD13" s="30">
        <f>CD4-CC4</f>
        <v>0</v>
      </c>
      <c r="CE13" s="30">
        <f>CE4-CD4</f>
        <v>2</v>
      </c>
      <c r="CF13" s="30"/>
      <c r="CG13" s="30"/>
      <c r="CH13" s="30"/>
      <c r="CI13" s="30"/>
      <c r="CJ13" s="30"/>
      <c r="CK13" s="30"/>
      <c r="CL13" s="30"/>
    </row>
    <row r="14" spans="1:90" x14ac:dyDescent="0.25">
      <c r="A14" s="14" t="s">
        <v>2</v>
      </c>
      <c r="B14" s="20"/>
      <c r="C14" s="20">
        <f t="shared" si="12"/>
        <v>1</v>
      </c>
      <c r="D14" s="20">
        <f t="shared" si="12"/>
        <v>0</v>
      </c>
      <c r="E14" s="20">
        <f t="shared" si="12"/>
        <v>0</v>
      </c>
      <c r="F14" s="20">
        <f t="shared" si="12"/>
        <v>0</v>
      </c>
      <c r="G14" s="20">
        <f t="shared" si="12"/>
        <v>4</v>
      </c>
      <c r="H14" s="20">
        <f t="shared" si="12"/>
        <v>0</v>
      </c>
      <c r="I14" s="20">
        <f t="shared" si="12"/>
        <v>10</v>
      </c>
      <c r="J14" s="20">
        <f t="shared" si="12"/>
        <v>5</v>
      </c>
      <c r="K14" s="20">
        <f t="shared" si="12"/>
        <v>8</v>
      </c>
      <c r="L14" s="20">
        <f t="shared" si="12"/>
        <v>4</v>
      </c>
      <c r="M14" s="20"/>
      <c r="N14" s="20">
        <f t="shared" si="13"/>
        <v>5</v>
      </c>
      <c r="O14" s="20">
        <f t="shared" si="14"/>
        <v>16</v>
      </c>
      <c r="P14" s="20">
        <f t="shared" si="15"/>
        <v>7</v>
      </c>
      <c r="Q14" s="20">
        <f t="shared" si="16"/>
        <v>6</v>
      </c>
      <c r="R14" s="20">
        <f t="shared" si="16"/>
        <v>17</v>
      </c>
      <c r="S14" s="20">
        <f t="shared" si="16"/>
        <v>18</v>
      </c>
      <c r="T14" s="20">
        <f t="shared" si="16"/>
        <v>21</v>
      </c>
      <c r="U14" s="20">
        <f t="shared" si="16"/>
        <v>11</v>
      </c>
      <c r="V14" s="20">
        <f t="shared" si="16"/>
        <v>15</v>
      </c>
      <c r="W14" s="20">
        <f t="shared" si="16"/>
        <v>8</v>
      </c>
      <c r="X14" s="20">
        <f t="shared" si="16"/>
        <v>14</v>
      </c>
      <c r="Y14" s="20">
        <f t="shared" si="16"/>
        <v>13</v>
      </c>
      <c r="Z14" s="20">
        <f t="shared" si="16"/>
        <v>11</v>
      </c>
      <c r="AA14" s="20">
        <f t="shared" si="16"/>
        <v>14</v>
      </c>
      <c r="AB14" s="20">
        <f t="shared" si="16"/>
        <v>33</v>
      </c>
      <c r="AC14" s="20">
        <f t="shared" si="16"/>
        <v>11</v>
      </c>
      <c r="AD14" s="20">
        <f t="shared" si="16"/>
        <v>11</v>
      </c>
      <c r="AE14" s="20">
        <f t="shared" si="16"/>
        <v>17</v>
      </c>
      <c r="AF14" s="20">
        <f t="shared" si="16"/>
        <v>19</v>
      </c>
      <c r="AG14" s="20">
        <f t="shared" si="16"/>
        <v>10</v>
      </c>
      <c r="AH14" s="20">
        <f t="shared" si="16"/>
        <v>6</v>
      </c>
      <c r="AI14" s="20">
        <f t="shared" si="16"/>
        <v>7</v>
      </c>
      <c r="AJ14" s="20">
        <f t="shared" si="16"/>
        <v>9</v>
      </c>
      <c r="AK14" s="20">
        <f t="shared" si="16"/>
        <v>7</v>
      </c>
      <c r="AL14" s="20">
        <f t="shared" si="17"/>
        <v>6</v>
      </c>
      <c r="AM14" s="20">
        <f t="shared" si="18"/>
        <v>3</v>
      </c>
      <c r="AN14" s="20">
        <f t="shared" si="18"/>
        <v>7</v>
      </c>
      <c r="AO14" s="20">
        <f t="shared" si="19"/>
        <v>4</v>
      </c>
      <c r="AP14" s="20">
        <f t="shared" si="19"/>
        <v>15</v>
      </c>
      <c r="AQ14" s="20">
        <f t="shared" ref="AQ14:BW14" si="21">AQ5-AP5</f>
        <v>4</v>
      </c>
      <c r="AR14" s="20">
        <f t="shared" si="21"/>
        <v>16</v>
      </c>
      <c r="AS14" s="20">
        <f t="shared" si="21"/>
        <v>4</v>
      </c>
      <c r="AT14" s="20">
        <f t="shared" si="21"/>
        <v>5</v>
      </c>
      <c r="AU14" s="20">
        <f t="shared" si="21"/>
        <v>7</v>
      </c>
      <c r="AV14" s="20">
        <f t="shared" si="21"/>
        <v>6</v>
      </c>
      <c r="AW14" s="20">
        <f t="shared" si="21"/>
        <v>4</v>
      </c>
      <c r="AX14" s="20">
        <f t="shared" si="21"/>
        <v>8</v>
      </c>
      <c r="AY14" s="20">
        <f t="shared" si="21"/>
        <v>9</v>
      </c>
      <c r="AZ14" s="20">
        <f t="shared" si="21"/>
        <v>3</v>
      </c>
      <c r="BA14" s="20">
        <f t="shared" si="21"/>
        <v>5</v>
      </c>
      <c r="BB14" s="20">
        <f t="shared" si="21"/>
        <v>10</v>
      </c>
      <c r="BC14" s="20">
        <f t="shared" si="21"/>
        <v>3</v>
      </c>
      <c r="BD14" s="20">
        <f t="shared" si="21"/>
        <v>4</v>
      </c>
      <c r="BE14" s="20">
        <f t="shared" si="21"/>
        <v>3</v>
      </c>
      <c r="BF14" s="20">
        <f t="shared" si="21"/>
        <v>6</v>
      </c>
      <c r="BG14" s="20">
        <f t="shared" si="21"/>
        <v>0</v>
      </c>
      <c r="BH14" s="20">
        <f t="shared" si="21"/>
        <v>3</v>
      </c>
      <c r="BI14" s="20">
        <f t="shared" si="21"/>
        <v>4</v>
      </c>
      <c r="BJ14" s="20">
        <f t="shared" si="21"/>
        <v>5</v>
      </c>
      <c r="BK14" s="20">
        <f t="shared" si="21"/>
        <v>8</v>
      </c>
      <c r="BL14" s="20">
        <f t="shared" si="21"/>
        <v>5</v>
      </c>
      <c r="BM14" s="20">
        <f t="shared" si="21"/>
        <v>5</v>
      </c>
      <c r="BN14" s="20">
        <f t="shared" si="21"/>
        <v>5</v>
      </c>
      <c r="BO14" s="20">
        <f t="shared" si="21"/>
        <v>3</v>
      </c>
      <c r="BP14" s="20">
        <f t="shared" si="21"/>
        <v>5</v>
      </c>
      <c r="BQ14" s="20">
        <f t="shared" si="21"/>
        <v>1</v>
      </c>
      <c r="BR14" s="20">
        <f t="shared" si="21"/>
        <v>1</v>
      </c>
      <c r="BS14" s="20">
        <f t="shared" si="21"/>
        <v>1</v>
      </c>
      <c r="BT14" s="20">
        <f t="shared" si="21"/>
        <v>2</v>
      </c>
      <c r="BU14" s="20">
        <f t="shared" si="21"/>
        <v>1</v>
      </c>
      <c r="BV14" s="20">
        <f t="shared" si="21"/>
        <v>4</v>
      </c>
      <c r="BW14" s="20">
        <f t="shared" si="21"/>
        <v>0</v>
      </c>
      <c r="BX14" s="20">
        <f>BX5-BW5</f>
        <v>1</v>
      </c>
      <c r="BY14" s="20"/>
      <c r="BZ14" s="20"/>
      <c r="CA14" s="20"/>
      <c r="CB14" s="30">
        <f t="shared" ref="CB14:CE17" si="22">CB5-CA5</f>
        <v>0</v>
      </c>
      <c r="CC14" s="30">
        <f t="shared" si="22"/>
        <v>1</v>
      </c>
      <c r="CD14" s="30">
        <f t="shared" si="22"/>
        <v>2</v>
      </c>
      <c r="CE14" s="30">
        <f t="shared" si="22"/>
        <v>0</v>
      </c>
      <c r="CF14" s="20"/>
      <c r="CG14" s="20"/>
      <c r="CH14" s="20"/>
      <c r="CI14" s="20"/>
      <c r="CJ14" s="20"/>
      <c r="CK14" s="20"/>
      <c r="CL14" s="20"/>
    </row>
    <row r="15" spans="1:90" x14ac:dyDescent="0.25">
      <c r="A15" s="14" t="s">
        <v>4</v>
      </c>
      <c r="B15" s="20"/>
      <c r="C15" s="20">
        <f t="shared" si="12"/>
        <v>0</v>
      </c>
      <c r="D15" s="20">
        <f t="shared" si="12"/>
        <v>0</v>
      </c>
      <c r="E15" s="20">
        <f t="shared" si="12"/>
        <v>1</v>
      </c>
      <c r="F15" s="20">
        <f t="shared" si="12"/>
        <v>1</v>
      </c>
      <c r="G15" s="20">
        <f t="shared" si="12"/>
        <v>1</v>
      </c>
      <c r="H15" s="20">
        <f t="shared" si="12"/>
        <v>4</v>
      </c>
      <c r="I15" s="20">
        <f t="shared" si="12"/>
        <v>4</v>
      </c>
      <c r="J15" s="20">
        <f t="shared" si="12"/>
        <v>3</v>
      </c>
      <c r="K15" s="20">
        <f t="shared" si="12"/>
        <v>5</v>
      </c>
      <c r="L15" s="20">
        <f t="shared" si="12"/>
        <v>9</v>
      </c>
      <c r="M15" s="20"/>
      <c r="N15" s="20">
        <f t="shared" si="13"/>
        <v>10</v>
      </c>
      <c r="O15" s="20">
        <f t="shared" si="14"/>
        <v>12</v>
      </c>
      <c r="P15" s="20">
        <f t="shared" si="15"/>
        <v>15</v>
      </c>
      <c r="Q15" s="20">
        <f>Q6-P6</f>
        <v>13</v>
      </c>
      <c r="R15" s="20">
        <f t="shared" si="16"/>
        <v>2</v>
      </c>
      <c r="S15" s="20">
        <f t="shared" si="16"/>
        <v>18</v>
      </c>
      <c r="T15" s="20">
        <f t="shared" si="16"/>
        <v>33</v>
      </c>
      <c r="U15" s="20">
        <f t="shared" si="16"/>
        <v>24</v>
      </c>
      <c r="V15" s="20">
        <f t="shared" si="16"/>
        <v>26</v>
      </c>
      <c r="W15" s="20">
        <f t="shared" si="16"/>
        <v>24</v>
      </c>
      <c r="X15" s="20">
        <f t="shared" si="16"/>
        <v>29</v>
      </c>
      <c r="Y15" s="20">
        <f t="shared" si="16"/>
        <v>20</v>
      </c>
      <c r="Z15" s="20">
        <f t="shared" si="16"/>
        <v>22</v>
      </c>
      <c r="AA15" s="20">
        <f t="shared" si="16"/>
        <v>11</v>
      </c>
      <c r="AB15" s="20">
        <f t="shared" si="16"/>
        <v>20</v>
      </c>
      <c r="AC15" s="20">
        <f t="shared" si="16"/>
        <v>24</v>
      </c>
      <c r="AD15" s="20">
        <f t="shared" si="16"/>
        <v>21</v>
      </c>
      <c r="AE15" s="20">
        <f t="shared" si="16"/>
        <v>18</v>
      </c>
      <c r="AF15" s="20">
        <f t="shared" si="16"/>
        <v>23</v>
      </c>
      <c r="AG15" s="20">
        <f t="shared" si="16"/>
        <v>10</v>
      </c>
      <c r="AH15" s="20">
        <f t="shared" si="16"/>
        <v>11</v>
      </c>
      <c r="AI15" s="20">
        <f t="shared" si="16"/>
        <v>17</v>
      </c>
      <c r="AJ15" s="20">
        <f t="shared" si="16"/>
        <v>11</v>
      </c>
      <c r="AK15" s="20">
        <f t="shared" si="16"/>
        <v>12</v>
      </c>
      <c r="AL15" s="20">
        <f t="shared" si="17"/>
        <v>9</v>
      </c>
      <c r="AM15" s="20">
        <f t="shared" si="18"/>
        <v>9</v>
      </c>
      <c r="AN15" s="20">
        <f t="shared" si="18"/>
        <v>12</v>
      </c>
      <c r="AO15" s="20">
        <f t="shared" si="19"/>
        <v>13</v>
      </c>
      <c r="AP15" s="20">
        <f t="shared" si="19"/>
        <v>7</v>
      </c>
      <c r="AQ15" s="20">
        <f t="shared" ref="AQ15:BX15" si="23">AQ6-AP6</f>
        <v>14</v>
      </c>
      <c r="AR15" s="20">
        <f t="shared" si="23"/>
        <v>12</v>
      </c>
      <c r="AS15" s="20">
        <f t="shared" si="23"/>
        <v>4</v>
      </c>
      <c r="AT15" s="20">
        <f t="shared" si="23"/>
        <v>29</v>
      </c>
      <c r="AU15" s="20">
        <f t="shared" si="23"/>
        <v>6</v>
      </c>
      <c r="AV15" s="20">
        <f t="shared" si="23"/>
        <v>6</v>
      </c>
      <c r="AW15" s="20">
        <f t="shared" si="23"/>
        <v>5</v>
      </c>
      <c r="AX15" s="20">
        <f t="shared" si="23"/>
        <v>4</v>
      </c>
      <c r="AY15" s="20">
        <f t="shared" si="23"/>
        <v>11</v>
      </c>
      <c r="AZ15" s="20">
        <f t="shared" si="23"/>
        <v>5</v>
      </c>
      <c r="BA15" s="20">
        <f t="shared" si="23"/>
        <v>10</v>
      </c>
      <c r="BB15" s="20">
        <f t="shared" si="23"/>
        <v>4</v>
      </c>
      <c r="BC15" s="20">
        <f t="shared" si="23"/>
        <v>11</v>
      </c>
      <c r="BD15" s="20">
        <f t="shared" si="23"/>
        <v>13</v>
      </c>
      <c r="BE15" s="20">
        <f t="shared" si="23"/>
        <v>13</v>
      </c>
      <c r="BF15" s="20">
        <f t="shared" si="23"/>
        <v>12</v>
      </c>
      <c r="BG15" s="20">
        <f t="shared" si="23"/>
        <v>15</v>
      </c>
      <c r="BH15" s="20">
        <f t="shared" si="23"/>
        <v>15</v>
      </c>
      <c r="BI15" s="20">
        <f t="shared" si="23"/>
        <v>11</v>
      </c>
      <c r="BJ15" s="20">
        <f t="shared" si="23"/>
        <v>12</v>
      </c>
      <c r="BK15" s="20">
        <f t="shared" si="23"/>
        <v>10</v>
      </c>
      <c r="BL15" s="20">
        <f t="shared" si="23"/>
        <v>10</v>
      </c>
      <c r="BM15" s="20">
        <f t="shared" si="23"/>
        <v>8</v>
      </c>
      <c r="BN15" s="20">
        <f t="shared" si="23"/>
        <v>2</v>
      </c>
      <c r="BO15" s="20">
        <f t="shared" si="23"/>
        <v>6</v>
      </c>
      <c r="BP15" s="20">
        <f t="shared" si="23"/>
        <v>3</v>
      </c>
      <c r="BQ15" s="20">
        <f t="shared" si="23"/>
        <v>1</v>
      </c>
      <c r="BR15" s="20">
        <f t="shared" si="23"/>
        <v>1</v>
      </c>
      <c r="BS15" s="20">
        <f t="shared" si="23"/>
        <v>1</v>
      </c>
      <c r="BT15" s="20">
        <f t="shared" si="23"/>
        <v>4</v>
      </c>
      <c r="BU15" s="20">
        <f t="shared" si="23"/>
        <v>2</v>
      </c>
      <c r="BV15" s="20">
        <f t="shared" si="23"/>
        <v>4</v>
      </c>
      <c r="BW15" s="20">
        <f t="shared" si="23"/>
        <v>2</v>
      </c>
      <c r="BX15" s="20">
        <f t="shared" si="23"/>
        <v>2</v>
      </c>
      <c r="BY15" s="20"/>
      <c r="BZ15" s="20"/>
      <c r="CA15" s="20"/>
      <c r="CB15" s="30">
        <f t="shared" si="22"/>
        <v>1</v>
      </c>
      <c r="CC15" s="30">
        <f t="shared" si="22"/>
        <v>1</v>
      </c>
      <c r="CD15" s="30">
        <f t="shared" si="22"/>
        <v>1</v>
      </c>
      <c r="CE15" s="30">
        <f t="shared" si="22"/>
        <v>1</v>
      </c>
      <c r="CF15" s="20"/>
      <c r="CG15" s="20"/>
      <c r="CH15" s="20"/>
      <c r="CI15" s="20"/>
      <c r="CJ15" s="20"/>
      <c r="CK15" s="20"/>
      <c r="CL15" s="20"/>
    </row>
    <row r="16" spans="1:90" x14ac:dyDescent="0.25">
      <c r="A16" s="14" t="s">
        <v>1</v>
      </c>
      <c r="B16" s="20"/>
      <c r="C16" s="20">
        <f t="shared" si="12"/>
        <v>0</v>
      </c>
      <c r="D16" s="20">
        <f t="shared" si="12"/>
        <v>0</v>
      </c>
      <c r="E16" s="20">
        <f t="shared" si="12"/>
        <v>0</v>
      </c>
      <c r="F16" s="20">
        <f t="shared" si="12"/>
        <v>0</v>
      </c>
      <c r="G16" s="20">
        <f t="shared" si="12"/>
        <v>0</v>
      </c>
      <c r="H16" s="20">
        <f t="shared" si="12"/>
        <v>0</v>
      </c>
      <c r="I16" s="20">
        <f t="shared" si="12"/>
        <v>0</v>
      </c>
      <c r="J16" s="20">
        <f t="shared" si="12"/>
        <v>3</v>
      </c>
      <c r="K16" s="20">
        <f t="shared" si="12"/>
        <v>1</v>
      </c>
      <c r="L16" s="20">
        <f t="shared" si="12"/>
        <v>0</v>
      </c>
      <c r="M16" s="20"/>
      <c r="N16" s="20">
        <f t="shared" si="13"/>
        <v>32</v>
      </c>
      <c r="O16" s="20">
        <f t="shared" si="14"/>
        <v>0</v>
      </c>
      <c r="P16" s="20">
        <f t="shared" si="15"/>
        <v>13</v>
      </c>
      <c r="Q16" s="20">
        <f t="shared" si="16"/>
        <v>7</v>
      </c>
      <c r="R16" s="20">
        <f t="shared" si="16"/>
        <v>19</v>
      </c>
      <c r="S16" s="20">
        <f t="shared" si="16"/>
        <v>4</v>
      </c>
      <c r="T16" s="20">
        <f t="shared" si="16"/>
        <v>7</v>
      </c>
      <c r="U16" s="20">
        <f t="shared" si="16"/>
        <v>7</v>
      </c>
      <c r="V16" s="20">
        <f t="shared" si="16"/>
        <v>4</v>
      </c>
      <c r="W16" s="20">
        <f t="shared" si="16"/>
        <v>3</v>
      </c>
      <c r="X16" s="20">
        <f t="shared" si="16"/>
        <v>5</v>
      </c>
      <c r="Y16" s="20">
        <f t="shared" si="16"/>
        <v>4</v>
      </c>
      <c r="Z16" s="20">
        <f t="shared" si="16"/>
        <v>9</v>
      </c>
      <c r="AA16" s="20">
        <f t="shared" si="16"/>
        <v>3</v>
      </c>
      <c r="AB16" s="20">
        <f t="shared" si="16"/>
        <v>3</v>
      </c>
      <c r="AC16" s="20">
        <f t="shared" si="16"/>
        <v>4</v>
      </c>
      <c r="AD16" s="20">
        <f t="shared" si="16"/>
        <v>5</v>
      </c>
      <c r="AE16" s="20">
        <f t="shared" si="16"/>
        <v>1</v>
      </c>
      <c r="AF16" s="20">
        <f t="shared" si="16"/>
        <v>3</v>
      </c>
      <c r="AG16" s="20">
        <f t="shared" si="16"/>
        <v>2</v>
      </c>
      <c r="AH16" s="20">
        <f t="shared" si="16"/>
        <v>9</v>
      </c>
      <c r="AI16" s="20">
        <f t="shared" si="16"/>
        <v>5</v>
      </c>
      <c r="AJ16" s="20">
        <f t="shared" si="16"/>
        <v>1</v>
      </c>
      <c r="AK16" s="20">
        <f t="shared" si="16"/>
        <v>3</v>
      </c>
      <c r="AL16" s="20">
        <f t="shared" si="17"/>
        <v>11</v>
      </c>
      <c r="AM16" s="20">
        <f t="shared" si="18"/>
        <v>8</v>
      </c>
      <c r="AN16" s="20">
        <f t="shared" si="18"/>
        <v>4</v>
      </c>
      <c r="AO16" s="20">
        <f t="shared" si="19"/>
        <v>4</v>
      </c>
      <c r="AP16" s="20">
        <f t="shared" si="19"/>
        <v>2</v>
      </c>
      <c r="AQ16" s="20">
        <f t="shared" ref="AQ16:BX16" si="24">AQ7-AP7</f>
        <v>1</v>
      </c>
      <c r="AR16" s="20">
        <f t="shared" si="24"/>
        <v>2</v>
      </c>
      <c r="AS16" s="20">
        <f t="shared" si="24"/>
        <v>5</v>
      </c>
      <c r="AT16" s="20">
        <f t="shared" si="24"/>
        <v>5</v>
      </c>
      <c r="AU16" s="20">
        <f t="shared" si="24"/>
        <v>3</v>
      </c>
      <c r="AV16" s="20">
        <f t="shared" si="24"/>
        <v>3</v>
      </c>
      <c r="AW16" s="20">
        <f t="shared" si="24"/>
        <v>5</v>
      </c>
      <c r="AX16" s="20">
        <f t="shared" si="24"/>
        <v>3</v>
      </c>
      <c r="AY16" s="20">
        <f t="shared" si="24"/>
        <v>2</v>
      </c>
      <c r="AZ16" s="20">
        <f t="shared" si="24"/>
        <v>5</v>
      </c>
      <c r="BA16" s="20">
        <f t="shared" si="24"/>
        <v>2</v>
      </c>
      <c r="BB16" s="20">
        <f t="shared" si="24"/>
        <v>1</v>
      </c>
      <c r="BC16" s="20">
        <f t="shared" si="24"/>
        <v>2</v>
      </c>
      <c r="BD16" s="20">
        <f t="shared" si="24"/>
        <v>0</v>
      </c>
      <c r="BE16" s="20">
        <f t="shared" si="24"/>
        <v>2</v>
      </c>
      <c r="BF16" s="20">
        <f t="shared" si="24"/>
        <v>1</v>
      </c>
      <c r="BG16" s="20">
        <f t="shared" si="24"/>
        <v>3</v>
      </c>
      <c r="BH16" s="20">
        <f t="shared" si="24"/>
        <v>3</v>
      </c>
      <c r="BI16" s="20">
        <f t="shared" si="24"/>
        <v>3</v>
      </c>
      <c r="BJ16" s="20">
        <f t="shared" si="24"/>
        <v>1</v>
      </c>
      <c r="BK16" s="20">
        <f t="shared" si="24"/>
        <v>3</v>
      </c>
      <c r="BL16" s="20">
        <f t="shared" si="24"/>
        <v>3</v>
      </c>
      <c r="BM16" s="20">
        <f t="shared" si="24"/>
        <v>3</v>
      </c>
      <c r="BN16" s="20">
        <f t="shared" si="24"/>
        <v>2</v>
      </c>
      <c r="BO16" s="20">
        <f t="shared" si="24"/>
        <v>1</v>
      </c>
      <c r="BP16" s="20">
        <f t="shared" si="24"/>
        <v>1</v>
      </c>
      <c r="BQ16" s="20">
        <f t="shared" si="24"/>
        <v>0</v>
      </c>
      <c r="BR16" s="20">
        <f t="shared" si="24"/>
        <v>1</v>
      </c>
      <c r="BS16" s="20">
        <f t="shared" si="24"/>
        <v>0</v>
      </c>
      <c r="BT16" s="20">
        <f t="shared" si="24"/>
        <v>1</v>
      </c>
      <c r="BU16" s="20">
        <f t="shared" si="24"/>
        <v>0</v>
      </c>
      <c r="BV16" s="20">
        <f t="shared" si="24"/>
        <v>0</v>
      </c>
      <c r="BW16" s="20">
        <f t="shared" si="24"/>
        <v>0</v>
      </c>
      <c r="BX16" s="20">
        <f t="shared" si="24"/>
        <v>0</v>
      </c>
      <c r="BY16" s="20"/>
      <c r="BZ16" s="20"/>
      <c r="CA16" s="20"/>
      <c r="CB16" s="30">
        <f t="shared" si="22"/>
        <v>0</v>
      </c>
      <c r="CC16" s="30">
        <f t="shared" si="22"/>
        <v>0</v>
      </c>
      <c r="CD16" s="30">
        <f t="shared" si="22"/>
        <v>0</v>
      </c>
      <c r="CE16" s="30">
        <f t="shared" si="22"/>
        <v>0</v>
      </c>
      <c r="CF16" s="20"/>
      <c r="CG16" s="20"/>
      <c r="CH16" s="20"/>
      <c r="CI16" s="20"/>
      <c r="CJ16" s="20"/>
      <c r="CK16" s="20"/>
      <c r="CL16" s="20"/>
    </row>
    <row r="17" spans="1:90" x14ac:dyDescent="0.25">
      <c r="A17" s="42" t="s">
        <v>5</v>
      </c>
      <c r="B17" s="44"/>
      <c r="C17" s="44">
        <f t="shared" si="12"/>
        <v>0</v>
      </c>
      <c r="D17" s="44">
        <f t="shared" si="12"/>
        <v>0</v>
      </c>
      <c r="E17" s="44">
        <f t="shared" si="12"/>
        <v>2</v>
      </c>
      <c r="F17" s="44">
        <f t="shared" si="12"/>
        <v>0</v>
      </c>
      <c r="G17" s="44">
        <f t="shared" si="12"/>
        <v>0</v>
      </c>
      <c r="H17" s="44">
        <f t="shared" si="12"/>
        <v>0</v>
      </c>
      <c r="I17" s="44">
        <f t="shared" si="12"/>
        <v>1</v>
      </c>
      <c r="J17" s="44">
        <f t="shared" si="12"/>
        <v>1</v>
      </c>
      <c r="K17" s="44">
        <f t="shared" si="12"/>
        <v>1</v>
      </c>
      <c r="L17" s="44">
        <f t="shared" si="12"/>
        <v>3</v>
      </c>
      <c r="M17" s="44"/>
      <c r="N17" s="44">
        <f t="shared" si="13"/>
        <v>5</v>
      </c>
      <c r="O17" s="44">
        <f t="shared" si="14"/>
        <v>5</v>
      </c>
      <c r="P17" s="44">
        <f t="shared" si="15"/>
        <v>4</v>
      </c>
      <c r="Q17" s="44">
        <f t="shared" si="16"/>
        <v>5</v>
      </c>
      <c r="R17" s="44">
        <f t="shared" si="16"/>
        <v>13</v>
      </c>
      <c r="S17" s="44">
        <f t="shared" si="16"/>
        <v>13</v>
      </c>
      <c r="T17" s="44">
        <f t="shared" si="16"/>
        <v>2</v>
      </c>
      <c r="U17" s="44">
        <f t="shared" si="16"/>
        <v>7</v>
      </c>
      <c r="V17" s="44">
        <f t="shared" si="16"/>
        <v>2</v>
      </c>
      <c r="W17" s="44">
        <f t="shared" si="16"/>
        <v>4</v>
      </c>
      <c r="X17" s="44">
        <f t="shared" si="16"/>
        <v>5</v>
      </c>
      <c r="Y17" s="44">
        <f t="shared" si="16"/>
        <v>6</v>
      </c>
      <c r="Z17" s="44">
        <f t="shared" si="16"/>
        <v>10</v>
      </c>
      <c r="AA17" s="44">
        <f t="shared" si="16"/>
        <v>4</v>
      </c>
      <c r="AB17" s="44">
        <f t="shared" si="16"/>
        <v>3</v>
      </c>
      <c r="AC17" s="44">
        <f t="shared" si="16"/>
        <v>0</v>
      </c>
      <c r="AD17" s="44">
        <f t="shared" si="16"/>
        <v>11</v>
      </c>
      <c r="AE17" s="44">
        <f t="shared" si="16"/>
        <v>3</v>
      </c>
      <c r="AF17" s="44">
        <f t="shared" si="16"/>
        <v>13</v>
      </c>
      <c r="AG17" s="44">
        <f t="shared" si="16"/>
        <v>6</v>
      </c>
      <c r="AH17" s="44">
        <f t="shared" si="16"/>
        <v>4</v>
      </c>
      <c r="AI17" s="44">
        <f t="shared" si="16"/>
        <v>2</v>
      </c>
      <c r="AJ17" s="44">
        <f t="shared" si="16"/>
        <v>5</v>
      </c>
      <c r="AK17" s="44">
        <f t="shared" si="16"/>
        <v>7</v>
      </c>
      <c r="AL17" s="44">
        <f t="shared" si="17"/>
        <v>0</v>
      </c>
      <c r="AM17" s="44">
        <f t="shared" si="18"/>
        <v>2</v>
      </c>
      <c r="AN17" s="44">
        <f t="shared" si="18"/>
        <v>3</v>
      </c>
      <c r="AO17" s="44">
        <f t="shared" si="19"/>
        <v>2</v>
      </c>
      <c r="AP17" s="44">
        <f t="shared" si="19"/>
        <v>2</v>
      </c>
      <c r="AQ17" s="44">
        <f t="shared" ref="AQ17:BX17" si="25">AQ8-AP8</f>
        <v>2</v>
      </c>
      <c r="AR17" s="44">
        <f t="shared" si="25"/>
        <v>7</v>
      </c>
      <c r="AS17" s="44">
        <f t="shared" si="25"/>
        <v>7</v>
      </c>
      <c r="AT17" s="44">
        <f t="shared" si="25"/>
        <v>8</v>
      </c>
      <c r="AU17" s="44">
        <f t="shared" si="25"/>
        <v>11</v>
      </c>
      <c r="AV17" s="44">
        <f t="shared" si="25"/>
        <v>11</v>
      </c>
      <c r="AW17" s="44">
        <f t="shared" si="25"/>
        <v>10</v>
      </c>
      <c r="AX17" s="44">
        <f t="shared" si="25"/>
        <v>8</v>
      </c>
      <c r="AY17" s="44">
        <f t="shared" si="25"/>
        <v>7</v>
      </c>
      <c r="AZ17" s="44">
        <f t="shared" si="25"/>
        <v>7</v>
      </c>
      <c r="BA17" s="44">
        <f t="shared" si="25"/>
        <v>9</v>
      </c>
      <c r="BB17" s="44">
        <f t="shared" si="25"/>
        <v>10</v>
      </c>
      <c r="BC17" s="44">
        <f t="shared" si="25"/>
        <v>9</v>
      </c>
      <c r="BD17" s="44">
        <f t="shared" si="25"/>
        <v>6</v>
      </c>
      <c r="BE17" s="44">
        <f t="shared" si="25"/>
        <v>6</v>
      </c>
      <c r="BF17" s="44">
        <f t="shared" si="25"/>
        <v>5</v>
      </c>
      <c r="BG17" s="44">
        <f t="shared" si="25"/>
        <v>7</v>
      </c>
      <c r="BH17" s="44">
        <f t="shared" si="25"/>
        <v>5</v>
      </c>
      <c r="BI17" s="44">
        <f t="shared" si="25"/>
        <v>6</v>
      </c>
      <c r="BJ17" s="44">
        <f t="shared" si="25"/>
        <v>0</v>
      </c>
      <c r="BK17" s="44">
        <f t="shared" si="25"/>
        <v>2</v>
      </c>
      <c r="BL17" s="44">
        <f t="shared" si="25"/>
        <v>3</v>
      </c>
      <c r="BM17" s="44">
        <f t="shared" si="25"/>
        <v>0</v>
      </c>
      <c r="BN17" s="44">
        <f t="shared" si="25"/>
        <v>2</v>
      </c>
      <c r="BO17" s="44">
        <f t="shared" si="25"/>
        <v>1</v>
      </c>
      <c r="BP17" s="44">
        <f t="shared" si="25"/>
        <v>0</v>
      </c>
      <c r="BQ17" s="44">
        <f t="shared" si="25"/>
        <v>1</v>
      </c>
      <c r="BR17" s="44">
        <f t="shared" si="25"/>
        <v>0</v>
      </c>
      <c r="BS17" s="44">
        <f t="shared" si="25"/>
        <v>0</v>
      </c>
      <c r="BT17" s="44">
        <f t="shared" si="25"/>
        <v>2</v>
      </c>
      <c r="BU17" s="44">
        <f t="shared" si="25"/>
        <v>0</v>
      </c>
      <c r="BV17" s="44">
        <f t="shared" si="25"/>
        <v>0</v>
      </c>
      <c r="BW17" s="44">
        <f t="shared" si="25"/>
        <v>0</v>
      </c>
      <c r="BX17" s="44">
        <f t="shared" si="25"/>
        <v>0</v>
      </c>
      <c r="BY17" s="44"/>
      <c r="BZ17" s="44"/>
      <c r="CA17" s="44"/>
      <c r="CB17" s="30">
        <f t="shared" si="22"/>
        <v>0</v>
      </c>
      <c r="CC17" s="30">
        <f t="shared" si="22"/>
        <v>1</v>
      </c>
      <c r="CD17" s="30">
        <f t="shared" si="22"/>
        <v>0</v>
      </c>
      <c r="CE17" s="30">
        <f t="shared" si="22"/>
        <v>0</v>
      </c>
      <c r="CF17" s="44"/>
      <c r="CG17" s="44"/>
      <c r="CH17" s="44"/>
      <c r="CI17" s="44"/>
      <c r="CJ17" s="44"/>
      <c r="CK17" s="44"/>
      <c r="CL17" s="44"/>
    </row>
    <row r="18" spans="1:90" ht="15.75" thickBot="1" x14ac:dyDescent="0.3">
      <c r="A18" s="45" t="s">
        <v>63</v>
      </c>
      <c r="B18" s="46"/>
      <c r="C18" s="46">
        <f t="shared" si="12"/>
        <v>1</v>
      </c>
      <c r="D18" s="46">
        <f t="shared" si="12"/>
        <v>0</v>
      </c>
      <c r="E18" s="46">
        <f t="shared" si="12"/>
        <v>5</v>
      </c>
      <c r="F18" s="46">
        <f t="shared" si="12"/>
        <v>4</v>
      </c>
      <c r="G18" s="46">
        <f t="shared" si="12"/>
        <v>7</v>
      </c>
      <c r="H18" s="46">
        <f t="shared" si="12"/>
        <v>6</v>
      </c>
      <c r="I18" s="46">
        <f t="shared" si="12"/>
        <v>19</v>
      </c>
      <c r="J18" s="46">
        <f t="shared" si="12"/>
        <v>20</v>
      </c>
      <c r="K18" s="46">
        <f t="shared" si="12"/>
        <v>22</v>
      </c>
      <c r="L18" s="46">
        <f t="shared" si="12"/>
        <v>28</v>
      </c>
      <c r="M18" s="46"/>
      <c r="N18" s="46">
        <f t="shared" si="13"/>
        <v>63</v>
      </c>
      <c r="O18" s="46">
        <f t="shared" si="14"/>
        <v>41</v>
      </c>
      <c r="P18" s="46">
        <f t="shared" si="15"/>
        <v>47</v>
      </c>
      <c r="Q18" s="46">
        <f t="shared" si="16"/>
        <v>53</v>
      </c>
      <c r="R18" s="46">
        <f t="shared" si="16"/>
        <v>51</v>
      </c>
      <c r="S18" s="46">
        <f t="shared" si="16"/>
        <v>81</v>
      </c>
      <c r="T18" s="46">
        <f t="shared" si="16"/>
        <v>91</v>
      </c>
      <c r="U18" s="46">
        <f t="shared" si="16"/>
        <v>83</v>
      </c>
      <c r="V18" s="46">
        <f t="shared" si="16"/>
        <v>86</v>
      </c>
      <c r="W18" s="46">
        <f t="shared" si="16"/>
        <v>66</v>
      </c>
      <c r="X18" s="46">
        <f t="shared" si="16"/>
        <v>80</v>
      </c>
      <c r="Y18" s="46">
        <f t="shared" si="16"/>
        <v>62</v>
      </c>
      <c r="Z18" s="46">
        <f t="shared" si="16"/>
        <v>73</v>
      </c>
      <c r="AA18" s="46">
        <f t="shared" si="16"/>
        <v>66</v>
      </c>
      <c r="AB18" s="46">
        <f t="shared" si="16"/>
        <v>77</v>
      </c>
      <c r="AC18" s="46">
        <f t="shared" si="16"/>
        <v>45</v>
      </c>
      <c r="AD18" s="46">
        <f t="shared" si="16"/>
        <v>78</v>
      </c>
      <c r="AE18" s="46">
        <f t="shared" si="16"/>
        <v>67</v>
      </c>
      <c r="AF18" s="46">
        <f t="shared" si="16"/>
        <v>109</v>
      </c>
      <c r="AG18" s="46">
        <f t="shared" si="16"/>
        <v>52</v>
      </c>
      <c r="AH18" s="46">
        <f t="shared" si="16"/>
        <v>60</v>
      </c>
      <c r="AI18" s="46">
        <f t="shared" si="16"/>
        <v>83</v>
      </c>
      <c r="AJ18" s="46">
        <f t="shared" si="16"/>
        <v>88</v>
      </c>
      <c r="AK18" s="46">
        <f t="shared" si="16"/>
        <v>41</v>
      </c>
      <c r="AL18" s="46">
        <f t="shared" ref="AL18" si="26">AL9-AK9</f>
        <v>41</v>
      </c>
      <c r="AM18" s="46">
        <f t="shared" ref="AM18:AN18" si="27">AM9-AL9</f>
        <v>56</v>
      </c>
      <c r="AN18" s="46">
        <f t="shared" si="27"/>
        <v>61</v>
      </c>
      <c r="AO18" s="46">
        <f t="shared" si="19"/>
        <v>50</v>
      </c>
      <c r="AP18" s="46">
        <f t="shared" si="19"/>
        <v>58</v>
      </c>
      <c r="AQ18" s="46">
        <f t="shared" ref="AQ18:CA18" si="28">AQ9-AP9</f>
        <v>54</v>
      </c>
      <c r="AR18" s="46">
        <f t="shared" si="28"/>
        <v>65</v>
      </c>
      <c r="AS18" s="46">
        <f t="shared" si="28"/>
        <v>48</v>
      </c>
      <c r="AT18" s="46">
        <f t="shared" si="28"/>
        <v>67</v>
      </c>
      <c r="AU18" s="46">
        <f t="shared" si="28"/>
        <v>37</v>
      </c>
      <c r="AV18" s="46">
        <f t="shared" si="28"/>
        <v>38</v>
      </c>
      <c r="AW18" s="46">
        <f t="shared" si="28"/>
        <v>35</v>
      </c>
      <c r="AX18" s="46">
        <f t="shared" si="28"/>
        <v>31</v>
      </c>
      <c r="AY18" s="46">
        <f t="shared" si="28"/>
        <v>40</v>
      </c>
      <c r="AZ18" s="46">
        <f t="shared" si="28"/>
        <v>27</v>
      </c>
      <c r="BA18" s="46">
        <f t="shared" si="28"/>
        <v>35</v>
      </c>
      <c r="BB18" s="46">
        <f t="shared" si="28"/>
        <v>36</v>
      </c>
      <c r="BC18" s="46">
        <f t="shared" si="28"/>
        <v>31</v>
      </c>
      <c r="BD18" s="46">
        <f t="shared" si="28"/>
        <v>25</v>
      </c>
      <c r="BE18" s="46">
        <f t="shared" si="28"/>
        <v>26</v>
      </c>
      <c r="BF18" s="46">
        <f t="shared" si="28"/>
        <v>31</v>
      </c>
      <c r="BG18" s="46">
        <f t="shared" si="28"/>
        <v>30</v>
      </c>
      <c r="BH18" s="46">
        <f t="shared" si="28"/>
        <v>36</v>
      </c>
      <c r="BI18" s="46">
        <f t="shared" si="28"/>
        <v>25</v>
      </c>
      <c r="BJ18" s="46">
        <f t="shared" si="28"/>
        <v>21</v>
      </c>
      <c r="BK18" s="46">
        <f t="shared" si="28"/>
        <v>27</v>
      </c>
      <c r="BL18" s="46">
        <f t="shared" si="28"/>
        <v>25</v>
      </c>
      <c r="BM18" s="46">
        <f t="shared" si="28"/>
        <v>24</v>
      </c>
      <c r="BN18" s="46">
        <f t="shared" si="28"/>
        <v>17</v>
      </c>
      <c r="BO18" s="46">
        <f t="shared" si="28"/>
        <v>18</v>
      </c>
      <c r="BP18" s="46">
        <f t="shared" si="28"/>
        <v>13</v>
      </c>
      <c r="BQ18" s="46">
        <f t="shared" si="28"/>
        <v>10</v>
      </c>
      <c r="BR18" s="46">
        <f t="shared" si="28"/>
        <v>5</v>
      </c>
      <c r="BS18" s="46">
        <f t="shared" si="28"/>
        <v>2</v>
      </c>
      <c r="BT18" s="46">
        <f t="shared" si="28"/>
        <v>13</v>
      </c>
      <c r="BU18" s="46">
        <f t="shared" si="28"/>
        <v>6</v>
      </c>
      <c r="BV18" s="46">
        <f t="shared" si="28"/>
        <v>10</v>
      </c>
      <c r="BW18" s="46">
        <f t="shared" si="28"/>
        <v>5</v>
      </c>
      <c r="BX18" s="46">
        <f t="shared" si="28"/>
        <v>6</v>
      </c>
      <c r="BY18" s="46">
        <f t="shared" si="28"/>
        <v>-152</v>
      </c>
      <c r="BZ18" s="46">
        <f t="shared" si="28"/>
        <v>165</v>
      </c>
      <c r="CA18" s="46">
        <f t="shared" si="28"/>
        <v>6</v>
      </c>
      <c r="CB18" s="46">
        <f t="shared" ref="CB18" si="29">CB9-CA9</f>
        <v>3</v>
      </c>
      <c r="CC18" s="46">
        <f t="shared" ref="CC18:CE18" si="30">CC9-CB9</f>
        <v>4</v>
      </c>
      <c r="CD18" s="46">
        <f t="shared" si="30"/>
        <v>3</v>
      </c>
      <c r="CE18" s="46">
        <f t="shared" si="30"/>
        <v>3</v>
      </c>
      <c r="CF18" s="46"/>
      <c r="CG18" s="46"/>
      <c r="CH18" s="46"/>
      <c r="CI18" s="46"/>
      <c r="CJ18" s="46"/>
      <c r="CK18" s="46"/>
      <c r="CL18" s="46"/>
    </row>
    <row r="21" spans="1:90" ht="15.75" thickBot="1" x14ac:dyDescent="0.3">
      <c r="A21" s="35" t="s">
        <v>111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</row>
    <row r="22" spans="1:90" s="59" customFormat="1" ht="15.75" thickTop="1" x14ac:dyDescent="0.25">
      <c r="A22" s="28" t="s">
        <v>3</v>
      </c>
      <c r="B22" s="34"/>
      <c r="C22" s="34"/>
      <c r="D22" s="34"/>
      <c r="E22" s="34"/>
      <c r="F22" s="34">
        <f t="shared" ref="D22:L27" si="31">F4/E4-1</f>
        <v>1.5</v>
      </c>
      <c r="G22" s="34">
        <f t="shared" si="31"/>
        <v>0.39999999999999991</v>
      </c>
      <c r="H22" s="34">
        <f t="shared" si="31"/>
        <v>0.28571428571428581</v>
      </c>
      <c r="I22" s="34">
        <f t="shared" si="31"/>
        <v>0.44444444444444442</v>
      </c>
      <c r="J22" s="34">
        <f t="shared" si="31"/>
        <v>0.61538461538461542</v>
      </c>
      <c r="K22" s="34">
        <f t="shared" si="31"/>
        <v>0.33333333333333326</v>
      </c>
      <c r="L22" s="34">
        <f t="shared" si="31"/>
        <v>0.4285714285714286</v>
      </c>
      <c r="M22" s="34"/>
      <c r="N22" s="34">
        <f>N4/L4-1</f>
        <v>0.27499999999999991</v>
      </c>
      <c r="O22" s="34">
        <f t="shared" ref="O22:O27" si="32">O4/N4-1</f>
        <v>0.15686274509803932</v>
      </c>
      <c r="P22" s="34">
        <f t="shared" ref="P22:P27" si="33">P4/O4-1</f>
        <v>0.13559322033898313</v>
      </c>
      <c r="Q22" s="34">
        <f t="shared" ref="Q22:Q27" si="34">Q4/P4-1</f>
        <v>0.32835820895522394</v>
      </c>
      <c r="R22" s="34">
        <f t="shared" ref="R22:AK27" si="35">R4/Q4-1</f>
        <v>0</v>
      </c>
      <c r="S22" s="34">
        <f t="shared" si="35"/>
        <v>0.31460674157303381</v>
      </c>
      <c r="T22" s="34">
        <f t="shared" si="35"/>
        <v>0.23931623931623935</v>
      </c>
      <c r="U22" s="34">
        <f t="shared" si="35"/>
        <v>0.23448275862068968</v>
      </c>
      <c r="V22" s="34">
        <f t="shared" si="35"/>
        <v>0.21787709497206698</v>
      </c>
      <c r="W22" s="34">
        <f t="shared" si="35"/>
        <v>0.12385321100917435</v>
      </c>
      <c r="X22" s="34">
        <f t="shared" si="35"/>
        <v>0.11020408163265305</v>
      </c>
      <c r="Y22" s="34">
        <f t="shared" si="35"/>
        <v>6.9852941176470562E-2</v>
      </c>
      <c r="Z22" s="34">
        <f t="shared" si="35"/>
        <v>7.2164948453608213E-2</v>
      </c>
      <c r="AA22" s="34">
        <f t="shared" si="35"/>
        <v>0.10897435897435903</v>
      </c>
      <c r="AB22" s="34">
        <f t="shared" si="35"/>
        <v>5.2023121387283267E-2</v>
      </c>
      <c r="AC22" s="34">
        <f t="shared" si="35"/>
        <v>1.6483516483516425E-2</v>
      </c>
      <c r="AD22" s="34">
        <f t="shared" si="35"/>
        <v>8.1081081081081141E-2</v>
      </c>
      <c r="AE22" s="34">
        <f t="shared" si="35"/>
        <v>7.0000000000000062E-2</v>
      </c>
      <c r="AF22" s="34">
        <f t="shared" si="35"/>
        <v>0.11915887850467288</v>
      </c>
      <c r="AG22" s="34">
        <f t="shared" si="35"/>
        <v>5.0104384133611735E-2</v>
      </c>
      <c r="AH22" s="34">
        <f t="shared" si="35"/>
        <v>5.9642147117296318E-2</v>
      </c>
      <c r="AI22" s="34">
        <f t="shared" si="35"/>
        <v>9.7560975609756184E-2</v>
      </c>
      <c r="AJ22" s="34">
        <f t="shared" si="35"/>
        <v>0.10598290598290605</v>
      </c>
      <c r="AK22" s="34">
        <f t="shared" si="35"/>
        <v>1.8547140649149974E-2</v>
      </c>
      <c r="AL22" s="34">
        <f t="shared" ref="AL22:AL27" si="36">AL4/AK4-1</f>
        <v>2.2761760242792084E-2</v>
      </c>
      <c r="AM22" s="34">
        <f t="shared" ref="AM22:AM27" si="37">AM4/AL4-1</f>
        <v>5.0445103857566842E-2</v>
      </c>
      <c r="AN22" s="34">
        <f t="shared" ref="AN22:AN27" si="38">AN4/AM4-1</f>
        <v>4.9435028248587587E-2</v>
      </c>
      <c r="AO22" s="34">
        <f t="shared" ref="AO22:AO27" si="39">AO4/AN4-1</f>
        <v>3.6339165545087537E-2</v>
      </c>
      <c r="AP22" s="34">
        <f t="shared" ref="AP22:AP27" si="40">AP4/AO4-1</f>
        <v>4.1558441558441572E-2</v>
      </c>
      <c r="AQ22" s="34">
        <f t="shared" ref="AQ22:AQ27" si="41">AQ4/AP4-1</f>
        <v>4.1147132169575995E-2</v>
      </c>
      <c r="AR22" s="34">
        <f t="shared" ref="AR22:CA27" si="42">AR4/AQ4-1</f>
        <v>3.3532934131736525E-2</v>
      </c>
      <c r="AS22" s="34">
        <f t="shared" si="42"/>
        <v>3.2444959443800769E-2</v>
      </c>
      <c r="AT22" s="34">
        <f t="shared" si="42"/>
        <v>2.2446689113355678E-2</v>
      </c>
      <c r="AU22" s="34">
        <f t="shared" si="42"/>
        <v>1.0976948408342402E-2</v>
      </c>
      <c r="AV22" s="34">
        <f t="shared" si="42"/>
        <v>1.3029315960912058E-2</v>
      </c>
      <c r="AW22" s="34">
        <f t="shared" si="42"/>
        <v>1.1789924973204746E-2</v>
      </c>
      <c r="AX22" s="34">
        <f t="shared" si="42"/>
        <v>8.4745762711864181E-3</v>
      </c>
      <c r="AY22" s="34">
        <f t="shared" si="42"/>
        <v>1.1554621848739455E-2</v>
      </c>
      <c r="AZ22" s="34">
        <f t="shared" si="42"/>
        <v>7.2689511941848028E-3</v>
      </c>
      <c r="BA22" s="34">
        <f t="shared" si="42"/>
        <v>9.2783505154638846E-3</v>
      </c>
      <c r="BB22" s="34">
        <f t="shared" si="42"/>
        <v>1.1235955056179803E-2</v>
      </c>
      <c r="BC22" s="34">
        <f t="shared" si="42"/>
        <v>6.0606060606060996E-3</v>
      </c>
      <c r="BD22" s="34">
        <f t="shared" si="42"/>
        <v>2.0080321285140812E-3</v>
      </c>
      <c r="BE22" s="34">
        <f t="shared" si="42"/>
        <v>2.0040080160319551E-3</v>
      </c>
      <c r="BF22" s="34">
        <f t="shared" si="42"/>
        <v>6.9999999999998952E-3</v>
      </c>
      <c r="BG22" s="34">
        <f t="shared" si="42"/>
        <v>4.9652432969216065E-3</v>
      </c>
      <c r="BH22" s="34">
        <f t="shared" si="42"/>
        <v>9.8814229249011287E-3</v>
      </c>
      <c r="BI22" s="34">
        <f t="shared" si="42"/>
        <v>9.7847358121327943E-4</v>
      </c>
      <c r="BJ22" s="34">
        <f t="shared" si="42"/>
        <v>2.9325513196480912E-3</v>
      </c>
      <c r="BK22" s="34">
        <f t="shared" si="42"/>
        <v>3.8986354775829568E-3</v>
      </c>
      <c r="BL22" s="34">
        <f t="shared" si="42"/>
        <v>3.8834951456310218E-3</v>
      </c>
      <c r="BM22" s="34">
        <f t="shared" si="42"/>
        <v>7.7369439071566237E-3</v>
      </c>
      <c r="BN22" s="34">
        <f t="shared" si="42"/>
        <v>5.7581573896352545E-3</v>
      </c>
      <c r="BO22" s="34">
        <f t="shared" si="42"/>
        <v>6.6793893129770687E-3</v>
      </c>
      <c r="BP22" s="34">
        <f t="shared" si="42"/>
        <v>3.7914691943128354E-3</v>
      </c>
      <c r="BQ22" s="34">
        <f t="shared" si="42"/>
        <v>6.6100094428707123E-3</v>
      </c>
      <c r="BR22" s="34">
        <f t="shared" si="42"/>
        <v>1.8761726078799779E-3</v>
      </c>
      <c r="BS22" s="34">
        <f t="shared" si="42"/>
        <v>0</v>
      </c>
      <c r="BT22" s="34">
        <f t="shared" si="42"/>
        <v>3.7453183520599342E-3</v>
      </c>
      <c r="BU22" s="34">
        <f t="shared" si="42"/>
        <v>2.7985074626866169E-3</v>
      </c>
      <c r="BV22" s="34">
        <f t="shared" si="42"/>
        <v>1.8604651162790198E-3</v>
      </c>
      <c r="BW22" s="34">
        <f t="shared" si="42"/>
        <v>2.7855153203342198E-3</v>
      </c>
      <c r="BX22" s="34">
        <f t="shared" si="42"/>
        <v>2.7777777777777679E-3</v>
      </c>
      <c r="BY22" s="34"/>
      <c r="BZ22" s="34"/>
      <c r="CA22" s="34"/>
      <c r="CB22" s="34">
        <f>CB4/CA4-1</f>
        <v>1.8331805682860747E-3</v>
      </c>
      <c r="CC22" s="34">
        <f t="shared" ref="CC22:CD22" si="43">CC4/CB4-1</f>
        <v>9.1491308325708509E-4</v>
      </c>
      <c r="CD22" s="34">
        <f t="shared" si="43"/>
        <v>0</v>
      </c>
      <c r="CE22" s="34">
        <f t="shared" ref="CE22" si="44">CE4/CD4-1</f>
        <v>1.8281535648994041E-3</v>
      </c>
      <c r="CF22" s="34"/>
      <c r="CG22" s="34"/>
      <c r="CH22" s="34"/>
      <c r="CI22" s="34"/>
      <c r="CJ22" s="34"/>
      <c r="CK22" s="34"/>
      <c r="CL22" s="34"/>
    </row>
    <row r="23" spans="1:90" s="59" customFormat="1" x14ac:dyDescent="0.25">
      <c r="A23" s="14" t="s">
        <v>2</v>
      </c>
      <c r="B23" s="26"/>
      <c r="C23" s="26"/>
      <c r="D23" s="26">
        <f t="shared" si="31"/>
        <v>0</v>
      </c>
      <c r="E23" s="26">
        <f t="shared" si="31"/>
        <v>0</v>
      </c>
      <c r="F23" s="26">
        <f t="shared" si="31"/>
        <v>0</v>
      </c>
      <c r="G23" s="26">
        <f t="shared" si="31"/>
        <v>4</v>
      </c>
      <c r="H23" s="26">
        <f t="shared" si="31"/>
        <v>0</v>
      </c>
      <c r="I23" s="26">
        <f t="shared" si="31"/>
        <v>2</v>
      </c>
      <c r="J23" s="26">
        <f t="shared" si="31"/>
        <v>0.33333333333333326</v>
      </c>
      <c r="K23" s="26">
        <f t="shared" si="31"/>
        <v>0.39999999999999991</v>
      </c>
      <c r="L23" s="26">
        <f t="shared" si="31"/>
        <v>0.14285714285714279</v>
      </c>
      <c r="M23" s="26"/>
      <c r="N23" s="34">
        <f t="shared" ref="N23:N27" si="45">N5/L5-1</f>
        <v>0.15625</v>
      </c>
      <c r="O23" s="26">
        <f t="shared" si="32"/>
        <v>0.43243243243243246</v>
      </c>
      <c r="P23" s="26">
        <f t="shared" si="33"/>
        <v>0.13207547169811318</v>
      </c>
      <c r="Q23" s="26">
        <f t="shared" si="34"/>
        <v>0.10000000000000009</v>
      </c>
      <c r="R23" s="26">
        <f t="shared" si="35"/>
        <v>0.25757575757575757</v>
      </c>
      <c r="S23" s="26">
        <f t="shared" si="35"/>
        <v>0.2168674698795181</v>
      </c>
      <c r="T23" s="26">
        <f t="shared" si="35"/>
        <v>0.20792079207920788</v>
      </c>
      <c r="U23" s="26">
        <f t="shared" si="35"/>
        <v>9.0163934426229497E-2</v>
      </c>
      <c r="V23" s="26">
        <f t="shared" si="35"/>
        <v>0.11278195488721798</v>
      </c>
      <c r="W23" s="26">
        <f t="shared" si="35"/>
        <v>5.4054054054053946E-2</v>
      </c>
      <c r="X23" s="26">
        <f t="shared" si="35"/>
        <v>8.9743589743589647E-2</v>
      </c>
      <c r="Y23" s="26">
        <f t="shared" si="35"/>
        <v>7.6470588235294068E-2</v>
      </c>
      <c r="Z23" s="26">
        <f t="shared" si="35"/>
        <v>6.0109289617486406E-2</v>
      </c>
      <c r="AA23" s="26">
        <f t="shared" si="35"/>
        <v>7.2164948453608213E-2</v>
      </c>
      <c r="AB23" s="26">
        <f t="shared" si="35"/>
        <v>0.15865384615384626</v>
      </c>
      <c r="AC23" s="26">
        <f t="shared" si="35"/>
        <v>4.5643153526971014E-2</v>
      </c>
      <c r="AD23" s="26">
        <f t="shared" si="35"/>
        <v>4.3650793650793718E-2</v>
      </c>
      <c r="AE23" s="26">
        <f t="shared" si="35"/>
        <v>6.4638783269961975E-2</v>
      </c>
      <c r="AF23" s="26">
        <f t="shared" si="35"/>
        <v>6.7857142857142838E-2</v>
      </c>
      <c r="AG23" s="26">
        <f t="shared" si="35"/>
        <v>3.3444816053511683E-2</v>
      </c>
      <c r="AH23" s="26">
        <f t="shared" si="35"/>
        <v>1.9417475728155331E-2</v>
      </c>
      <c r="AI23" s="26">
        <f t="shared" si="35"/>
        <v>2.2222222222222143E-2</v>
      </c>
      <c r="AJ23" s="26">
        <f t="shared" si="35"/>
        <v>2.7950310559006208E-2</v>
      </c>
      <c r="AK23" s="26">
        <f t="shared" si="35"/>
        <v>2.114803625377637E-2</v>
      </c>
      <c r="AL23" s="26">
        <f t="shared" si="36"/>
        <v>1.7751479289940919E-2</v>
      </c>
      <c r="AM23" s="26">
        <f t="shared" si="37"/>
        <v>8.720930232558155E-3</v>
      </c>
      <c r="AN23" s="26">
        <f t="shared" si="38"/>
        <v>2.0172910662824117E-2</v>
      </c>
      <c r="AO23" s="26">
        <f t="shared" si="39"/>
        <v>1.1299435028248483E-2</v>
      </c>
      <c r="AP23" s="26">
        <f t="shared" si="40"/>
        <v>4.1899441340782051E-2</v>
      </c>
      <c r="AQ23" s="26">
        <f t="shared" si="41"/>
        <v>1.072386058981234E-2</v>
      </c>
      <c r="AR23" s="26">
        <f t="shared" si="42"/>
        <v>4.244031830238737E-2</v>
      </c>
      <c r="AS23" s="26">
        <f t="shared" si="42"/>
        <v>1.0178117048346147E-2</v>
      </c>
      <c r="AT23" s="26">
        <f t="shared" si="42"/>
        <v>1.2594458438287104E-2</v>
      </c>
      <c r="AU23" s="26">
        <f t="shared" si="42"/>
        <v>1.7412935323383172E-2</v>
      </c>
      <c r="AV23" s="26">
        <f t="shared" si="42"/>
        <v>1.4669926650366705E-2</v>
      </c>
      <c r="AW23" s="26">
        <f t="shared" si="42"/>
        <v>9.6385542168675453E-3</v>
      </c>
      <c r="AX23" s="26">
        <f t="shared" si="42"/>
        <v>1.9093078758949833E-2</v>
      </c>
      <c r="AY23" s="26">
        <f t="shared" si="42"/>
        <v>2.1077283372365363E-2</v>
      </c>
      <c r="AZ23" s="26">
        <f t="shared" si="42"/>
        <v>6.8807339449541427E-3</v>
      </c>
      <c r="BA23" s="26">
        <f t="shared" si="42"/>
        <v>1.1389521640091216E-2</v>
      </c>
      <c r="BB23" s="26">
        <f t="shared" si="42"/>
        <v>2.2522522522522515E-2</v>
      </c>
      <c r="BC23" s="26">
        <f t="shared" si="42"/>
        <v>6.6079295154184425E-3</v>
      </c>
      <c r="BD23" s="26">
        <f t="shared" si="42"/>
        <v>8.7527352297593897E-3</v>
      </c>
      <c r="BE23" s="26">
        <f t="shared" si="42"/>
        <v>6.5075921908894774E-3</v>
      </c>
      <c r="BF23" s="26">
        <f t="shared" si="42"/>
        <v>1.2931034482758674E-2</v>
      </c>
      <c r="BG23" s="26">
        <f t="shared" si="42"/>
        <v>0</v>
      </c>
      <c r="BH23" s="26">
        <f t="shared" si="42"/>
        <v>6.382978723404209E-3</v>
      </c>
      <c r="BI23" s="26">
        <f t="shared" si="42"/>
        <v>8.4566596194504129E-3</v>
      </c>
      <c r="BJ23" s="26">
        <f t="shared" si="42"/>
        <v>1.048218029350112E-2</v>
      </c>
      <c r="BK23" s="26">
        <f t="shared" si="42"/>
        <v>1.6597510373443924E-2</v>
      </c>
      <c r="BL23" s="26">
        <f t="shared" si="42"/>
        <v>1.0204081632652962E-2</v>
      </c>
      <c r="BM23" s="26">
        <f t="shared" si="42"/>
        <v>1.0101010101010166E-2</v>
      </c>
      <c r="BN23" s="26">
        <f t="shared" si="42"/>
        <v>1.0000000000000009E-2</v>
      </c>
      <c r="BO23" s="26">
        <f t="shared" si="42"/>
        <v>5.9405940594059459E-3</v>
      </c>
      <c r="BP23" s="26">
        <f t="shared" si="42"/>
        <v>9.8425196850393526E-3</v>
      </c>
      <c r="BQ23" s="26">
        <f t="shared" si="42"/>
        <v>1.9493177387914784E-3</v>
      </c>
      <c r="BR23" s="26">
        <f t="shared" si="42"/>
        <v>1.9455252918287869E-3</v>
      </c>
      <c r="BS23" s="26">
        <f t="shared" si="42"/>
        <v>1.9417475728156219E-3</v>
      </c>
      <c r="BT23" s="26">
        <f t="shared" si="42"/>
        <v>3.8759689922480689E-3</v>
      </c>
      <c r="BU23" s="26">
        <f t="shared" si="42"/>
        <v>1.9305019305020377E-3</v>
      </c>
      <c r="BV23" s="26">
        <f t="shared" si="42"/>
        <v>7.7071290944124016E-3</v>
      </c>
      <c r="BW23" s="26">
        <f t="shared" si="42"/>
        <v>0</v>
      </c>
      <c r="BX23" s="26">
        <f t="shared" si="42"/>
        <v>1.9120458891013214E-3</v>
      </c>
      <c r="BY23" s="26"/>
      <c r="BZ23" s="26"/>
      <c r="CA23" s="26"/>
      <c r="CB23" s="34">
        <f t="shared" ref="CB23:CD26" si="46">CB5/CA5-1</f>
        <v>0</v>
      </c>
      <c r="CC23" s="34">
        <f t="shared" si="46"/>
        <v>1.9047619047618536E-3</v>
      </c>
      <c r="CD23" s="34">
        <f t="shared" si="46"/>
        <v>3.8022813688212143E-3</v>
      </c>
      <c r="CE23" s="34">
        <f t="shared" ref="CE23" si="47">CE5/CD5-1</f>
        <v>0</v>
      </c>
      <c r="CF23" s="26"/>
      <c r="CG23" s="26"/>
      <c r="CH23" s="26"/>
      <c r="CI23" s="26"/>
      <c r="CJ23" s="26"/>
      <c r="CK23" s="26"/>
      <c r="CL23" s="26"/>
    </row>
    <row r="24" spans="1:90" s="59" customFormat="1" x14ac:dyDescent="0.25">
      <c r="A24" s="14" t="s">
        <v>4</v>
      </c>
      <c r="B24" s="26"/>
      <c r="C24" s="26"/>
      <c r="D24" s="26"/>
      <c r="E24" s="26"/>
      <c r="F24" s="26">
        <f t="shared" si="31"/>
        <v>1</v>
      </c>
      <c r="G24" s="26">
        <f t="shared" si="31"/>
        <v>0.5</v>
      </c>
      <c r="H24" s="26">
        <f t="shared" si="31"/>
        <v>1.3333333333333335</v>
      </c>
      <c r="I24" s="26">
        <f t="shared" si="31"/>
        <v>0.5714285714285714</v>
      </c>
      <c r="J24" s="26">
        <f t="shared" si="31"/>
        <v>0.27272727272727271</v>
      </c>
      <c r="K24" s="26">
        <f t="shared" si="31"/>
        <v>0.35714285714285721</v>
      </c>
      <c r="L24" s="26">
        <f t="shared" si="31"/>
        <v>0.47368421052631571</v>
      </c>
      <c r="M24" s="26"/>
      <c r="N24" s="34">
        <f>N6/L6-1</f>
        <v>0.35714285714285721</v>
      </c>
      <c r="O24" s="26">
        <f t="shared" si="32"/>
        <v>0.31578947368421062</v>
      </c>
      <c r="P24" s="26">
        <f t="shared" si="33"/>
        <v>0.30000000000000004</v>
      </c>
      <c r="Q24" s="26">
        <f t="shared" si="34"/>
        <v>0.19999999999999996</v>
      </c>
      <c r="R24" s="26">
        <f t="shared" si="35"/>
        <v>2.564102564102555E-2</v>
      </c>
      <c r="S24" s="26">
        <f t="shared" si="35"/>
        <v>0.22500000000000009</v>
      </c>
      <c r="T24" s="26">
        <f t="shared" si="35"/>
        <v>0.33673469387755106</v>
      </c>
      <c r="U24" s="26">
        <f t="shared" si="35"/>
        <v>0.18320610687022909</v>
      </c>
      <c r="V24" s="26">
        <f t="shared" si="35"/>
        <v>0.16774193548387095</v>
      </c>
      <c r="W24" s="26">
        <f t="shared" si="35"/>
        <v>0.13259668508287303</v>
      </c>
      <c r="X24" s="26">
        <f t="shared" si="35"/>
        <v>0.14146341463414625</v>
      </c>
      <c r="Y24" s="26">
        <f t="shared" si="35"/>
        <v>8.5470085470085388E-2</v>
      </c>
      <c r="Z24" s="26">
        <f t="shared" si="35"/>
        <v>8.6614173228346525E-2</v>
      </c>
      <c r="AA24" s="26">
        <f t="shared" si="35"/>
        <v>3.9855072463768071E-2</v>
      </c>
      <c r="AB24" s="26">
        <f t="shared" si="35"/>
        <v>6.9686411149825878E-2</v>
      </c>
      <c r="AC24" s="26">
        <f t="shared" si="35"/>
        <v>7.8175895765472347E-2</v>
      </c>
      <c r="AD24" s="26">
        <f t="shared" si="35"/>
        <v>6.3444108761329332E-2</v>
      </c>
      <c r="AE24" s="26">
        <f t="shared" si="35"/>
        <v>5.1136363636363535E-2</v>
      </c>
      <c r="AF24" s="26">
        <f t="shared" si="35"/>
        <v>6.2162162162162193E-2</v>
      </c>
      <c r="AG24" s="26">
        <f t="shared" si="35"/>
        <v>2.5445292620865034E-2</v>
      </c>
      <c r="AH24" s="26">
        <f t="shared" si="35"/>
        <v>2.7295285359801413E-2</v>
      </c>
      <c r="AI24" s="26">
        <f t="shared" si="35"/>
        <v>4.106280193236711E-2</v>
      </c>
      <c r="AJ24" s="26">
        <f t="shared" si="35"/>
        <v>2.5522041763341052E-2</v>
      </c>
      <c r="AK24" s="26">
        <f t="shared" si="35"/>
        <v>2.7149321266968229E-2</v>
      </c>
      <c r="AL24" s="26">
        <f t="shared" si="36"/>
        <v>1.982378854625555E-2</v>
      </c>
      <c r="AM24" s="26">
        <f t="shared" si="37"/>
        <v>1.9438444924406051E-2</v>
      </c>
      <c r="AN24" s="26">
        <f t="shared" si="38"/>
        <v>2.5423728813559254E-2</v>
      </c>
      <c r="AO24" s="26">
        <f t="shared" si="39"/>
        <v>2.6859504132231482E-2</v>
      </c>
      <c r="AP24" s="26">
        <f t="shared" si="40"/>
        <v>1.4084507042253502E-2</v>
      </c>
      <c r="AQ24" s="26">
        <f t="shared" si="41"/>
        <v>2.7777777777777679E-2</v>
      </c>
      <c r="AR24" s="26">
        <f t="shared" si="42"/>
        <v>2.316602316602312E-2</v>
      </c>
      <c r="AS24" s="26">
        <f t="shared" si="42"/>
        <v>7.547169811320753E-3</v>
      </c>
      <c r="AT24" s="26">
        <f t="shared" si="42"/>
        <v>5.4307116104868935E-2</v>
      </c>
      <c r="AU24" s="26">
        <f t="shared" si="42"/>
        <v>1.0657193605683846E-2</v>
      </c>
      <c r="AV24" s="26">
        <f t="shared" si="42"/>
        <v>1.0544815465729274E-2</v>
      </c>
      <c r="AW24" s="26">
        <f t="shared" si="42"/>
        <v>8.6956521739129933E-3</v>
      </c>
      <c r="AX24" s="26">
        <f t="shared" si="42"/>
        <v>6.8965517241379448E-3</v>
      </c>
      <c r="AY24" s="26">
        <f t="shared" si="42"/>
        <v>1.8835616438356073E-2</v>
      </c>
      <c r="AZ24" s="26">
        <f t="shared" si="42"/>
        <v>8.4033613445377853E-3</v>
      </c>
      <c r="BA24" s="26">
        <f t="shared" si="42"/>
        <v>1.6666666666666607E-2</v>
      </c>
      <c r="BB24" s="26">
        <f t="shared" si="42"/>
        <v>6.5573770491802463E-3</v>
      </c>
      <c r="BC24" s="26">
        <f t="shared" si="42"/>
        <v>1.791530944625408E-2</v>
      </c>
      <c r="BD24" s="26">
        <f t="shared" si="42"/>
        <v>2.079999999999993E-2</v>
      </c>
      <c r="BE24" s="26">
        <f t="shared" si="42"/>
        <v>2.0376175548589393E-2</v>
      </c>
      <c r="BF24" s="26">
        <f t="shared" si="42"/>
        <v>1.8433179723502224E-2</v>
      </c>
      <c r="BG24" s="26">
        <f t="shared" si="42"/>
        <v>2.2624434389140191E-2</v>
      </c>
      <c r="BH24" s="26">
        <f t="shared" si="42"/>
        <v>2.2123893805309658E-2</v>
      </c>
      <c r="BI24" s="26">
        <f t="shared" si="42"/>
        <v>1.5873015873015817E-2</v>
      </c>
      <c r="BJ24" s="26">
        <f t="shared" si="42"/>
        <v>1.7045454545454586E-2</v>
      </c>
      <c r="BK24" s="26">
        <f t="shared" si="42"/>
        <v>1.3966480446927276E-2</v>
      </c>
      <c r="BL24" s="26">
        <f t="shared" si="42"/>
        <v>1.377410468319562E-2</v>
      </c>
      <c r="BM24" s="26">
        <f t="shared" si="42"/>
        <v>1.0869565217391353E-2</v>
      </c>
      <c r="BN24" s="26">
        <f t="shared" si="42"/>
        <v>2.6881720430107503E-3</v>
      </c>
      <c r="BO24" s="26">
        <f t="shared" si="42"/>
        <v>8.0428954423592547E-3</v>
      </c>
      <c r="BP24" s="26">
        <f t="shared" si="42"/>
        <v>3.9893617021276029E-3</v>
      </c>
      <c r="BQ24" s="26">
        <f t="shared" si="42"/>
        <v>1.3245033112583293E-3</v>
      </c>
      <c r="BR24" s="26">
        <f t="shared" si="42"/>
        <v>1.3227513227513921E-3</v>
      </c>
      <c r="BS24" s="26">
        <f t="shared" si="42"/>
        <v>1.3210039630118242E-3</v>
      </c>
      <c r="BT24" s="26">
        <f t="shared" si="42"/>
        <v>5.2770448548813409E-3</v>
      </c>
      <c r="BU24" s="26">
        <f t="shared" si="42"/>
        <v>2.624671916010568E-3</v>
      </c>
      <c r="BV24" s="26">
        <f t="shared" si="42"/>
        <v>5.2356020942407877E-3</v>
      </c>
      <c r="BW24" s="26">
        <f t="shared" si="42"/>
        <v>2.6041666666667407E-3</v>
      </c>
      <c r="BX24" s="26">
        <f t="shared" si="42"/>
        <v>2.5974025974024872E-3</v>
      </c>
      <c r="BY24" s="26"/>
      <c r="BZ24" s="26"/>
      <c r="CA24" s="26"/>
      <c r="CB24" s="34">
        <f t="shared" si="46"/>
        <v>1.2870012870012104E-3</v>
      </c>
      <c r="CC24" s="34">
        <f t="shared" si="46"/>
        <v>1.2853470437017567E-3</v>
      </c>
      <c r="CD24" s="34">
        <f t="shared" si="46"/>
        <v>1.2836970474967568E-3</v>
      </c>
      <c r="CE24" s="34">
        <f t="shared" ref="CE24" si="48">CE6/CD6-1</f>
        <v>1.2820512820512775E-3</v>
      </c>
      <c r="CF24" s="26"/>
      <c r="CG24" s="26"/>
      <c r="CH24" s="26"/>
      <c r="CI24" s="26"/>
      <c r="CJ24" s="26"/>
      <c r="CK24" s="26"/>
      <c r="CL24" s="26"/>
    </row>
    <row r="25" spans="1:90" s="59" customFormat="1" x14ac:dyDescent="0.25">
      <c r="A25" s="14" t="s">
        <v>1</v>
      </c>
      <c r="B25" s="26"/>
      <c r="C25" s="26"/>
      <c r="D25" s="26"/>
      <c r="E25" s="26"/>
      <c r="F25" s="26"/>
      <c r="G25" s="26"/>
      <c r="H25" s="26"/>
      <c r="I25" s="26"/>
      <c r="J25" s="26"/>
      <c r="K25" s="26">
        <f t="shared" si="31"/>
        <v>0.33333333333333326</v>
      </c>
      <c r="L25" s="26">
        <f t="shared" si="31"/>
        <v>0</v>
      </c>
      <c r="M25" s="26"/>
      <c r="N25" s="34">
        <f t="shared" si="45"/>
        <v>8</v>
      </c>
      <c r="O25" s="26">
        <f t="shared" si="32"/>
        <v>0</v>
      </c>
      <c r="P25" s="26">
        <f t="shared" si="33"/>
        <v>0.36111111111111116</v>
      </c>
      <c r="Q25" s="26">
        <f t="shared" si="34"/>
        <v>0.14285714285714279</v>
      </c>
      <c r="R25" s="26">
        <f t="shared" si="35"/>
        <v>0.33928571428571419</v>
      </c>
      <c r="S25" s="26">
        <f t="shared" si="35"/>
        <v>5.3333333333333233E-2</v>
      </c>
      <c r="T25" s="26">
        <f t="shared" si="35"/>
        <v>8.8607594936708889E-2</v>
      </c>
      <c r="U25" s="26">
        <f t="shared" si="35"/>
        <v>8.1395348837209225E-2</v>
      </c>
      <c r="V25" s="26">
        <f t="shared" si="35"/>
        <v>4.3010752688172005E-2</v>
      </c>
      <c r="W25" s="26">
        <f t="shared" si="35"/>
        <v>3.0927835051546282E-2</v>
      </c>
      <c r="X25" s="26">
        <f t="shared" si="35"/>
        <v>5.0000000000000044E-2</v>
      </c>
      <c r="Y25" s="26">
        <f t="shared" si="35"/>
        <v>3.8095238095238182E-2</v>
      </c>
      <c r="Z25" s="26">
        <f t="shared" si="35"/>
        <v>8.256880733944949E-2</v>
      </c>
      <c r="AA25" s="26">
        <f t="shared" si="35"/>
        <v>2.5423728813559254E-2</v>
      </c>
      <c r="AB25" s="26">
        <f t="shared" si="35"/>
        <v>2.4793388429751984E-2</v>
      </c>
      <c r="AC25" s="26">
        <f t="shared" si="35"/>
        <v>3.2258064516129004E-2</v>
      </c>
      <c r="AD25" s="26">
        <f t="shared" si="35"/>
        <v>3.90625E-2</v>
      </c>
      <c r="AE25" s="26">
        <f t="shared" si="35"/>
        <v>7.5187969924812581E-3</v>
      </c>
      <c r="AF25" s="26">
        <f t="shared" si="35"/>
        <v>2.2388059701492491E-2</v>
      </c>
      <c r="AG25" s="26">
        <f t="shared" si="35"/>
        <v>1.4598540145985384E-2</v>
      </c>
      <c r="AH25" s="26">
        <f t="shared" si="35"/>
        <v>6.4748201438848962E-2</v>
      </c>
      <c r="AI25" s="26">
        <f t="shared" si="35"/>
        <v>3.3783783783783772E-2</v>
      </c>
      <c r="AJ25" s="26">
        <f t="shared" si="35"/>
        <v>6.5359477124182774E-3</v>
      </c>
      <c r="AK25" s="26">
        <f t="shared" si="35"/>
        <v>1.9480519480519431E-2</v>
      </c>
      <c r="AL25" s="26">
        <f t="shared" si="36"/>
        <v>7.0063694267515908E-2</v>
      </c>
      <c r="AM25" s="26">
        <f t="shared" si="37"/>
        <v>4.7619047619047672E-2</v>
      </c>
      <c r="AN25" s="26">
        <f t="shared" si="38"/>
        <v>2.2727272727272707E-2</v>
      </c>
      <c r="AO25" s="26">
        <f t="shared" si="39"/>
        <v>2.2222222222222143E-2</v>
      </c>
      <c r="AP25" s="26">
        <f t="shared" si="40"/>
        <v>1.0869565217391353E-2</v>
      </c>
      <c r="AQ25" s="26">
        <f t="shared" si="41"/>
        <v>5.3763440860215006E-3</v>
      </c>
      <c r="AR25" s="26">
        <f t="shared" si="42"/>
        <v>1.0695187165775444E-2</v>
      </c>
      <c r="AS25" s="26">
        <f t="shared" si="42"/>
        <v>2.6455026455026509E-2</v>
      </c>
      <c r="AT25" s="26">
        <f t="shared" si="42"/>
        <v>2.5773195876288568E-2</v>
      </c>
      <c r="AU25" s="26">
        <f t="shared" si="42"/>
        <v>1.5075376884422065E-2</v>
      </c>
      <c r="AV25" s="26">
        <f t="shared" si="42"/>
        <v>1.4851485148514865E-2</v>
      </c>
      <c r="AW25" s="26">
        <f t="shared" si="42"/>
        <v>2.4390243902439046E-2</v>
      </c>
      <c r="AX25" s="26">
        <f t="shared" si="42"/>
        <v>1.4285714285714235E-2</v>
      </c>
      <c r="AY25" s="26">
        <f t="shared" si="42"/>
        <v>9.3896713615022609E-3</v>
      </c>
      <c r="AZ25" s="26">
        <f t="shared" si="42"/>
        <v>2.3255813953488413E-2</v>
      </c>
      <c r="BA25" s="26">
        <f t="shared" si="42"/>
        <v>9.0909090909090384E-3</v>
      </c>
      <c r="BB25" s="26">
        <f t="shared" si="42"/>
        <v>4.5045045045044585E-3</v>
      </c>
      <c r="BC25" s="26">
        <f t="shared" si="42"/>
        <v>8.9686098654708779E-3</v>
      </c>
      <c r="BD25" s="26">
        <f t="shared" si="42"/>
        <v>0</v>
      </c>
      <c r="BE25" s="26">
        <f t="shared" si="42"/>
        <v>8.8888888888889461E-3</v>
      </c>
      <c r="BF25" s="26">
        <f t="shared" si="42"/>
        <v>4.405286343612369E-3</v>
      </c>
      <c r="BG25" s="26">
        <f t="shared" si="42"/>
        <v>1.3157894736842035E-2</v>
      </c>
      <c r="BH25" s="26">
        <f t="shared" si="42"/>
        <v>1.298701298701288E-2</v>
      </c>
      <c r="BI25" s="26">
        <f t="shared" si="42"/>
        <v>1.2820512820512775E-2</v>
      </c>
      <c r="BJ25" s="26">
        <f t="shared" si="42"/>
        <v>4.2194092827003704E-3</v>
      </c>
      <c r="BK25" s="26">
        <f t="shared" si="42"/>
        <v>1.2605042016806678E-2</v>
      </c>
      <c r="BL25" s="26">
        <f t="shared" si="42"/>
        <v>1.2448132780082943E-2</v>
      </c>
      <c r="BM25" s="26">
        <f t="shared" si="42"/>
        <v>1.2295081967213184E-2</v>
      </c>
      <c r="BN25" s="26">
        <f t="shared" si="42"/>
        <v>8.0971659919029104E-3</v>
      </c>
      <c r="BO25" s="26">
        <f t="shared" si="42"/>
        <v>4.0160642570281624E-3</v>
      </c>
      <c r="BP25" s="26">
        <f t="shared" si="42"/>
        <v>4.0000000000000036E-3</v>
      </c>
      <c r="BQ25" s="26">
        <f t="shared" si="42"/>
        <v>0</v>
      </c>
      <c r="BR25" s="26">
        <f t="shared" si="42"/>
        <v>3.9840637450199168E-3</v>
      </c>
      <c r="BS25" s="26">
        <f t="shared" si="42"/>
        <v>0</v>
      </c>
      <c r="BT25" s="26">
        <f t="shared" si="42"/>
        <v>3.9682539682539542E-3</v>
      </c>
      <c r="BU25" s="26">
        <f t="shared" si="42"/>
        <v>0</v>
      </c>
      <c r="BV25" s="26">
        <f t="shared" si="42"/>
        <v>0</v>
      </c>
      <c r="BW25" s="26">
        <f t="shared" si="42"/>
        <v>0</v>
      </c>
      <c r="BX25" s="26">
        <f t="shared" si="42"/>
        <v>0</v>
      </c>
      <c r="BY25" s="26"/>
      <c r="BZ25" s="26"/>
      <c r="CA25" s="26"/>
      <c r="CB25" s="34">
        <f t="shared" si="46"/>
        <v>0</v>
      </c>
      <c r="CC25" s="34">
        <f t="shared" si="46"/>
        <v>0</v>
      </c>
      <c r="CD25" s="34">
        <f t="shared" si="46"/>
        <v>0</v>
      </c>
      <c r="CE25" s="34">
        <f t="shared" ref="CE25" si="49">CE7/CD7-1</f>
        <v>0</v>
      </c>
      <c r="CF25" s="26"/>
      <c r="CG25" s="26"/>
      <c r="CH25" s="26"/>
      <c r="CI25" s="26"/>
      <c r="CJ25" s="26"/>
      <c r="CK25" s="26"/>
      <c r="CL25" s="26"/>
    </row>
    <row r="26" spans="1:90" s="59" customFormat="1" x14ac:dyDescent="0.25">
      <c r="A26" s="14" t="s">
        <v>5</v>
      </c>
      <c r="B26" s="26"/>
      <c r="C26" s="26"/>
      <c r="D26" s="26"/>
      <c r="E26" s="26"/>
      <c r="F26" s="26">
        <f t="shared" si="31"/>
        <v>0</v>
      </c>
      <c r="G26" s="26">
        <f t="shared" si="31"/>
        <v>0</v>
      </c>
      <c r="H26" s="26">
        <f t="shared" si="31"/>
        <v>0</v>
      </c>
      <c r="I26" s="26">
        <f t="shared" si="31"/>
        <v>0.5</v>
      </c>
      <c r="J26" s="26">
        <f t="shared" si="31"/>
        <v>0.33333333333333326</v>
      </c>
      <c r="K26" s="26">
        <f t="shared" si="31"/>
        <v>0.25</v>
      </c>
      <c r="L26" s="26">
        <f t="shared" si="31"/>
        <v>0.60000000000000009</v>
      </c>
      <c r="M26" s="26"/>
      <c r="N26" s="34">
        <f>N8/L8-1</f>
        <v>0.625</v>
      </c>
      <c r="O26" s="26">
        <f t="shared" si="32"/>
        <v>0.38461538461538458</v>
      </c>
      <c r="P26" s="26">
        <f t="shared" si="33"/>
        <v>0.22222222222222232</v>
      </c>
      <c r="Q26" s="26">
        <f t="shared" si="34"/>
        <v>0.22727272727272729</v>
      </c>
      <c r="R26" s="26">
        <f t="shared" si="35"/>
        <v>0.4814814814814814</v>
      </c>
      <c r="S26" s="26">
        <f t="shared" si="35"/>
        <v>0.32499999999999996</v>
      </c>
      <c r="T26" s="26">
        <f t="shared" si="35"/>
        <v>3.7735849056603765E-2</v>
      </c>
      <c r="U26" s="26">
        <f t="shared" si="35"/>
        <v>0.1272727272727272</v>
      </c>
      <c r="V26" s="26">
        <f t="shared" si="35"/>
        <v>3.2258064516129004E-2</v>
      </c>
      <c r="W26" s="26">
        <f t="shared" si="35"/>
        <v>6.25E-2</v>
      </c>
      <c r="X26" s="26">
        <f t="shared" si="35"/>
        <v>7.3529411764705843E-2</v>
      </c>
      <c r="Y26" s="26">
        <f t="shared" si="35"/>
        <v>8.2191780821917915E-2</v>
      </c>
      <c r="Z26" s="26">
        <f t="shared" si="35"/>
        <v>0.12658227848101267</v>
      </c>
      <c r="AA26" s="26">
        <f t="shared" si="35"/>
        <v>4.4943820224719211E-2</v>
      </c>
      <c r="AB26" s="26">
        <f t="shared" si="35"/>
        <v>3.2258064516129004E-2</v>
      </c>
      <c r="AC26" s="26">
        <f t="shared" si="35"/>
        <v>0</v>
      </c>
      <c r="AD26" s="26">
        <f t="shared" si="35"/>
        <v>0.11458333333333326</v>
      </c>
      <c r="AE26" s="26">
        <f t="shared" si="35"/>
        <v>2.8037383177569986E-2</v>
      </c>
      <c r="AF26" s="26">
        <f t="shared" si="35"/>
        <v>0.11818181818181817</v>
      </c>
      <c r="AG26" s="26">
        <f t="shared" si="35"/>
        <v>4.8780487804878092E-2</v>
      </c>
      <c r="AH26" s="26">
        <f t="shared" si="35"/>
        <v>3.1007751937984551E-2</v>
      </c>
      <c r="AI26" s="26">
        <f t="shared" si="35"/>
        <v>1.5037593984962516E-2</v>
      </c>
      <c r="AJ26" s="26">
        <f t="shared" si="35"/>
        <v>3.7037037037036979E-2</v>
      </c>
      <c r="AK26" s="26">
        <f t="shared" si="35"/>
        <v>5.0000000000000044E-2</v>
      </c>
      <c r="AL26" s="26">
        <f t="shared" si="36"/>
        <v>0</v>
      </c>
      <c r="AM26" s="26">
        <f t="shared" si="37"/>
        <v>1.3605442176870763E-2</v>
      </c>
      <c r="AN26" s="26">
        <f t="shared" si="38"/>
        <v>2.0134228187919545E-2</v>
      </c>
      <c r="AO26" s="26">
        <f t="shared" si="39"/>
        <v>1.3157894736842035E-2</v>
      </c>
      <c r="AP26" s="26">
        <f t="shared" si="40"/>
        <v>1.298701298701288E-2</v>
      </c>
      <c r="AQ26" s="26">
        <f t="shared" si="41"/>
        <v>1.2820512820512775E-2</v>
      </c>
      <c r="AR26" s="26">
        <f t="shared" si="42"/>
        <v>4.4303797468354444E-2</v>
      </c>
      <c r="AS26" s="26">
        <f t="shared" si="42"/>
        <v>4.2424242424242475E-2</v>
      </c>
      <c r="AT26" s="26">
        <f t="shared" si="42"/>
        <v>4.6511627906976827E-2</v>
      </c>
      <c r="AU26" s="26">
        <f t="shared" si="42"/>
        <v>6.1111111111111116E-2</v>
      </c>
      <c r="AV26" s="26">
        <f t="shared" si="42"/>
        <v>5.7591623036649109E-2</v>
      </c>
      <c r="AW26" s="26">
        <f t="shared" si="42"/>
        <v>4.9504950495049549E-2</v>
      </c>
      <c r="AX26" s="26">
        <f t="shared" si="42"/>
        <v>3.7735849056603765E-2</v>
      </c>
      <c r="AY26" s="26">
        <f t="shared" si="42"/>
        <v>3.1818181818181746E-2</v>
      </c>
      <c r="AZ26" s="26">
        <f t="shared" si="42"/>
        <v>3.0837004405286361E-2</v>
      </c>
      <c r="BA26" s="26">
        <f t="shared" si="42"/>
        <v>3.8461538461538547E-2</v>
      </c>
      <c r="BB26" s="26">
        <f t="shared" si="42"/>
        <v>4.1152263374485631E-2</v>
      </c>
      <c r="BC26" s="26">
        <f t="shared" si="42"/>
        <v>3.5573122529644285E-2</v>
      </c>
      <c r="BD26" s="26">
        <f t="shared" si="42"/>
        <v>2.2900763358778553E-2</v>
      </c>
      <c r="BE26" s="26">
        <f t="shared" si="42"/>
        <v>2.2388059701492491E-2</v>
      </c>
      <c r="BF26" s="26">
        <f t="shared" si="42"/>
        <v>1.8248175182481674E-2</v>
      </c>
      <c r="BG26" s="26">
        <f t="shared" si="42"/>
        <v>2.5089605734766929E-2</v>
      </c>
      <c r="BH26" s="26">
        <f t="shared" si="42"/>
        <v>1.7482517482517501E-2</v>
      </c>
      <c r="BI26" s="26">
        <f t="shared" si="42"/>
        <v>2.0618556701030855E-2</v>
      </c>
      <c r="BJ26" s="26">
        <f t="shared" si="42"/>
        <v>0</v>
      </c>
      <c r="BK26" s="26">
        <f t="shared" si="42"/>
        <v>6.7340067340067034E-3</v>
      </c>
      <c r="BL26" s="26">
        <f t="shared" si="42"/>
        <v>1.0033444816053505E-2</v>
      </c>
      <c r="BM26" s="26">
        <f t="shared" si="42"/>
        <v>0</v>
      </c>
      <c r="BN26" s="26">
        <f t="shared" si="42"/>
        <v>6.6225165562914245E-3</v>
      </c>
      <c r="BO26" s="26">
        <f t="shared" si="42"/>
        <v>3.2894736842106198E-3</v>
      </c>
      <c r="BP26" s="26">
        <f t="shared" si="42"/>
        <v>0</v>
      </c>
      <c r="BQ26" s="26">
        <f t="shared" si="42"/>
        <v>3.2786885245901232E-3</v>
      </c>
      <c r="BR26" s="26">
        <f t="shared" si="42"/>
        <v>0</v>
      </c>
      <c r="BS26" s="26">
        <f t="shared" si="42"/>
        <v>0</v>
      </c>
      <c r="BT26" s="26">
        <f t="shared" si="42"/>
        <v>6.5359477124182774E-3</v>
      </c>
      <c r="BU26" s="26">
        <f t="shared" si="42"/>
        <v>0</v>
      </c>
      <c r="BV26" s="26">
        <f t="shared" si="42"/>
        <v>0</v>
      </c>
      <c r="BW26" s="26">
        <f t="shared" si="42"/>
        <v>0</v>
      </c>
      <c r="BX26" s="26">
        <f t="shared" si="42"/>
        <v>0</v>
      </c>
      <c r="BY26" s="26"/>
      <c r="BZ26" s="26"/>
      <c r="CA26" s="26"/>
      <c r="CB26" s="34">
        <f t="shared" si="46"/>
        <v>0</v>
      </c>
      <c r="CC26" s="34">
        <f t="shared" si="46"/>
        <v>3.2051282051281937E-3</v>
      </c>
      <c r="CD26" s="34">
        <f t="shared" si="46"/>
        <v>0</v>
      </c>
      <c r="CE26" s="34">
        <f t="shared" ref="CE26" si="50">CE8/CD8-1</f>
        <v>0</v>
      </c>
      <c r="CF26" s="26"/>
      <c r="CG26" s="26"/>
      <c r="CH26" s="26"/>
      <c r="CI26" s="26"/>
      <c r="CJ26" s="26"/>
      <c r="CK26" s="26"/>
      <c r="CL26" s="26"/>
    </row>
    <row r="27" spans="1:90" s="59" customFormat="1" ht="15.75" thickBot="1" x14ac:dyDescent="0.3">
      <c r="A27" s="46" t="s">
        <v>73</v>
      </c>
      <c r="B27" s="47"/>
      <c r="C27" s="47"/>
      <c r="D27" s="47"/>
      <c r="E27" s="47">
        <f t="shared" si="31"/>
        <v>5</v>
      </c>
      <c r="F27" s="47">
        <f t="shared" si="31"/>
        <v>0.66666666666666674</v>
      </c>
      <c r="G27" s="47">
        <f t="shared" si="31"/>
        <v>0.7</v>
      </c>
      <c r="H27" s="47">
        <f t="shared" si="31"/>
        <v>0.35294117647058831</v>
      </c>
      <c r="I27" s="47">
        <f t="shared" si="31"/>
        <v>0.82608695652173902</v>
      </c>
      <c r="J27" s="47">
        <f t="shared" si="31"/>
        <v>0.47619047619047628</v>
      </c>
      <c r="K27" s="47">
        <f t="shared" si="31"/>
        <v>0.35483870967741926</v>
      </c>
      <c r="L27" s="47">
        <f t="shared" si="31"/>
        <v>0.33333333333333326</v>
      </c>
      <c r="M27" s="47"/>
      <c r="N27" s="47">
        <f t="shared" si="45"/>
        <v>0.5625</v>
      </c>
      <c r="O27" s="47">
        <f t="shared" si="32"/>
        <v>0.23428571428571421</v>
      </c>
      <c r="P27" s="47">
        <f t="shared" si="33"/>
        <v>0.21759259259259256</v>
      </c>
      <c r="Q27" s="47">
        <f t="shared" si="34"/>
        <v>0.20152091254752857</v>
      </c>
      <c r="R27" s="47">
        <f t="shared" si="35"/>
        <v>0.16139240506329111</v>
      </c>
      <c r="S27" s="47">
        <f t="shared" si="35"/>
        <v>0.22070844686648505</v>
      </c>
      <c r="T27" s="47">
        <f t="shared" si="35"/>
        <v>0.203125</v>
      </c>
      <c r="U27" s="47">
        <f t="shared" si="35"/>
        <v>0.15398886827458247</v>
      </c>
      <c r="V27" s="47">
        <f t="shared" si="35"/>
        <v>0.13826366559485526</v>
      </c>
      <c r="W27" s="47">
        <f t="shared" si="35"/>
        <v>9.3220338983050821E-2</v>
      </c>
      <c r="X27" s="47">
        <f t="shared" si="35"/>
        <v>0.10335917312661502</v>
      </c>
      <c r="Y27" s="47">
        <f t="shared" si="35"/>
        <v>7.2599531615925139E-2</v>
      </c>
      <c r="Z27" s="47">
        <f t="shared" si="35"/>
        <v>7.9694323144104739E-2</v>
      </c>
      <c r="AA27" s="47">
        <f t="shared" si="35"/>
        <v>6.6734074823053602E-2</v>
      </c>
      <c r="AB27" s="47">
        <f t="shared" si="35"/>
        <v>7.2985781990521303E-2</v>
      </c>
      <c r="AC27" s="47">
        <f t="shared" si="35"/>
        <v>3.9752650176678506E-2</v>
      </c>
      <c r="AD27" s="47">
        <f t="shared" si="35"/>
        <v>6.6270178419711057E-2</v>
      </c>
      <c r="AE27" s="47">
        <f t="shared" si="35"/>
        <v>5.3386454183266929E-2</v>
      </c>
      <c r="AF27" s="47">
        <f t="shared" si="35"/>
        <v>8.2450832072617164E-2</v>
      </c>
      <c r="AG27" s="47">
        <f t="shared" si="35"/>
        <v>3.6338225017470194E-2</v>
      </c>
      <c r="AH27" s="47">
        <f t="shared" si="35"/>
        <v>4.0458530006743043E-2</v>
      </c>
      <c r="AI27" s="47">
        <f t="shared" si="35"/>
        <v>5.3791315618924251E-2</v>
      </c>
      <c r="AJ27" s="47">
        <f t="shared" si="35"/>
        <v>5.4120541205411987E-2</v>
      </c>
      <c r="AK27" s="47">
        <f t="shared" si="35"/>
        <v>2.392065344224048E-2</v>
      </c>
      <c r="AL27" s="47">
        <f t="shared" si="36"/>
        <v>2.3361823361823353E-2</v>
      </c>
      <c r="AM27" s="47">
        <f t="shared" si="37"/>
        <v>3.1180400890868487E-2</v>
      </c>
      <c r="AN27" s="47">
        <f t="shared" si="38"/>
        <v>3.2937365010799136E-2</v>
      </c>
      <c r="AO27" s="47">
        <f t="shared" si="39"/>
        <v>2.6136957658128512E-2</v>
      </c>
      <c r="AP27" s="47">
        <f t="shared" si="40"/>
        <v>2.9546612328069211E-2</v>
      </c>
      <c r="AQ27" s="47">
        <f t="shared" si="41"/>
        <v>2.671944581890151E-2</v>
      </c>
      <c r="AR27" s="47">
        <f t="shared" si="42"/>
        <v>3.1325301204819356E-2</v>
      </c>
      <c r="AS27" s="47">
        <f t="shared" si="42"/>
        <v>2.2429906542056122E-2</v>
      </c>
      <c r="AT27" s="47">
        <f t="shared" si="42"/>
        <v>3.062157221206574E-2</v>
      </c>
      <c r="AU27" s="47">
        <f t="shared" si="42"/>
        <v>1.6407982261640752E-2</v>
      </c>
      <c r="AV27" s="47">
        <f t="shared" si="42"/>
        <v>1.6579406631762605E-2</v>
      </c>
      <c r="AW27" s="47">
        <f t="shared" si="42"/>
        <v>1.5021459227467782E-2</v>
      </c>
      <c r="AX27" s="47">
        <f t="shared" si="42"/>
        <v>1.3107822410147962E-2</v>
      </c>
      <c r="AY27" s="47">
        <f t="shared" si="42"/>
        <v>1.6694490818029983E-2</v>
      </c>
      <c r="AZ27" s="47">
        <f t="shared" si="42"/>
        <v>1.1083743842364546E-2</v>
      </c>
      <c r="BA27" s="47">
        <f t="shared" si="42"/>
        <v>1.4210312626877775E-2</v>
      </c>
      <c r="BB27" s="47">
        <f t="shared" si="42"/>
        <v>1.4411529223378627E-2</v>
      </c>
      <c r="BC27" s="47">
        <f t="shared" si="42"/>
        <v>1.2233622730860372E-2</v>
      </c>
      <c r="BD27" s="47">
        <f t="shared" si="42"/>
        <v>9.74658869395717E-3</v>
      </c>
      <c r="BE27" s="47">
        <f t="shared" si="42"/>
        <v>1.0038610038610063E-2</v>
      </c>
      <c r="BF27" s="47">
        <f t="shared" si="42"/>
        <v>1.1850152905198863E-2</v>
      </c>
      <c r="BG27" s="47">
        <f t="shared" si="42"/>
        <v>1.1333585190782092E-2</v>
      </c>
      <c r="BH27" s="47">
        <f t="shared" si="42"/>
        <v>1.3447889428464643E-2</v>
      </c>
      <c r="BI27" s="47">
        <f t="shared" si="42"/>
        <v>9.2148912642830982E-3</v>
      </c>
      <c r="BJ27" s="47">
        <f t="shared" si="42"/>
        <v>7.6698319941563842E-3</v>
      </c>
      <c r="BK27" s="47">
        <f t="shared" si="42"/>
        <v>9.7861544037693982E-3</v>
      </c>
      <c r="BL27" s="47">
        <f t="shared" si="42"/>
        <v>8.9734386216797635E-3</v>
      </c>
      <c r="BM27" s="47">
        <f t="shared" si="42"/>
        <v>8.5378868729988344E-3</v>
      </c>
      <c r="BN27" s="47">
        <f t="shared" si="42"/>
        <v>5.9964726631394072E-3</v>
      </c>
      <c r="BO27" s="47">
        <f t="shared" si="42"/>
        <v>6.3113604488078678E-3</v>
      </c>
      <c r="BP27" s="47">
        <f t="shared" si="42"/>
        <v>4.5296167247386165E-3</v>
      </c>
      <c r="BQ27" s="47">
        <f t="shared" si="42"/>
        <v>3.468609087755814E-3</v>
      </c>
      <c r="BR27" s="47">
        <f t="shared" si="42"/>
        <v>1.7283097131006731E-3</v>
      </c>
      <c r="BS27" s="47">
        <f t="shared" si="42"/>
        <v>6.9013112491367323E-4</v>
      </c>
      <c r="BT27" s="47">
        <f t="shared" si="42"/>
        <v>4.4827586206896974E-3</v>
      </c>
      <c r="BU27" s="47">
        <f t="shared" si="42"/>
        <v>2.059732234809486E-3</v>
      </c>
      <c r="BV27" s="47">
        <f t="shared" si="42"/>
        <v>3.4258307639603025E-3</v>
      </c>
      <c r="BW27" s="47">
        <f t="shared" si="42"/>
        <v>1.7070672584500457E-3</v>
      </c>
      <c r="BX27" s="47">
        <f t="shared" si="42"/>
        <v>2.044989775051187E-3</v>
      </c>
      <c r="BY27" s="47">
        <f t="shared" si="42"/>
        <v>-5.1700680272108834E-2</v>
      </c>
      <c r="BZ27" s="47">
        <f t="shared" si="42"/>
        <v>5.9182209469153424E-2</v>
      </c>
      <c r="CA27" s="47">
        <f t="shared" si="42"/>
        <v>2.0318320352183949E-3</v>
      </c>
      <c r="CB27" s="47">
        <f t="shared" ref="CB27" si="51">CB9/CA9-1</f>
        <v>1.0138560324433055E-3</v>
      </c>
      <c r="CC27" s="47">
        <f t="shared" ref="CC27:CE27" si="52">CC9/CB9-1</f>
        <v>1.3504388926401933E-3</v>
      </c>
      <c r="CD27" s="47">
        <f t="shared" si="52"/>
        <v>1.0114632501685428E-3</v>
      </c>
      <c r="CE27" s="47">
        <f t="shared" si="52"/>
        <v>1.0104412260019124E-3</v>
      </c>
      <c r="CF27" s="47"/>
      <c r="CG27" s="47"/>
      <c r="CH27" s="47"/>
      <c r="CI27" s="47"/>
      <c r="CJ27" s="47"/>
      <c r="CK27" s="47"/>
      <c r="CL27" s="47"/>
    </row>
  </sheetData>
  <conditionalFormatting sqref="CL22:CL25 D26:M26 B22:M25 N22:CK2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22:CL2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A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A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A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CB13 CB14:CB17 CF13:CL13 CC13:CE17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CA17 N13 CF14:CL17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:CL8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L8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CL26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1 c 3 X L b N h Z + F Y x m u k 1 n H A o E Q B L I W s o 4 a p v N j D 3 1 J t 3 M 9 h I R G Y U t T L o k 5 S R 9 m z 7 A X u z 0 c i / 2 w g + 0 r 7 A H p C i R A m V R F O k 6 M 5 5 c 2 A a J c 8 D v H J w / H O R / / / n v 6 f N P V w r d B E k a x t F k Z F t 4 h I J o H v t h t J i M l t n 7 p 3 z 0 f H r 6 A v 4 8 l 9 l 5 H M 3 k / E O A Y F K U P v u U + p P R h y y 7 f j Y e f / z 4 0 f p I r T h Z j A n G 9 v i f F + d v 4 M 0 r O V q / H O 5 / + W k Y p Z m M 5 s F o e v o q L W a u Z 1 2 F 8 y R O 4 / e Z 5 c t M W j d h u p Q q / E 1 m s H R r E c T U H + v 1 w 0 z 0 y 2 T 0 X P p X Y f R t m G Z J O M 8 m Z + q d n A e Z J v x W q m W A P s w n o / d S p X r k Z R C / D t J Y L T W p d O t v p L L J i H K L E 4 c x S l y P E 0 J c d 4 Q U A P b U t g T H V L i C u x h 7 r s A M A I Q J Z w V 3 W C S Q J M D j + z i 5 k l k W + G e + n w R p O i 1 X d D o 2 H p 2 u 3 v k + D J Q P 6 9 H f E C 3 Q p z R 8 F o V q M s q S Z T B C 4 7 0 P K j w K E u W M 6 U y m W a i U f H o u 0 Q U A / k G e j u u v 7 O Q 2 / S 6 9 l r f / r k w Y b y 1 3 X M N z e l r / G 7 5 n n I s A f r 5 q F B a Z v F x K X y r 5 s 0 z + I q + u / 9 p C a B o N k + y v y y D 5 P P k x V o E f 1 4 j k C G 4 J u l n w w u K u z a n t u g 7 I G b t 0 J X h m Y e I Q I g T F 3 P N c 7 j i F 4 C / j 6 6 W S I O d L B Q r X J P h i O S f I l M E J W m N 7 r E 5 M C y 7 b U t 0 1 b K 5 l e + Z 9 6 0 O + S c 7 D K A D x Z V J 9 R f D s / K I m w + b d 2 6 w I s t h 0 O b 1 y 4 7 U g t q U h u S l g 2 K K 2 7 Y i V H l D L s x 1 q F 8 J / H U v / h Y r n v z T J f S a V C l D J / Q Q R L j B F L 4 N M v g / Q k w v p J 6 H / z e E q A H u 5 S n d b b t O C g T F 8 Y Y z M 4 q t l F P r S R 3 4 A R k E v x 3 g n X 7 M x u t b a 0 o T s s w g 1 A 1 G i 6 r g 2 h k 2 U m 1 V q u Z S y 1 Z a 6 E 9 V L m Q Z x D V U P E / R G R u h N 8 E 5 b u d v f I / 1 B K k 7 R 6 + B z k B 4 D d Z 2 Z g c M d X I 1 3 u + I P X 2 f Q 6 g F / K i w G k J M V / q D j n G l p a F 9 2 J / 5 1 7 T t B T P t B B A Y e w o h Q o i f l b w N o d k n a w O O t M b L R 7 X J S J N E Y F c O Z z N Y L j i p + b a X N + R c Z F H v A H C w J R B Q Y b E e p 8 4 5 H v A 6 Y E 4 6 J t 9 q y x 6 h 3 X Z b G J + + w C V 0 1 G d Z s s O g B V d B k T j x a B m j Y I o T y L q j a B F Q Z Q Y A E K q O Q / / U / w k + 3 f 6 A n 2 l U G S t 3 + E Q 2 g 0 l v c D H x m b 8 y h t d k + X L X z T z Q o H i y E V g H e x q H P w i V 4 G f D o r w O p u n t h l 1 B S i c Y o w e 2 l X C w B H I J U 2 h E T Q d B L C D i v 5 U I m x + + g C n U D 3 D U b 4 0 n X f Q S L N 2 g d L M J G j 8 w w 1 v l M a Z 2 E a 7 f 3 C O B y K z B o k D F z e r N R d e r G 5 / d t q Z h j s O g H Y Y h 5 S A V h C C x b m H / I L H 6 T 2 + g O G f V s 8 z P A + M I D H 8 j f N u 6 C u Y R B c N 8 y 8 K n p O H M h G 0 R / X 8 o k 0 y H n Z f x O B V k f I V C F i 4 H 9 F j v j e d / B E H y i w a O P z W B b D N P S b R M L M i w H r H s L M S R J k G i 4 K y C d I M y x T d A L m c w D F U O s 9 2 T 9 a z e v 3 c D E Q G H N w n x i j M y g h K W W U E b R U W j + e / T Z D D 3 z r z D m H o z 2 g f 6 5 o V 7 S n G v v S I 9 t Q p x N U M s p 4 7 C 7 9 g r y b J n F N 7 f / k l q U Z Y m E O V B M R K 8 g v 0 3 n E j K 3 Y r y L B E 3 q B q w l G + P B j z 8 Y Q / v r J d N 8 7 c b E g 2 V n O m Y I c A W z O V 8 7 Z i E c 3 s Y x m x h A u u a A Y 0 Y / K A A + B e S V z p E H x r n O z E C o M 9 p 8 G L u E L Y z d S p I G Y B N I k z v q s w O R 5 k y + 0 w V U j T d S E m o V i w Q M 1 K C 6 3 c S y N + T h m w x a P e g 5 p M e Y Y l z R c 8 K 9 I 5 A n G L 3 V N W + o / k e L 3 M z c E / g 7 u B q Y d d V 8 M J I G r Z 7 w B 9 G W k R G 1 B P b K K v e d J a F m O + M Q g X 5 a R n M F 3 n p Y Z V 9 x M T D p j q 8 w a B 2 M 7 4 E + e H M C I r t n y I z Y l e T C h l y j j d 2 6 C X Q V W B u n y i L y B I 7 2 U W Q 6 a 6 R v A N x 3 C k c H K T b p E h 7 B T h V l T y d 0 + 7 1 D I w o F y q S H N P n P Q n k o T 8 C g i L e x R C 7 m b X K D Z h B y k M k X D D I Z C m T C N g f b c K 7 l u r y N K h d V 4 y 1 b I T h B l z I B D 3 v 0 y V a F s m E l c h b G a N d K G i z a o H W w o T c D d m 0 k o D 1 g E 8 h Q K C w f Y o o r C G j l 5 d i B A 6 + 5 V L e / a y v 9 t y C S 0 F F w D N D l R q k w M o A w O R q v d M U d P s i g d T D u r R x s p S W E T I q C Q V G H b t t n 0 J T y Q n O I s I X t O D b B n A k X b 8 6 G u e 1 4 j i e 4 4 J A G Q 7 d A 4 R n 2 N 4 d U a h l D 9 o f U 2 J S H t 6 u f + 1 P c + 2 0 J K H s 5 + m g G q K h B T + 0 F F Y q g W D K N U 9 C r T H c u B G 1 V a 3 / n Q p 1 u 2 i I w 3 E W z v l x I i O Z t V 9 m 4 A e D I T U C q Q F 2 b O d j O C 3 f 5 o Q G U 8 Y T j Q P o M S T O H 8 5 r y R L n F B t B r g o L Y s X 0 w u 3 V 0 t u L w R a h 9 x T C 3 k H q T j M A J u X D W D M 1 q I A r u e v b G S N k u Y 4 4 Q j H q e T U F K h Z H a 3 8 h U W d T Q 3 U w V V o a n u O v Z w z R i f e 3 j w i Q W i t x d L b A H x 8 A C f B Q G 6 e s C S 7 l 1 K T S E C I G h 6 u J x 6 G 1 s q x b F e o b W i F 3 b 9 w H s a j M C 1 D 0 J j w Z y M X z r 6 O S o z f A o p r z R e H g x k a I n 9 5 i Y w 3 Y t i q E q I K D X R 1 s w X v o z D q 3 a c P g H 0 b Y N Q T n L O 3 Z 1 O a Y W c 9 h g L o 3 Q o m g W z 2 K d V B X V + A H j j 9 2 B S d M y 6 k H K 7 r k v A h X O g 4 2 L P L w R E / a A J y A S 8 J g L B x 2 Y 2 p s W G 5 t 5 A s B 2 4 Z 8 n V o 0 K N V Q b + 9 w H R / J B 9 D Q 3 2 3 w K 5 x c Q c 1 F o b I X e g J V n X d V U 9 i N 3 m c Q 3 Y d 5 F e R 8 K O W 1 k V 1 e 8 h 3 1 v o J b Q d 2 0 s e 0 z m t 2 6 X D O 8 N m i 5 o t G 8 4 e H Q E D V e C p o + O Y P H n X H Z 6 d A T 7 r q v d g 0 H p K 8 G W 1 T u E p L x E e E z Y + n i R c H 1 t 8 R 7 0 o F I a a l E f a V U s 3 d x G a 6 s G z W R X t Z u d r f D t b y j C 6 Q N n c D W R O N y D I s 7 6 h i I 0 b F C s K z s O R P L c Y 7 o n T y d C + w t 7 l W O B w c s 4 O Q B 5 I / 4 m a y l P I O 5 6 9 s A u s B b i L C / 3 1 Z T t I E k K T x C 4 c C r g + t W m K d m 2 O H T P Q C u k 4 1 A u G G a t S 7 T l g o Y W Y 8 n H k O H O B w + t M l u 9 I d p Q R G o t R A Z 9 z D Z d N Y T A + Q d c e 2 j T / T q T 6 w 7 j G A 4 + 8 g Z m 4 g 7 R w K z J G 2 I a p H W Z u A a f f k 9 1 x 6 / 0 Z f K t / 5 x g + n 9 b G Z h t 1 0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2.xml>��< ? x m l   v e r s i o n = " 1 . 0 "   e n c o d i n g = " u t f - 1 6 " ? > < D a t a M a s h u p   x m l n s = " h t t p : / / s c h e m a s . m i c r o s o f t . c o m / D a t a M a s h u p " > A A A A A B g D A A B Q S w M E F A A C A A g A s Y m K U I a 1 T R S o A A A A + A A A A B I A H A B D b 2 5 m a W c v U G F j a 2 F n Z S 5 4 b W w g o h g A K K A U A A A A A A A A A A A A A A A A A A A A A A A A A A A A h Y + 9 D o I w G E V f h X S n L f U H J B 9 l M G 6 S m J A Y V 1 I r N E I x t F j e z c F H 8 h U k U d T N 8 Z 6 c 4 d z H 7 Q 7 p 0 N T e V X Z G t T p B A a b I k 1 q 0 R 6 X L B P X 2 5 E c o 5 b A r x L k o p T f K 2 s S D O S a o s v Y S E + K c w 2 6 G 2 6 4 k j N K A H L J t L i r Z F O g j q / + y r 7 S x h R Y S c d i / Y j j D 4 Q o v w m W E 2 T w A M m H I l P 4 q b C z G F M g P h H V f 2 7 6 T X B p / k w O Z J p D 3 C / 4 E U E s D B B Q A A g A I A L G J i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i Y p Q K I p H u A 4 A A A A R A A A A E w A c A E Z v c m 1 1 b G F z L 1 N l Y 3 R p b 2 4 x L m 0 g o h g A K K A U A A A A A A A A A A A A A A A A A A A A A A A A A A A A K 0 5 N L s n M z 1 M I h t C G 1 g B Q S w E C L Q A U A A I A C A C x i Y p Q h r V N F K g A A A D 4 A A A A E g A A A A A A A A A A A A A A A A A A A A A A Q 2 9 u Z m l n L 1 B h Y 2 t h Z 2 U u e G 1 s U E s B A i 0 A F A A C A A g A s Y m K U A / K 6 a u k A A A A 6 Q A A A B M A A A A A A A A A A A A A A A A A 9 A A A A F t D b 2 5 0 Z W 5 0 X 1 R 5 c G V z X S 5 4 b W x Q S w E C L Q A U A A I A C A C x i Y p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C E A m 8 6 v J k W 2 D 8 A 8 B l I 7 W A A A A A A C A A A A A A A Q Z g A A A A E A A C A A A A B L J z W r 5 H m I 0 q 3 W T 9 t 6 A Y E z W W k Y I v Y j G 6 m i L i 2 u J 8 E O 5 Q A A A A A O g A A A A A I A A C A A A A A B m u C Q X D 8 F K e J s x b Z R q j E I i 3 K M w w Z k 0 A m U y 4 / j 6 U + r m V A A A A B J 2 z D g d f L C v F n j Q V U Z M j X H Q 9 k 9 O L P 5 i o B F Y d u K K V s M l m y k L q t y a F R b i Q S J 3 o z 1 X R I L B o I 2 5 Y g E k h t H b b w I z k X N S t C d M h h n q o C e J 2 r 2 n P b V w k A A A A B l Q d z X K R e U u b b m l 5 P 4 q t H l x S o K R U B 8 7 V C N a E X 9 n o S H r S d k q D R G S s + + 3 N Q O 1 C E e 0 r s o S c I g e h s F q u G n 6 l J C U 1 B t < / D a t a M a s h u p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0 3 9 F 0 1 1 2 - D B F 6 - 4 1 B 2 - B 0 4 0 - 0 1 A 6 A 4 2 F C E 4 2 } "   T o u r I d = " 7 c d 6 e 2 4 c - d b d 0 - 4 d 7 c - a 4 6 8 - d b c a a 2 8 6 6 1 b 5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2 A A A A N g A b T C 1 p 0 A A G d R S U R B V H h e 1 b 0 H k G T X l R 1 4 0 n t X 3 r v 2 3 h t Y k i B B g g Q w I A F S M y O N 2 9 B I s R p p J M V u x O 5 o t Z o d K X Y k h W K l 1 Y 6 V N N J K G 5 I m R k P C k Q Q J R 8 I 3 2 l b 7 7 u q u L u + z K i u 9 d / v O + / m r M q s y s z K r q g H o N D 7 S 1 s / / 7 7 v + 3 X e f J r D s z a M M s t k s A v 4 A X G 6 X f K 3 T 6 a D R a O T z 7 U I u n 8 H d m U 8 w M + 5 F a 1 c D 7 A 4 b 9 H p d 4 V M F D k M r G q w 9 h V e l u P q T S R z 7 V v n P V O T E 3 W m L L j u X z 8 r 7 i E c S i I S i m B 8 L I 7 6 U h z Z l Q t 8 3 2 m E 2 G u A w 5 w r f / u w w O j S B 5 v Z G O F z 2 w j v A Z P A K e l w n C q + + W M h k M s j n 8 2 K 8 9 H X x x f T 4 H J a G 0 0 i G c j B Y 8 + g 7 4 U Z D i 6 f w q Y J c L o d L r 0 z h 9 E s 9 d Z 1 7 Z E m P H U 2 Z w q t V 5 J I 5 e a 3 5 r D g y y t j m M + I 5 m Y P P s 4 D e p o f O q k N o K I T 4 Z A y W d j M c + 1 3 Q G r V I J 9 P w 3 v Q j u x C D t d s G z 4 E G K Q 9 r E U k v Y Z 1 A U Z D 4 4 7 G 4 O K n Z A o P B U P i k P v C k a X G h x v W / K x G I z 2 F 2 e R i T o / N o a f f A L Q R 3 o O m 0 / I x M n 8 r E Y D Y 4 5 O t K u P D y K M 6 8 N F B 4 V R n e M N A i T j U X u Y 1 Y K o N M z i T e z c O T 7 c T 0 4 D K O P 9 O H y y / P 4 e R 3 2 5 U / + J x w / Z V l H H m x o f C q d v z 1 P 7 u F q + M h + X z w 9 x + V j w 8 D F K J i e O c X 0 N L W K o W q F v D v r 7 w x g T M v 7 C i 8 s x 5 k 8 k u v T e L E C 1 1 l m X Y j J D M a y b / m z b F t C V L + F C L 3 B P P o h c L t 1 8 H u U v i x 2 v 1 q C 4 8 r 4 M U Q N q t t U 8 I k + B W J t A b U K 5 W E a T I 4 K I T p P h Y X A k I r u + E U W t l m d g o W V 3 5 b q 9 F t K E x E 3 q o w 0 U a g M N 1 a m E A 8 n Y J O m 8 H O h h 3 Q z 1 v h n x H C 9 M 0 + y I v V f P Z W a S 3 c B + P w e f 2 F V 7 X j 7 m y 0 8 E w w V P r h 3 A f 5 g s q W i I Q j 8 p H C x P d p U T Z C N p P F 9 R 8 u 4 s S z v Y V 3 y m P w 1 U W c / H b 3 p o S J M A n m T 2 b X s f W m Y P Q Y 0 X C 2 E a 5 j H t i E 9 0 R s p D x K f p k E U 4 l W 7 w 1 l B U 1 p Q Y 3 i 9 8 y G E q O 3 g n g q L M z y e S x 6 l 3 D h / T u 4 f 3 N K u n g W s x X N t t 2 C r 2 s 3 7 6 l E C s 1 9 7 s K r j b G / p Q f t 9 g H 0 u U / g 2 n s P Y P d Y s e e 4 E K Y C 8 l 8 A g e r d 3 Y m x C 4 H C q 9 q R C U w j 7 V c O g 6 5 2 G t Y D 8 k U o G J T P r T Y r U s m k F C S 6 Z F p t d Q a + 9 u F 9 X H l 3 G M e / 0 1 a V I a + + O 4 L D z 3 s 2 P N 9 G c A m X / Z 5 3 8 y Y q l t J g O a b F X E i H S 1 N G + d 6 9 R b 2 k w U b K o + T K V e L E Y t F 1 5 n 0 j j C 3 r S 2 K V t Z g O X c e U / 4 Z w E 3 w 4 / / M 7 O P 7 Y b n z p m a P Y 2 X E c L u N R 8 b f 1 E T H o D 8 H t U e K 7 W q A V 9 2 Y x u D D 4 5 h j 2 n e 1 D a 2 d z 4 R M F G m M G 3 r n F w q u H C 7 q z C 9 F 7 h V e l 0 B q F x q d 2 q g O x p I h n C v + 0 h U H g w H M M V Q W 5 F a h e i 9 F o l D x C o T C a T N K D q S Y g M + O z u P i D a b Q N e H D 6 m b 3 y b y t B W s C w O K e I Y b c D e 1 r S m A / r p K L 3 R m r n L Y Z Y t + Y N I m 7 P o d 2 Z x a n u F L J 5 P V w W L W 7 M m j Y U q J U Y S j X p y U Q C J r N Z C l a t m u K T M R P O 9 i V R r B x 5 r v n Y H R k P 5 f J p B A N h + R v n 3 r 2 J x 7 9 + R L p 5 z d Z T m A / q 0 O 3 O w l D d k q 7 D z I g X O s F 8 b d 2 t h X c 2 x s V X x n H 8 + S 7 o K / z Y o L C a h 4 W g V / p 8 O 0 C m n w x e l s / J Y I 3 m P l i N j S v W O e A L I r A U Q t + e b v m 6 E k h f l d G P / t 2 X 5 S N x / Q + / u / I + B c q 3 t I T W t u q W Y S P w P I l 4 X H g U o 4 h H E 9 D n r L A Y X c I y G o V G N s h g 3 6 8 Z R k N u L / L a l P g L c T d 5 I 3 q / J O L U 5 t K E Q y U k E 0 k 8 u D 6 N A 2 c q x 1 e b A S n x 0 a g J T w 4 k l T c q 4 P 0 R M x 7 r T + L C u E H E Y V o 8 K p 5 b i j w t C h J p v h z X o 8 m W q + j B r Q i U J F o y B r P J W j P x F 8 J a G S 9 1 u n P Q a 5 U f n w h e Q i a d R T Q a U + 5 G 8 M n y Y g h j 9 + d w 9 O x O e W 4 K U z T Z i L n A f s F U w O P i Z o 2 6 1 Y u v B U P X h r H 7 8 I 6 a h J 4 a / + K r E z j 9 Y m / V 7 0 / c m 4 P B p E V H X + 1 C u h l k c k k s R h + I e 9 e K m M 6 A J u u A I J N y X R S G 8 y 8 / w C P f 3 S V f E x y b d D Y u 3 D l L 4 Z 1 C 4 k a 4 v W a L B U d / + w e F d 4 F 3 f / d L 0 i W z i h i Y C I a C c D q c U n i l x R I H F S Y Z o p r F K A a z o X f e W c L B b 7 a I 8 6 5 e w 3 b i 3 u U J d O 1 p F r G K t f D O 9 i C U 0 E h L R a U d F s + l 4 t L k E U l q p f X y C E u U z W k Q F v I W S u r g s W T h t u T E s Z 4 f o 8 I V N G n T 8 n k l + s l R J K G 9 3 k W Y j J Y N h Y k n / X j U i C H h o y 5 F d R h e E m a / I E z z 4 S F E I z H h 1 i 1 j d G g W E y P z u P z R E N y N D p x 8 f C / c b q c U J s J p E p p N P D L u i i R r G 9 h i p K P a m h g i k 2 Z m a R x n v 9 u / o f D 1 7 m n H 7 I 3 4 i o Z / W N B r T W h 3 H E C b f Z + w 0 j t X h I n g P R k t x h J X j e n z 6 e V b 8 n H C f 0 U + L s c n p T C t H a / m l h Y 4 h A D x f R 5 u l 1 u e k x q W r 0 3 C V a P V 8 n q 9 c t x 5 V M P 1 j + / h 3 q V p H H + h U 7 h 8 + g 1 d n s 0 i n o r A Y j M X X m 0 f n O Y 8 d j d n p L V p c e T Q 7 M i i 2 Z 5 D f 2 N G e A Y 5 K V C c J n G J 7 + 1 q T q O v g Q K 1 f v z J E x S m K b / w M c T z Y h 4 J x I v G b 3 x q N h 9 N 5 G A z a 2 E 3 l c 9 i k O j + u E 5 o U x 3 c 4 g L o p v N 8 x f w c T i x h 3 H s T s 5 N L a G x x w u 6 0 y R Q o Q y O L p Z R Q v a 5 T M u i 7 P S e 0 s z 0 r b 3 Y u p B c + a 0 b e U C 2 4 9 s 4 E j n y 1 R 5 y / s l B R s 9 5 7 b x k n X q j u P h W D D D P 4 8 j x O f q + j 8 M 5 n B 1 o d Z j g X R S w 3 M 7 G A w 6 f 3 y + s J R p f g T 4 0 L h S B E T / j V x Y r E o L H g 6 / / r z c I r 4 I 1 / v h M W v Q s t t t 2 F d 0 q h M k M u l x X j m l 0 R v G I 8 u D 2 B w H w M u a A V f W d s a O l s W h E + f l f V z s p 5 K r s / 9 e D C 6 w 9 w 4 C t t g m 9 W 5 + G + S O C 9 J 5 N J q Z C I Y p q l s x r 4 o h q 0 O Y V s U I h a X V q k k n H 5 I T W j 6 p / z 4 I l u P Z i W p r B B + I 4 q / x Y L E z G 2 c A O D n w y L Y L 8 B 7 g a n E C I T H H Y H d r c + h g Z T v 9 T E R K f 9 s H y k V X t i R x K t Q m v Y R C z 0 i I j B m F W 5 N l N b U J p O Z C s K 0 / T w v H D x x u G b C 9 Q l T A S t W P 8 T V t y 9 N F 5 4 5 + G A L l 8 x 0 t k E Z s L X M b Z 8 C Q v R Y T S 3 N W H K O 4 S 7 Y x c R z E y I A R T u o W 6 9 V U 7 n x b h R W Y r D W A h i 4 x k l G 1 c O / H v F U i v f 5 R h H o 6 t J q C t v D a O 9 u x k n v 7 p P u s g U J o J C Q y Y K B A J I i D i b 3 0 + l U j K F r v 7 t Z h G P J 2 B u z H 9 h h U n 1 F i I R Z b p g r Q I y i H D F I H T K i E 8 P L T / k 0 e C 0 i M E U g f m N E Q z N J H B n P I R 4 L I 4 5 b w B O p 0 d m P 8 q Z + 0 w m h Z s T 7 + P T n 9 3 C 0 U d 2 w O V 2 w F A I 6 j s d R 2 T 2 z m F u g t X g Q Y / z B P Q 6 R c J p i g l m U 2 i C i U f 6 U j j a m c Z i R P F v q 0 G w V + H Z K h g r X X p t A m 2 9 T T j 9 n T 7 h w n U W P q k P j W 1 u J A I Z h I O r 8 z v b h c n Q F U y F B h H L + M X j V W G V F G a M p n z Q 5 A x I J 7 O I e X V o b m 9 A K O K H r U F 4 B k K Y p P I o r z 8 E F I k q 9 m i Z C K o G V U B 8 P p / U u h Q s v y 8 A r T U F m 7 M 0 j u G 4 q 4 L s d r t l d i + V S s p z 2 O w 2 m b B I p 9 N S s H i e e m E y G q H N r f e M v g j g P c X F / V F 5 N D Y 2 F t 5 d j 0 Z h b H Y I N 3 J l C E i c / g b g 6 M F + 7 O k w Y U + 3 D U a T E e 0 t g r n E 2 I g x X Y l B M r m U T I M z A T E T v S 5 d F Y e b y Q y d d E t U 5 H K l m o t B e C 0 I J r S I i F i t G r S p 9 c H r 1 b c m l C w e J 8 O 2 i G N P 7 8 T w O 7 H C q + 1 D P p + T 9 C I o T K G k F 8 H k H J a j 0 0 h m Y u h p O A r t f I + k f V t b B 3 K Z P L J C m / H Y i F f 3 d C u u t V F r E Y q s u q W n g F C g W k T M x e c U i I A Q q J 6 9 7 Z K J V O H g 4 + L i g m S o p a V F L I p Y m + 9 z o p b 8 w H N Y r F Z 5 D m p y f o 9 / U w + 0 w v I m F x V F + 0 U E L R O n D F Q l V A 0 r H E 5 i z M / N r R B a P Y h G s z D v a f r c C p H 9 g U U s + 3 0 I h y I I + E P 4 5 N 2 b O H C 8 X 9 b i F c M b p 1 t T v 8 b a 2 Z S R b i C F i v 5 p I M Y s z B o B c / u R Y V l G A T c / G E f j g E H e 9 H Z h z z M 2 D L 4 1 U n j 1 c B B M z s A X m U Q q n k e P 6 x i y q S x M b Y p r 0 W j t R Z N T m X z O s Q 6 t j E T J c j S + L 4 7 j u + w y B j P o S s e h G i g U p B k Z h n N A F A g e q n A w n d 3 Y 2 C y / 1 9 T U j J b W F v l 3 + q L 5 I p X R V K Z L p x R r V Q 9 a D + k Q C t R W + f J Z g v f T 4 G k o S / t y k A L F m 6 e G 4 n z F W o Y k o R o b X U j l D b h x Z x T n h y d x c / g S b l w a w b u v X 8 b H b 9 / A Y 1 8 7 J F 2 9 t U h l I y J Y m y q 8 q g + 0 i H Y h V P R P 3 d Y 8 H C Y y F C d F G Q w D L m F F 5 X W L w b v 2 / W U c f L I X f X u 7 C n + 9 P b D Z r d A 6 k p i d n C + 8 s x U o A 2 L W O e U j o W j 6 H I K z O e x s F + 6 w 3 o D 7 l + a w + x g L f u n C C Q u g V Z R a m g W e U n p K k U 6 L 9 w v / n j n Z j 2 7 n c T R Z + w u f V k J e e h e B 5 J R 8 n A p c w 6 W 3 7 2 J u d A l N L Y 1 S M D j u 5 A W T 2 S S f q 8 e K 8 B i E m 1 b w W F S o y p i C O T 4 6 X p d Q t f c 1 Y v K O t / D q i w P e E y 0 o C 2 R r i R e 1 / M L y s k 8 S g n / M Y y 3 4 m c u i w Z 7 d r Y I h h j E 3 t Y h D J w b w 9 A u n 8 d S z J + B 0 O c r + n U G 4 H o 2 2 6 t X g 9 Y A / Y d T n h d X K I 3 D L i l t v + j B 6 a w Z H v 9 d Q 9 v e 3 A 0 c f 3 Y + Z K 0 q Z z V Y w H b o m m T e R D a 2 4 c F n p z u X R u 6 N T M K p e f p b 2 m T C f u i F d a s I v m J 7 I C 0 t d D K 1 m v e v R Y G 0 r P K u M n H A 5 J w o T y 8 H w M m Z / L m L e a A c e + d Y h n H r q y E r 1 g y o 4 P N a C t F 6 r e I v B v + k b 6 B O u 4 q J U 1 G p Q T 8 Q r u P J 0 0 2 O z S p n P F w 2 8 H 4 v N I l x b i 7 i X y l M N n J f V k j g N D Y 0 i s E x U Z U p + F k x P i Z O a p X t 3 6 c M h Z M T J r X b h r 1 f I t n U 4 D h a e b R / G h i Z x 7 f V J d H z Z h j 1 f 9 W D g S J 9 M Y A j + x I 3 Z 7 S l b W Y s D T z f j 5 k + m C 6 8 2 C 8 W y U p D C i 2 n h w i n 0 6 X D v h c v c I S d 7 v d H 7 y J s T 8 J h 7 k B Z f i K d D C M W V E i m j p T T D x 2 U t O h E n j c 4 m a e r k 0 e D Y e B 4 n k 0 v A b e 5 C Y s a O h Q s W n H x u J 9 o 6 F T d u O 0 E m b G 5 u l o q I N Y A q E 1 K 0 p g P b 5 5 Z / V l B p X 6 x Y A 4 k Z u Y K B 8 M e 0 M m O t W f L O 5 q l B V I 2 0 E T i p G I 5 E M S b M c / c u j 3 T 1 y g k i N W i 3 8 1 j h 1 e Z B t 2 h u 0 o v x i 2 E 4 2 r U 4 + F i / e L 2 A h R s + W H t N y K W 0 i H r z i M U i 0 A k 3 x G R e f w 9 W p w G 9 B z k L X 3 t s s R a h O 0 E k 5 x N o f m p z V R T M 6 K X T I j 6 J 5 + B y N q D N s V u 8 d 0 X 4 3 A Z 0 u g 4 L c V N o u D D j F W 5 s F o z R G 2 z T i C V s M G r D c j 5 P J 9 e K 5 d F i 3 S 3 r E o k / f u V D / M m b S o r / 1 r / 9 1 a p K k Q g H w r j z s y X s + Q q n N 2 q v h d w s y I A 8 f L 4 l E T o 0 r f C Y P 8 Y q B f l 0 B Z d f n s L J l + q b 5 v g s Q a W g z k U t J u 4 J R Z 5 G l / O I t P q j w r N g 7 K + Z G B v O 2 2 w 2 K V A b D Q b B C c H h x f N Y W g g g 6 I + g s 7 c J b s 9 q X K D C a W g T B N s c c S h E 3 l k f 5 q 7 H o L N n s f d s 1 7 q i y U 9 e v o P H X t p f e M V 5 H G p f F s C u j z M I 7 + w i R i / 6 0 X X Y g c 7 + N k S C U U z e 8 s H T Z a 6 t 1 E i c d v 4 n s 2 h 7 t r 4 J X 1 q e 2 c g t c U + K m 8 f k Q l 8 j p w 8 q W 9 P L r 8 y g 4 c u L m P I f R Z 9 n G o n E F N z O J l i N L l h 0 b v G 3 q 6 7 R X / u 9 P 8 e 1 G U X 7 3 / p 3 l Q U q n c 7 g + l v T a N y h R f + + 7 X P D a w E Z M R a L w W q t X N Y W W A 5 h d m Q R + 0 9 t b y 3 f d o L 3 k R X 8 P x O + J q c y V H T Y D 4 p x t s L M d V M U J g 5 C L c J E M B A 1 m y y w O 8 0 Y v z 9 X e F d B k 2 V A z t B z / m k z w j Q 3 N Y + r P 5 z D 1 f e G Z b n S 0 W / 1 4 N C T / W U r k I 1 w I J V k I a a C Q F x X U Z i I l o 5 m n P 3 2 b v h m Q 5 i 6 r y Q Z 9 j / W g 9 B y F N c + u i t f V 4 U g j 9 Y i / P z J 2 l P p F K K Z 8 A 3 5 q F a Q m 4 z m F W G a j w z J x 2 L I b J I u i 4 G G o z j d E 0 K L p R E 7 W k 7 B Z e y E 3 d B c I k w S 8 p b 5 v 3 z F M e S y i L u X x u R a p M 9 a m F Q w 4 Z K q k v 2 b u D 2 P H Y e + u N Z J R S j i k 4 / F W T 9 m V s l 7 3 q g O W l q m a g H m e m h k l c L 8 9 D J e f P 6 X 0 e 5 a L e J E X i v L X v T a 2 o P L 5 f k g L r 0 + J t P T T m H p j v 1 C O 4 4 / t V t m l 6 o h o 0 n i 7 u C w f M 5 b a x a W r B Y c e X w P e v a 0 w + G 2 S w b c e 3 w A r T 0 N u P z j E W X A h S Y v J l Y x W p 5 q Q W I h g e U L S 4 V 3 K o O V E H S P c z m W 5 y g Z y l x W I x T O H m F N U z J B 4 T C t j 1 2 S 8 R S M L U r V i k F j R b 7 g s 5 u N y l z P W i R 0 r C 5 Q B G o t H t y Y x K V X x 3 H g i W 4 c f n R X z U p z P X j 9 W V n N E U v X v w C S V s k s x t M o F K N a Q 7 g W S R 8 z i l / M p I Q K 3 o f H 2 Y J 0 y C g 9 D R U q X Z u s L B 3 b B J G N W h H Q T o U k g V o 8 P b D p F M Y I p G p L k T P V f f 3 n Q o j e H I H B q s O p F / p x / B s 7 Z J q 6 V u h F Q H 7 w 9 D 7 5 n P N U W 0 F 7 b y v 2 P t E q l 0 5 M j c 4 I J p z E 1 N h M 4 d N S N J x q g M F j x M J P 5 5 B J l N e 2 F C R W Q m S F V U p G h d 8 d y c C o s w r F p R V B 7 E 3 h A i o Z v F h 6 W T 6 q W I q N 4 v 6 9 O 3 A 2 r N K B p T 5 E c a a s G M v B 1 d I j F b S G l 3 8 w B 1 e z D a e + 0 y c n i e s F B X 7 1 u I z J 0 K C 4 7 p t Y j D 2 Q l R 5 M 0 9 c D N c W + N t W + g l y F 9 x 8 y K N z M R K p z b 9 X A z z k Z n z M o C o 9 g s Y K a c S V F N n U X d n 0 r U m G 6 i c r r J n u v L H h t s + 5 D K L G g v F k G 8 z P z G H z Z i w V h 3 Y 4 8 J Y T o m R 1 w b L J + y 2 g w y 9 9 n 7 O S x 1 j e 4 5 W B 3 2 d H S 3 o T + P b 0 4 9 I 0 W h K Z X s z l r Y d / h k J T z f b i I u R / N I v w g j N j i q i t I J S U t k 9 B i T e 5 2 N D V 2 I J W N C Y K X 1 h + m c q X u Y 1 Y M l m s g g 4 W 7 K W k p y X w t r a 0 I h Y I V r W Y 0 k Z D M b S j 4 9 P z e p d f G c f S F F t n 0 Z b P o E m 6 7 c h y V c 1 s c X x 5 6 r V k w V V Y o D S X 1 X g 7 p T B b / 8 C + H 8 c K / G s Q / + + F o 4 V 0 F 5 e b S C L 2 7 N L 3 + W U C l K R 9 J a w q X j J P E d f A o / p z v z y 9 M Y 9 p / C y a L U g 6 m f J Z D O K k s T J X V R P L Z J u B w M r t X + u c 6 E R u Q K c r h 0 g 9 H h N m 3 4 v h L L e g a 2 P p 6 o x h 8 c p X w w w D n H J L L 6 9 3 g x H x C W q b Q 7 S B a v 9 G O 1 q + 3 o / 3 5 D j h 2 O m C 0 G q U 7 6 P 1 Q x G c 3 X N D M W + H M 9 8 J t 7 p Y V D 5 2 u g + j 2 H I a p U M U Q S 7 k x 4 d u J e D o s X x O t I v 4 k 0 3 Y d t e P + t Y k V b W 6 z K U q n H M P F h I s o R l U e t E x X X p 7 D i V / o g Z 7 V m l u A T r j t y m G Q M Y K K T s e h l Y w k L V U 5 f P n v / g f 8 9 P o i p n w J v H p 5 V c F S 0 V R K S v Q d a s b y Y v 3 u 5 F b A 7 K M q T D w Y + v A 9 / / I y Z q Z n J L 1 V I f M u L M C g M w s 6 K 9 d P W v N v b c b G E t d 9 0 w L V 0 i Y C 5 D L E 8 V h K C 1 K Z O L j w y g R O P j 8 A d + P 6 b O B m o U 2 a Y R Q q Y Y t 8 U x G 5 t E b G V C R a a C i I h T f m Q L 5 q / W Y 7 X I d L e 1 n I u Q k R 8 v k t E 4 g d n k K m J w i N T Y / Q X W U N E h n Q p L f J i W 5 N g T m t x g B 6 G o Z F M C u s 3 R r M X k m V Z L t i X K w p Q K s l f 6 s Y h U o K W q m r r 3 l x + L m m m l c c 8 9 7 u z N f 2 3 W J 0 F 1 q b 0 V J x O m A t f M F V y 5 s p i j X I s J 4 G z w q T F s P d 6 M L M U K k L / D C g / j Y P O b Z B p d y J A s W x 4 u H 2 e N D R 2 S E F a m 5 W j L v 4 R 0 / B 5 h K u s z 4 p / m t A P u y E U W O X i b h i 1 C 1 Q z L m z u n i g n 9 m 3 6 t z s n V + S D V H O v N g r t d N 2 Q p s z w 2 U q b w 2 3 A 4 1 H M r h 9 f h S D P x u C p d u K 1 m f b Y W p e P 3 F K o q 9 U W s c t i u a y p d H Z s R P e Y B C X X 5 + Q / S + I x d g I E p n V e j W 1 0 r w Y P I / O v G q J S D d 6 A 1 x i M T E + J g W K 3 + G j 9 x 1 h D Q V T 8 P h G V w f 2 P e O C s c b A P p D Q 4 t M J s 6 z 6 5 y n q A R m M m V y C 9 z A d v i a f E 7 f H l P K h l H 9 K H o 7 M + j 4 d V A x r + Y E M n Q 4 + J O 1 Y A A W I C I f D C I q x U f t O q p 4 A U S x Y r B p p 7 2 i X 8 3 9 8 b T N 7 0 G j v g d Y a R 7 c Y 3 3 J r z r T L l 3 2 I T a 8 G W W v B g c u n B d H F k Q 6 n s H h 3 E R O T k 7 D b 7 X K F b y X c + P g B Y s E k T j + z O l e 0 X b h 1 b h S t x / P C 5 T M I B t 1 e Q V X R v 6 s b x 5 7 c g x N f 2 w e D r f K c k e o q k O D N D e 0 i R g C S Y W X g z j 6 / F y d f 6 E X Q F 8 L F H 0 w i m i z V w P S / / X E l + U E L k 8 r E M R u 9 J u K t 1 V X D 6 r k 5 v e F w u l b c v v h s H F r h y 1 v l R H Y e j 3 9 t A F b h q t Y C h j H D X j 2 O d a b Q 5 W b j z 8 I H d Y C Z 3 G a L s s a N E 5 w q X v y H / 1 V c 1 + q E 8 Y / + j 2 8 q P C T u R 7 0 n s 4 X x 7 / o f b T 9 o x / C 1 y c K r 7 Y f 6 m 1 w o 6 3 Q 6 h S V S P I 1 i g S q G K l z q 3 3 G V R T a f R q t d E S Q u 6 1 C t n a r k N G M j 1 / P p q y L 4 f a o V C X 8 C w Y t + 4 e 7 k k c j p M S u 0 C w P b N r d V a J U 0 t E 0 6 z P n m M H 5 j T g i T C z a D C 1 a P A U Y R U H p a X V L a q a F v v j O L g 0 + 3 1 z z A 9 Y C D c u n t O z j 6 t Y N K c 5 j e 0 m Y a n w d I T F 4 X i a 3 T c A C U M q H i 6 Q g K w r V X l 9 D 0 9 H q G 4 R J 4 E Q E V X o m g f s E t B M W B j p 7 S 2 j y e g 4 M W D U c Q / S S C z u e 7 M T T p Q z y V Q a + g f y 2 l R + T p 2 / M G u d z b V L + 3 V x Y U q F Q 2 K s 7 n w r 6 / 9 q 9 h c C k N Q 8 m H N / 7 4 F + V 1 F 6 9 2 p Q v L v h d k 1 r W 4 / P I M j n 1 7 f Z H 2 d k G O U 0 E p q d d U 7 j o 2 Q v F 5 + D w U C k E j H A 7 Z p G X 6 R w s i 8 M z D d c g B W 2 / l 8 p x l E a y 9 9 u r r O H P m t D S F D Q 2 r X U 4 z q S x 8 S z 6 5 4 I z L 3 6 t D X I x g j G w u I e K g + s q B r r x 3 B w 1 7 e z G b a J B d a u o B N b + R g a V g 4 W K w A Q q Z W i v i E Q p D N L U k 6 + Q s h o 3 7 / p H B J W H F K b m Y s p g R l B h j U C Y a C C 4 5 v / L a D N q e X p 8 J Z f a M 6 5 h M W h c e / C S L Q 8 8 2 w l C m / S l / y 3 d u C a 4 D L u i c q 8 v R a w V r H s 8 J R X S s O y U U I l d g 1 / 6 3 1 R D P B P A / / v N 3 c G F o D n q H E q T / t 9 / 5 O v Z 1 u 6 X C o b a f n Z m R 7 t a e v X v l 6 3 K W Y X H e h 6 l b S z j + t T 2 F d x 4 O O G 5 c m s K i g X p p W A 4 c l / B w S I m h c i I W a f 1 m U 1 V h I l g 6 8 u 3 v v I D z 5 y 8 W 3 l m F X s R T r R 0 t V Y W J z K X O a 0 y H B w v r p e q E r x H h v B s H 2 6 u v S C 0 G F / D x d + c i t + R v M 5 D m B C U 1 K 1 f Q s j R o J n J D X h / T w b 7 4 O A y 6 2 u b E O D A 0 / Y w r 1 m p V Z s e Y K V P B B Z h H n 2 3 F / L v K s v J i x I X W 1 i e a c O + n C X S 6 8 g g M h n H r N S 8 y k Q z S o R S i Y x E s X / Q p c Z M Y N a 1 D J x m V A 8 l r q B X M 2 j f Z s n A Y 8 9 s m T I R F 7 8 b 5 2 1 N C m F j M S 4 8 h j w O 9 i s J V m b W z q 0 s K E + l U y c 1 q b m t E N m y W W v 9 h g t d E Y e J C y e 0 A 7 y m f F D R N R 9 O w u U 3 i j Y 3 N X j q T Q i Q S x s l T J 2 E 0 V Y 4 r o q n 1 6 c 9 I I q C U 8 s t l C / S p 6 S o o F Q M 8 A r H K 8 1 c q Z s b n k L O E c b g j D b t R O c d G Y G w S T M w W X i l g I M 0 J S g b T j G P K o Z 5 q D 9 V l Y E Y r k c r J Q 0 W H r b T i 3 m Q x w Z B z Y O 7 S K k M F 7 l n g u + j B 8 s 0 A O s U g c / 1 N 8 6 M N a D t h w N K l J S Q W k 9 D Z 9 W g 4 3 Y j 2 Z z r R e L Z J D i B / l 8 J c j 0 C x 9 3 c 2 v 3 2 C p O L G C M u 5 x I B w U M T x t 7 5 1 Q L 5 P w W C v R 0 K 9 5 o 2 s w Y 7 H X R i 5 t b l 1 d L V C v Y a J i b E V 1 2 2 r y M W y 0 C 6 f 8 6 H x 9 H q N u R Y 0 1 Q s L X k m g / v 5 e 2 G 3 r 0 7 2 y Z i 2 X x Z K w P K x h i w n B 4 v e p S T n / Y k y 1 o t W 2 B 7 p I q w j e x c A W h I s I p T c m 4 N g V P 3 o O F 3 Y D E f x Y i 4 K l 5 e A O F p z N p s U o P i r B a a p 3 0 w B F s k / / 7 q d 4 9 B + f l 8 e V I W W 5 h 1 Y E w G u R Q w Z m q w W L 7 3 R h 5 p x B 9 q I 7 8 w u 7 M f C l X s w J Y X S c V e 5 x 9 H I Q r V 9 q h W O H A + a i D G O x h l d L k 2 o V K s a b h 8 p Y d y 7 c 3 A w Y + 8 2 E b + I X / 9 F / h d 6 2 G g L 8 1 n O H J a P y i A v X q h 4 0 N L u x P F q 7 B 7 I Z k C e J j o 6 u l S z t V p F L C A v V 8 t X a J l n 5 o x 9 + 8 L H s + c Y M S S n y W I y O y N K U K e H K E a y y X o g M C 4 I y A 5 K W G q G 9 p R s W o x O d n V 1 o M e 5 F w q 8 w B Z l B r 6 m e w A g H I z A b L W j t L m 2 h X C u 4 l I Q z / s U H Y 5 t u 5 w l 4 z L 1 S i D o d h + V 7 H n P 1 l b 9 U E m Q U D k I 0 H I X R a F r n w v z r v / y k 8 G w 9 s t o Y G t t c 8 O x P 4 s w z B 9 C z R 0 k + k E a H n m 3 G 7 Y 8 V 5 a L V C Y u X W Z 3 4 L Q e m d m P R q K R h L W 5 S T n x n b F k n u 6 n e m j P A H 9 d i K a L F l W m D b A q 5 H N X I 1 7 W C s a d Z 7 x C / n 4 e G h b v i / A 4 R + 3 H c G f Q T H o + 7 7 s D / + L O 9 O P f K k D h P 7 d a 3 X i w t L s q M o 7 p C e a v I J Y S F Y j l 6 T R A K j E E c w Q 6 z K g L x G R m X x D L L M q 1 I S M s j F I w h z / m T i L j Y 1 V W g Z D w + N 5 n N 2 N F 9 G E a N S 6 a a W U 1 Q D s O 3 x 3 D 1 x 9 M Y O j e D k 8 9 v t L S 7 f j C R 4 D S 1 S C F i A 8 p y Y B 9 y u q W M s U L J e S l M 4 2 O j m J u b A 7 0 n 1 T q k l q d W j i v 3 y t c C x i I x m B u E 1 W Y R r m D C Z C Y C H V b d 5 5 s / X k J n 0 o b J H y 7 C m W m C f 7 p y I S 7 p y G a X V p s N M 1 P T 8 r o 2 A i 9 1 z G f A 4 / 1 J G Y d 6 L D k 0 2 X O y 4 5 T d l I f H l p e v a w W F + J d + 5 2 1 o 9 C a h V p V / L / + T Q z I h E w w E 5 H h z 3 O s F 7 + 3 R F / f i w u t D c u + s 7 Q b P 3 9 T c L J e 1 8 x 5 q U U b V o J 5 D 3 G 9 t 2 o g t e H / x l 7 6 H 7 / / l D z A y f 3 U l 9 g m m l P i E z E F B Y h v m j H B b u B q 1 z b U L N u E a 8 u L X g t p Y L r j L K z 3 k 8 r l S o s d i C Z z / y 1 E 4 P X Y R y H f i 1 D d X s z 7 z k b v y t 8 V f K W / U A C o O W k 3 W 1 D H b V w 8 4 G c t 7 o 5 X 2 R S c l 4 / b 2 9 Q t 3 o U N Y b P u K o m h y U i B 5 T a s p 1 b W w 2 q 1 I B X X o G u i Q W v 3 O u 1 7 M D i 8 I x T G K w e 8 v 4 u C z D T C c N m M u K Q T t 8 b u w Z x u V P Y q q g A P Z 3 N K 8 E h d U g 1 6 n r B k r 9 1 U m L D Y + w y q Y D f X G 7 m N y I Q i d b b W H e T o f x l z s B j T 2 q C z j I S 0 2 y 7 C P v r h f T h 8 M / m g K F 3 / 8 Q A j A 9 r V 2 4 7 j Z x f i x z 2 A t y q g S M q E 0 F n 4 y h 8 S j s 6 W 9 z Q n + y N q B I T E Y Q / E 7 b 7 3 3 O o 6 c H S i p D O f n L A T N R i z o 7 d i j x C i C w a o J q y S y Y K h E M o G l 5 X l 0 d f R J w e P 7 n M u 6 9 P Y Q e o 5 4 0 N Z e m J M Q l z Q b u o l M f t U f 1 2 m M c s W k C l r I S M q H S H p B Z v C q Q U 1 l 1 w L u l p F I R 5 A S h t n t a l j Z a I w o v s / x h R C e + 7 0 3 5 P N 8 J o k b / + b X x L W v p w E r m 6 + + N Y J d 7 C A k q G / c Y 8 H t y 8 P Y f b Q X I x e W 4 G j X y 6 1 2 Y q k A o p k l Z N + 3 o u 2 b H W W 5 n f R i R b r L 5 S q r u M r h 8 p Q R N m N O d u n d y h z e Y n Q Y b 1 8 c x j / 5 t 7 e h d y p u 6 3 / 7 x w f g s K 4 y J 9 u g e Q w 7 Y L c q F Q n V e G I j p J J p 3 H x / A p 5 u I w b 2 b 2 1 d l y r k 0 1 N T 6 O r u l j y / G U v K j R L m 3 5 p B 6 u y 8 Y E j B D x Q S H o G A H + F Q C J F 4 E K O + C 7 K D a U b 4 b U w y + P 1 + v P L q q 7 g + 8 g H 2 n + h Z N 2 F L Y d K m n O j v 3 A + j Q Z k o 2 4 h w v H j W n F m E y 9 L S 1 C Z v j t f B x y s / n M L x r + 2 W w k S k 0 g n h p l x E M l 1 q W b L 5 l E x + y J 7 f w m K x 8 2 o w K V y f D Y S p E l Q t x U d e i + r K s U m / 1 d A A u 8 0 p 3 2 t s V p I 4 3 l n v y n f 4 2 N k o l I x i o E Q 8 Y c L V 4 d L s o g r 6 7 N 1 w Y W 5 a i x l 4 Y W d P w 3 A z 7 n w y j c 5 D N i l M 0 d Q y F u P D 0 g 1 1 H n D J J f j l Q H o x 5 U 6 o 1 7 8 R D G J o 4 m n t l i f E b c Y m / P 6 / v 1 W S K i 8 W J o I u 4 F L i / k o 2 U q X X Z s D M 8 o l v 7 M T i n F + 4 z v V 5 G W t B u l G x U Z j I q 5 s R J i I V T C E z I M Z G x L t M g G n T 4 q R 0 v V w u N 8 L J J f h j U 0 K r a K T b d m / 2 U 9 y b u I o / / 8 v / j K N P d K O 9 q x l 2 u 0 2 x R j J O 4 q N y o s 7 m n T V f 1 I R f j 3 f v m 3 F 9 R p l U M x q V U p Q F o f n P v z a E Y 8 9 3 C q F U z u V b X E Y 6 l U G 7 9 a A g g m A a 8 b v F i 7 v o x p H 5 5 f W s H P W b b 1 W x q E L N W q 9 i Y S G z U l H w 4 D X P z s y i p a N l Z R 0 N D y U F r z A W j 5 9 + e l d W B U Q m I 0 g G k 3 J / V 2 4 z O f / G L D q e 7 c C B F z 3 w t L h w 6 5 V F 6 H J a H H i i C + 0 9 S o Z x K a 7 0 A 2 T M l m 4 N i b g s i V C g 1 P X j d f J 3 m o W l W / Q q w l 0 L w x 7 p T O F o R 0 K W I G 0 F Z r 1 L 0 I s n E R I q H v 7 q 1 9 Z n i 5 W O t x p 4 E 3 d k s f F 2 Z N T O f P U I h t 4 J 1 C W c 6 h i p z w l 1 x f d W r G Z 8 I o b W T q W Q O R g 7 A K 1 B a M u F + B 0 5 0 Z o 1 + R G I L i E c C Q u 3 J o D b 5 + Z x Z 3 A c 3 / 7 W S 3 B Z m m H V e 5 C O a 9 F q P o h c 0 o g e 9 3 H 0 u I 6 j W x y s j 6 r F h w 8 n t M I C K q 6 J x 6 Y Q h E y a E w I 8 f T G B M y / s W S k H 4 Y 0 2 t z b J 5 Q s U O v 4 W 2 x W T k c h L f K Q A M V v o 1 u 4 U Q n d I u p G 1 X E c x F M Z U S l F U G A 1 K o o C D x s + Z E V p 9 L W L E T q W 3 R C I e k 5 + z a p k J j n Z 2 H l E u D v / t 3 W u 4 8 R M v g p k A s j H h m t 0 M y A 2 R 2 7 4 l / r Y w h l 3 9 H W i x Z 3 H 0 x T a 4 G 5 T K D N b 0 q W A s 6 j K 3 o + m J F t z + + T z m r q 3 O 1 / F 3 2 R e c X Y W 4 6 w a v v 1 Y m I 2 3 J 6 1 v B 3 / o X r w g G o u t P + u X x K 9 9 Y n 4 G V G x y I Q 5 B G a P G 0 + E 2 N V F Z b F a q D z z Z h 8 L X S F g y V Q D r x m J m Z k b / L / h Z s 6 s q q H r V r 0 W a R m I v B Y D W h y 3 E C C 2 G 3 E k M p f d r o c o l B X w 7 B k u 1 A a 3 O 7 Z E y T M L M W i 1 L 9 o A 4 W 3 + c F U l P X y 7 y x p A Z J c R p u G a L + Z S Q c w 9 D P f T i 5 Q W N / E m N Z W N B g b A 6 6 w r o N b a Q B X Z 1 K 9 m 9 q Z h R 5 u 7 + k g c Z a M L 7 r c B y S p U W E a p F 4 b z o y m b g n P q e A s N 8 g a T I 6 8 g A 7 d u 6 S 8 R 7 7 c D N r y f v m w e 9 O j I 2 h t 1 / Z L u d P 3 7 i F P / 2 x s h t G K j C D m / / f 3 5 P f o a a m k i g G X 3 N i P X w j i I Z H V r X 7 X O Q u 2 C S U 7 h 5 T + S s Q f P v p G z f R c 7 A J n X 2 K J S v H m J s Z l 8 1 g 9 1 / 5 Z z A 4 l e t w O / T 4 8 9 9 b X y 5 E 7 4 V u H 8 H 5 Q H o X p D f X F 3 F J R D F U S 6 H y 2 V p 6 r U U k F M H 9 K y I 8 + I q y c r s S + H u 0 S q Q V r 0 f p H q X 8 X i I b l H 3 3 N 4 O Q U J B p f x q N T z b j 0 3 G j c N O 1 q 0 k J Y n z 2 N s b v L e H w k U M l d X o P E 3 S Z r r 0 5 j d O / s P F u 7 i p h 1 o K E J 7 E W v Q t I m R k c r t f S c k 8 m + 3 5 h w R R l Q G J y 4 L g s g i V V Z E C V E f k b / E 4 5 q N 9 T o V 6 T 1 P j i y G R z O P J b f y 4 / y 8 b 8 u P u f f 1 t Y U Y X p m d i R 5 T 7 i Y P W 4 / A 1 x O 7 7 3 l u D Y 4 4 B t Q F l I q G Q w g V b r P q R z s X W 9 J y 6 9 P I 1 D 3 2 y C 2 b o 6 2 V t M G / V a H i a W Q z G c / c 3 / Z y U Z 8 d N / e U j 8 v 5 R m T Z a d g l l d s r z L Z e q C W 1 h a Q r 3 W u L D u F o u S 3 J q b n U V 7 h 2 L 1 O S 4 8 O K 4 b C d X c 5 D y m L 6 X h 2 Z v F z g O r e y Y X Q z 0 f f 5 P z d h z D 7 V A 4 7 I K 1 f D K O h d B + E b c r 5 y u h u l P c 8 M i I 4 r v T f a j E V G v B j p n z o d r i p x K I 0 3 P e 5 V S N 8 0 s k g k r k 4 k O F w + F C p / M I u h 3 H Z R L B q L P J A t c e 1 0 m 0 2 4 S b K v i N G T F q T J X A a g s 1 n k c l s v q 6 3 F E s T I R 6 T S o D j 9 + Z J s f I Q 2 d x I x p L r v w d M 3 E O p 1 P + p s r 8 S 4 F F N D 3 d j H R C W K q J M N K Z V b f T G 7 + H 5 c S E E K r V 9 4 h D 3 2 r G n Q / n c f G 1 M c l Q B O + H K w I 4 Z r W O 2 1 b w 9 N / 9 U + g d w s I U 7 r W X N L Y r 5 U a c N G + z 7 R c W X y k 2 J v 1 V Y S J U m t G V 5 y N R 3 N m K c 3 R 8 n z T i o Q p E O b T 3 t O H U S 9 1 y z + T L r 0 / i x o c P x D i X f l e l C c e A v 6 2 O 8 5 Y h b t 0 f 6 1 w R J m K d G m N q 8 p N z 5 z E 1 M b X S I K Q a F s I i Q B f C 1 O Z c b z k 2 w v n X 7 u P w c 7 X N n 9 Q C d s 0 h 4 d i D z q X v R r N 5 N x p N A z J J w Y 2 4 l 3 3 L k q n 5 m j 4 0 t 2 Q h t q L N H 9 y a k I s Q O f l 8 + Z V Z 4 U 5 o 5 E p i S W 1 x / L 8 / v i C / x 3 t U L Q e Z R W 2 s 3 9 z U I n 1 6 c 4 c Z 8 a U o o s m g j A s d x l b Z N o x b A B n W T D i b L S Y c f 6 Y P p 1 / o F + f Q 4 4 K g 4 / 3 r Y + K 3 9 d I t / S w E K h x d F f J 3 / 8 V f k Y 9 s R M P p C L r V X K H M C g q C b l Y 5 F N O d r d V 4 3 c w G q k 1 l S D N 6 H n F B H x 6 q e 1 4 O D r d N h A w 9 2 H u m B x d + d A 8 T h Y l 1 C i L / h m N P b B e v y V h d p 0 U y X d o s t I S T e I O / + M v f w 2 O P n s X b 7 7 5 d 0 8 C 0 O r I 4 1 l l / m v r K z + 7 h w F c 7 y v b c q x e q 9 k p l 8 v h g x A J f z C Q I p 1 U q G c Q 9 L A h / 3 W y 2 o L F J a V p C h m 5 r b y / R k J v B 8 M 0 x p O I Z H H t q D 4 4 9 1 4 W T L 3 a g f 1 8 3 v n K k S 5 U n / N l r 5 5 U v r 4 E q Y B Q q L t Y 0 2 I S A 5 Y X W N n l E f N m B B k u P P N S + H d T U Z C j 1 4 H 1 x s r q h 1 Y 0 T z w 0 g E c l i c n g G S 9 6 H v 5 M 9 m 7 B o j S K u J n + I o 6 N x a x u l c Q y 4 2 I / 3 y G k U 0 o T v q f R h V U 0 k N 4 d 7 4 5 d X r F Y l U B g f + f Y + Y e V E b D s 8 v W L d O P b F A r w Z h F L e w v T M D W S j G e h E 3 J j L l w p o y S 9 w M y 3 G T t x 2 8 t i R Y / J C 0 u l S d 2 O r I C N c / b 4 P + 0 7 2 b L r j 0 V q o g m 8 y 6 P C 1 v R m 0 i x i T i q h d C A 3 R K o J f D p A 6 U O q x F Q J P j 8 / C N x 2 W v R / W a r 3 / 8 z c e E / 9 X J C o p 3 L B q W L F c w q r l E j n M B 4 Z l 3 3 L S f q 0 A 3 b m t Z K R G h o e l e x e N s I Z P W Y L P N t W z 0 z M w G 6 x b Z p x a o D U x U Z X H r 3 1 d c f O 2 C t K B d Z H q c 6 J 4 r B L 5 A C w e D U Y X L 0 l a q G N e D q R X 7 9 5 2 z F 9 X Y l f V O q m K d z P g y g h / f E J c m x b O 2 V 4 s f b C I U f P 6 Z E Z J U k J F U r g N o V A Y M 9 O z 6 N / R B 5 d z + 3 p g c w P p Q 1 / r r L r 8 o 1 6 Q g N w U i 5 q e x N 8 M A r 6 Q v C Z u f r A W 7 C M 4 P 7 W E 5 Y k 4 4 n 7 h / 1 s y a B w w w X / b g k P P u 8 t a 2 Q O / + Z 8 K z 4 D b / / 4 3 C s / K g x q X D D L 9 7 h R a n m w S 7 q B y D c V 1 k L x H V S G s B R l Q Z b D B n 4 5 j 7 + O t c H o U d + t h I c n + b Q J U Y t s F 3 i N 3 g u H m F U S x o p o M X B H i m 4 d F 7 0 G z b U B R Q h U U B 8 / j 9 y 8 j I x T U 1 N g s j j 9 a 2 I Z 2 D e 2 i S Z 9 w N c 3 S P d 0 I L F m L j U a R u J / G b G s T l t c V i C s o K 1 C U Z M Z P l y 9 e w e l H R E D p 2 l x a c S 2 W F w M Y G 1 y S s 9 3 b C R J Q z R L V K 1 B k x K H L E w j 7 4 t B E 7 W g / o U M 6 l k M 8 k E N k K S U 3 I 7 B 3 5 t E + 0 A B X I 3 d X X 2 U g T g x e + d E U e k / b 0 N H d J q h Z + E D g w G / + x 8 I z w e R / 8 q s w l d l V k b + t u i 8 B v x 8 O m x O z H 0 z D d s g B T 6 t H M p T K V K r A V L s / b q I w d T M A Q 6 w J T c c T 6 N 6 x u S 1 R P y + Q 7 1 S X j q u / x U 0 L B W e T S R x W 7 T B u M Z n W L / M n j S h c / H v S i Q k 1 5 g I 4 7 X H p 1 T H s f N y D p r b V H o X c f j W R D S O S U t x j 9 s a w G i v z e C 6 Z x e L 7 X h g 9 J n h O N e B n w 2 b p f 5 R D W Y G K x i K Y n Z m D x y 3 8 + S q l 9 x z j W / N 6 E T z n 0 d u g N P s o U i r y R 9 W X J M a l H 8 w g a V 6 E P i 1 i B m 7 R b 4 m i a 1 c T O n q V 1 O t m o D I l F Y D H 4 5 F a v B b E w j H c f m 8 B e W M M B x 7 r l 2 u S Q q E o 7 t 5 Y R P + e B n H v V q h 7 B W 8 E L i 1 h 7 3 B t z I n W g w Z 0 9 b f j 9 N / 5 L 4 h y L 1 W B v / m 1 A f z 9 X / 6 y f K 6 C S o C g u 0 Y w n S u F R v z n f X s e b c 9 0 y P k S 0 s 3 v C 2 J 8 a A r w N S F v i a D n c I F B x H f p e i 7 d 0 i G V j q N h h x a 9 + z q k p f X O L W H i k y T s A 1 H s P b a V N s y f L U g D V T D W g i V w r O r h c h W 3 4 E 1 6 J P w W p y P U a Z 6 F + X m 5 c S B B X u B 9 X 3 n 7 t o j 5 9 D j 2 Z W W e j N U n / k T p + j t m K J l U W Q v S n 4 W v j c J z M D i V Z M n P 7 t c p U O w d 8 f I P X s V 3 v / e i Z N J i i P N j O c q m I u w n X u q T 0 g t I p D U Q 8 S B M B b 6 2 m f K Y F Z p z 9 n o M x 5 / t E 5 q k d G D Z Q 2 D k U z 9 a d p v Q 3 O W W Q S W r N y r t O b U W Z E z 2 y + Z e s W s F n 4 P C m i / G 9 V z o R + J O D c 8 h c M 8 A 5 + 4 4 d h 9 W S k a m A j o 4 T c p c k l G b F W 6 M B g t h Z T v S L n d 9 f n c 4 G M b w 4 C z u z v j x + + / d k e / 1 2 B J 4 8 w 9 + S z 5 X B Y m P F C Z e E x W C W Q T e q j L Q 5 r T w v j s v i A 3 E s w Y k 8 2 E 0 d z r R e E o I l L i n 6 f E Z L A 6 J 8 2 j y 6 D r C j r e V 1 4 j 5 v X 6 M n U v C 3 B b D 3 t O k / 8 O P r 7 Y b k l b C 7 V Z d 6 2 L l o A o e 5 z O Z O a V l Y w J i L S 9 c / 2 B I k D O P Y 1 9 S J o G D Q q g C a 4 S K Y M s C d s x d g T j 9 w p t z s h + j C p b N V c I 6 g e K F z Q s p Z y k R l w T w I l V c n z X g c D u Z o P B G D b j y 0 x E 0 7 z S j Z 1 d 1 9 y M e T W C W c c p U C P m g E + l 8 D A 5 d K 4 w 7 F 7 D n U G U N S 2 K z q J d z H q z 5 m x m f R 3 r O C V 1 G W B z j G K w 2 o 1 x U x 1 Q 5 F 5 P t O t p d s n 3 / T E C D T n c J C V b A 6 Q x + 4 g 3 r 0 O G q b 1 p g 8 K P b + J X / q G T 4 s q F Z 3 P v B P 5 L P e b 3 x R B w W s 0 U + V 7 U o j 7 X W N e F N Y O I j o P d x c Y 5 Y F u H b Q e i d e j Q 9 W T r R W w v i s Q S u v z s B Q 9 4 O c 1 c Y e 4 / u q t m a f 9 4 g n S g 4 V A b l r p k K i Q X C X A V N s H W 1 U 8 T 9 a 4 W K N L j z k y D 2 P e O Q y 2 g I 7 h T J I u t i c M q C G V Y V 8 z 8 u b G M k W D C d y e G D 0 f W W T E W J Q K m x 0 / e / / w N 8 7 3 v f l W a U 8 0 y L Y W G N H H m 5 Q 1 u t 4 I 7 i D z 6 I 4 O j z b S W d T J P Z q C x o J Q z s 9 F O l G Q q v Z 3 p k B r 4 R c Y k h B 0 y 7 l q C H G a l o B o m o 8 J O D g h m F u 5 k X 7 y b t a R F D s c a u U w r M R p q Y v R X 0 u j x 0 N S o H K s J I I g + H p b Y / I B M c / p t K Y i K X i m P o v / y 2 f M 7 B J 3 O k M 2 m p t H i d 1 e K i C y + P 4 8 x L q x U A v o 8 W Z e M W t o J e P 4 t Y G w K + M C a H p 5 F a s C O b y s H Y m E L H H h c a W x p q 7 j r 7 W Y K 0 J N 1 I p 3 I C R T 7 h d 9 Q x l / Q V 1 p 8 1 o e W + f / X j u 7 D Z L W j f 5 8 B y o r T 3 O t F m 2 4 t 4 J g S 3 W T E C d M G b v 9 Y q P C 8 N P h y t b J 2 I F Y E K R 0 K Y 8 t 3 G z 9 + 8 i K e e O Y W + 5 q O y J I d u D z e O r h W 8 m W s f D M N i N 2 L v y f W l I O w q l M x S k J Q C U P a x 8 x h F D G O u 3 L K L B L v 0 y j T a j + r g a X b J 3 e Z Z G 8 f 3 7 y 1 o M R 3 Q 4 2 h n C i 4 z 3 b b V E q J K 4 N 3 E U h q 5 0 3 w 9 8 E a 0 s r i 3 x y 2 s N G v z x P g l 0 y J Q F i 5 i M Y L p G Y x e n 8 e v / c l V o f 2 U 3 7 j w Z 8 / K R 5 u w u p z 4 5 L W T V h t Z i Y u v T O D 0 i 6 W r m d P h N J Y / X E L j l 5 u h t 2 1 d A F g T N z u y j M C k 4 o K e f K 5 f 3 t 9 a 8 E 5 q 1 D / b C g p L t V 5 + B L / D W I q f s 7 y L c 1 c U s E q K d W F m C V N X Q z j + r V 6 l W U 9 R X 0 S C k 9 G s 8 C A C V 5 b h P O T G R 1 M W K Q / V I A U q G P J j 6 N 4 d B O M L O L D 3 K N o a e + V A X 5 s W j N q l + P y 1 4 u L L E 9 j 7 V E P F t K 0 3 9 g B L I Z d g w m k s R n e J C z T D g B j 2 t + t g N d o k k x a D m u n y q 9 M 4 + l w b d E a T L E C 0 6 L P w x 3 V C K J T K d Y c 5 J / x e E S f k / b L f B Y l I h i X K C d e s s G z 1 u n D F o C t I b c V e h t 6 w F o 2 2 f N m 1 R R / / 6 L a I q X I w d M Z x 8 G i j V D I u Q 3 2 b i p G e p 1 8 q 0 x 5 A / B y X g b Q 8 L Q R U D V i 3 A c s L f o x 8 F M O R 5 4 W 7 v 2 Y b H M a a 3 e 7 N 0 2 2 z o L D 4 f C I 2 a l w f G x V D t f 5 E N a X K t W a c T z L A j t u v h 7 D r G R P y x j h C K R H q y G Y + e r i M X T D q F W v k f U v E s 2 f a c M N b 3 T o R W l 6 A N z i G + 8 P D O H X o y + h s G Z A X M + b T r Q g T G S g Q V y 6 O S Y l I s v y F J p M p 2 Z + P w s T v E X z k U z 4 G E x p E 4 n u w v 6 0 Z O x q P 4 W y P H W e 7 h S n X G T G + 7 M f M 8 h S S K W V y j y 2 5 7 l 0 d x / X X l u Q m b O e m n X i w q J f X F R J W 4 s G S Q e 6 + Y R V W x i k E q s X B 8 y j E p r l n d o Y l P S Q y w X u I J f M Y n D Z K g d w K u A i X 2 z 9 y C q b F n q u 4 U O / x 5 w / g m 7 9 y C M c P 7 M T c z 5 2 Y v 1 X q q 2 8 J Y g h a n m m D 9 5 0 F p E O b W 1 B Z D g 2 t H i F M L b g m h F V V S i q C 8 f L a / m F C F R D 1 s R r I t x Q 4 H t U 8 F F 9 i H I u x Y S R y A R x + 0 Y 2 h d w N I B / V y a 8 9 W 4 e 4 1 W 3 e u C B P X r 5 G X 7 i 6 V 7 z e y F p q p i Z H 8 z Z F P 4 X B a s K / n E X k x 9 w X j D j R m p C Y f 8 R n Q 7 x E D J q 5 v P i R + 1 J l B R P D F v t b 1 P b G v v D 6 N Y 8 9 1 w B f T S w P q M u c x F x I x g h i H d i c Z X v n e W p B Y c 5 E 7 Q t t 7 p P Q l 0 0 K b + 6 Z h c j l h c L c K 5 g U a 7 c K 1 E k y s f j + Q E O 6 f J S d 3 3 3 Z b l L k L H i Q k H 5 m G p m b j / Y z 6 z T I j 6 T L l h P W S p / j M w W u + + e k w U m J g D o v 4 p 9 Z N 0 C 5 + X 1 i o 7 5 V v Y E N w C X b w Z g A p X w q 1 d r C q B Q k R w N / + Z B I n n l 5 t i M 8 W z g f a t k 9 4 a w H H 0 C + U L X f t q O b C 1 Q v u 4 B 5 M z s J p b J O 7 4 g + + O o + d X 7 b D 1 V D q W T F l b j j V j E F / b V U 9 W m r z 8 + / f R K f 7 A O L Z J e k j 0 h p l x G O P J 4 u v 7 E y g r z E r + w + c 7 U u i R z z u a 8 v i 2 o w B v q h W C g z T i F M j s 0 i 3 i v h p l o s D F e Z P C k P Q L / 6 2 W 5 y n k j A R F I I O x w F 0 u Z P w 2 G e w p 2 U Z f T u a k V 0 O Y a A p h w 5 3 b k W Y C H 6 f w k R 4 r K t a l B q K B K c w E V w B T O w Q y o H f / 7 y E i e A 1 H 3 5 0 N w 4 8 3 Y b r b 2 3 c g 5 B g E 5 e s c b X D V D l o d B q 4 j w p F J L 6 b 4 3 z F N o F L Q / J J E 5 K J V a s a E B a K s S e v a 2 N 7 s X W o V k n N N G + X M B G u Q u 9 F u n n L 8 T E c / 0 4 b h n 8 e k f G k C t 8 n i 7 D u s O F 2 e O N K C h V a 7 / I 0 n v 7 W 4 / B n R / H A a x A C F c f p n j T M V f o N 0 D A d 6 0 r L P m 6 3 5 4 3 o d W e w e E 2 H s 2 e 7 c b y b r a n y c g E h L V Q 9 a L L 2 o 9 G 4 Q 1 g 3 8 f t W C 0 J e p e P o R i C z 0 h J R o F S z T z D t T z D W + a L A Y j H J C d t g Y V + i a l i Y 9 a J j z 8 b 9 1 Q n H I R e C N z Z e H V A P 9 j 3 Z j J s f K c t 5 y N s Z I a 8 P l n S Y E Z 7 K V i W K f x 5 P l V c A d D V p m V S X k w L F M d 5 O F G 8 M G E n 7 Z C v u t q e X c P + d m G y X F x w P I h P N w L H H K T P C t U L 7 3 n s f I J i 1 I p r p Q b N r W l x 4 U g h V b Y z s j e i w o y m N X S 0 Z p H X b 0 9 7 J b m l A J m D B 4 J s P 0 H + w v q a W J H o x 4 X M Z J V b a 7 s H Y K n Y / 3 o z 7 P w 8 I 1 7 S 6 R Q k t J G B v q M 1 3 t 7 R Z k J z b 3 q U b N q c V + b g R c x N e Q U P g y Y G k I K Z W C A L p X P j S J s E / n w g I C y h 7 U p S C g s Q J W s b A L O 9 K p m p f m 1 c r 2 G p b z e I R L H 7 N I o H m r 8 z h 9 o + D e H A 5 A e d p t 1 Q k 9 U D 3 x 3 / 4 h 7 / X 7 L a g p 7 F B L g X m D h R G X f U u r g R / q N O d l d a I 2 i Q w n U Q r 9 5 7 d A q Z G Z n D 3 0 0 k 0 d b u x + 3 g 3 7 O 7 a T W 0 x e D 2 R c F j W g d F i f d E E i v G T 1 p Y Q Q h V G 2 1 5 b x e u b u h p G / 9 H W m q 8 / G x d x J O e V u N P e N q F z T w O G L 8 / J v h V N 7 R 7 p e o / 5 9 e g s Z E m 3 Q t o m W w 7 X Z 4 T F 1 u R g L + g N x r 8 U K H o Z s n p E W H P V Q m 3 k 8 r H X B 9 P f 6 p K X j c D U u N X g R j w T R L N 1 h / C o O o R n Z k e 2 c x T + U R H 3 7 x P e g c 4 g m w r V C q 3 D Z U a j s 1 V K L C d Z u a V K L S A h V V o m 4 0 m k 9 F v b z p G L A h f u p H D 2 2 Y N o b N l 8 M S 4 H h P 2 + b X a 7 H I Q v m j C p a O 9 p x a 4 v 2 3 D 1 V S 8 S 8 f I e Q S p W X 8 M Z 5 2 E X w j f L t x v b C o 5 / b S e 4 2 v n a + y P C l c / J r r M f j J g x 7 t N i 0 r + 1 l D 2 7 1 4 7 7 l Z i X g k R L x G 1 v 1 E l Z C p b q z l c D Q 5 W p 8 F U s x c Y K 7 y h Q o 7 1 k N o J E O i z i p d L 9 u b i q m 6 V G F r 1 L F h p w h X d 2 p h l m r V 3 W c r J X R D 3 Q Q s u S j q 0 R Z X p 0 H i 2 9 W 1 v i c f P N W d n P e q v g g J C E X 0 w x K o W r 0 Y V D z z f i z h t h w b C l 7 h 9 T t V n 9 a o B c C 6 Q C 0 W n k x O 9 2 Y 9 / J f j R 0 W n D l / V t I Z T U y x v Z G 9 T J J s R U Y h c U 7 1 Z P C u T E D 5 s N a 4 e I l 5 b Y 3 t E a 1 K h N a J m 5 J x P m j e M Y v t y t S Q S u U z Q m P J b m E h d g Q Y u n K i p / V + h d f f y A M R B o n X u p A X s g F 7 7 U e a N n / j S l r f 5 w N I u u b x F U R f K B H W 9 f W U r b 5 z P a k R H k O H g H h o l C 4 1 M C 2 X i x E 7 8 u q 5 I c N o 9 G A g a + Y c O 3 d 8 c I 7 R d g E r 3 p O N s D 3 0 Z K c j I w 8 q N 7 C u V 7 0 7 O q A 1 t c G n Y g 2 H u 1 L 4 r Q Q B O 7 R O + S t 3 S V a C 3 m L Q i C a r G n B A w l Z G E 1 B W s s L j D f 9 S w G 5 B G g t 6 O K 5 T B 0 y D m I v k Q Z z a V d Z 1 n k 2 W v v k x h A s K w r E Z x F d I 1 h c r D l 7 M Y + + k y 4 c O L 1 L v s c p o 3 q h + 6 2 / / y u / Z 9 I 7 Z b N + 9 p W r F 2 y o s T i U R d f h r e 3 w z h 4 P 7 f 0 b b 6 u z E T g Y F C T 6 3 2 O j o 3 I V s v p + P c g h C X 9 i G p H 0 E p y m z S 8 v q Q V m q w k L U 8 v I 5 E U g X K g w 4 T 1 M 3 1 t E 9 9 7 6 C m F 1 V j 3 s u x y w 9 F o R u R 9 B c j 4 B i 7 A s 2 4 W 4 x o u Q L w 5 P s 0 P Q F H K D g b W r D g h W h 4 / e m k L Q F 4 F W r x E W e L U z V D F Y j D 0 5 P I e 5 6 4 v w P 1 j A w v S y V O w G k w 6 z o 4 u 4 P z i N 2 d t h z E z N w m Q 1 I h a O 4 / 6 F B T T 3 s m f + q m d l F j z s M C q 0 s h v L 8 5 E i q H o s x h 9 I 1 4 7 b m H K f s F g 8 g p F 3 0 v D s S 6 N 7 h 9 J 5 i b g 1 x 8 L q w o s a o R m d u Z R P Z C K y x Z Y Y R i n t 9 e D C 6 y M 4 + r U u m G y 1 Z a P K w e 8 L Y G H G i 7 2 H 1 + + q v V n I W E o w 5 d T k J L p 7 e j a V n O B u G 9 x F g o 1 S 6 q X L Z n D 5 + 3 M 4 / l K r Z D p a 1 v M / v I N H v 1 2 6 Y V u 9 C A z 6 Z T P 7 p i / X X 6 F e D q T p 1 R 8 s I W n y 4 v B T / S U 9 7 g l 2 t 7 3 z 8 S Q M a T e a D u X R 2 t 6 E p Y V l L M w u Q R f 2 I B s X 9 k 0 E Z E l N A P q 8 i N m N J t h 6 4 9 i x r 0 / u H M l d X F o t B + C d 8 s n 9 n W 2 s 2 1 w z b v I a 3 h + S b Q O O P r G 5 r U P j 6 Y A U K n m u V 5 b Q c D y A v n 7 F M h H x t E b u 4 V w v N L c m 3 s m z I y w H s M l W v q 9 Z J T C R c P 2 t S Z x 8 b u O e e t U w + P o M D n 6 z d K n I d o D Z P h K M H Y / Y k K U W o S I d V C 2 q C l S b f R 9 M u u 3 p f 1 E N y 4 t + j H 8 a x c 4 n n L A 6 r L j 4 x h A e f W F r A k W E 7 4 c R H Q 5 D Z 9 Y J C y Y O m w j y h Q X Q 2 X T C e g m B q F H P U E l d f G 0 c W p e w O i J W y 4 X s 0 G Y M 0 N n T s L c L l 2 x Y B 7 0 9 i z 2 P t N e w z 3 I p Z E V E e A H h 3 D R M R i s 6 H e z z V x 3 c N e P a 2 x O w u v V w t x v h E N b d 1 e C U y q / c M H M F B H d 1 4 X 7 Q 7 M U R j y Q Q m d X A 0 2 v E j g M 9 C C R n V v Y G Y 0 j 7 3 o O N a / f W o u w C w 1 o h C S w s 1 C M v b t 6 y L M w s Y m k m s O K 3 b j c 4 U N S I X C p B V B I q C l J x v M X M k t p w k p u x b b Q J 2 3 a B 8 y 7 X P x y G L t S M m H Y B j 3 9 b M F a N D F 8 L W E 2 R z y h V F U m v Y K i h M D Q G L V q / U d 2 t Z V / y G z 9 c Q v + T J t n G 7 K a I 0 c 6 8 N C B p y W q b S D A q 3 d W N s n H l Q L p z g 7 a x x S v Q m 7 R g 5 1 8 m E 9 j f r x b P g E o z E U 8 K 9 z I E / 3 w E i z P L M O R c 6 D x i Q c + O L s k D V 9 8 a F W Z H W M T W G O w e C + w u i 7 i n B B a u a n H i J a V L c j F Y d j e 8 a J C L Z e v B l g S K 4 J 5 G R 1 / a f I u m c y / f x 6 M v b Z + r V w 4 k K A e d Q k L C 8 b E Y q i W b G B u X q 0 K Z Z e K g c l c P Y u 2 2 O c U Q f y b O W X i x j S C T n R e 0 s a A F m a Y p H H / y k G D W h + N 2 h u + H E B X x l n 2 / E / Z C 9 9 p i x C N x 3 P l p G A e f c 8 k 9 g n l t H 7 1 8 E 6 e + t U s u q d g O c A x m 5 6 e R s S j l Y m o 7 7 U b z T h G n q d M o 9 e V v Z y Z m s H j R i r Q m g r 1 P e + B w r b 8 3 / u 6 1 V 7 0 4 8 d 1 S o c r l c w j E 9 B i c q c 9 r 2 r J A X X l r G D t P t Q h T W 3 / a / N 6 1 M b R 0 e k S A W 1 t 5 z V Z A w g W F u T c L V 4 V z H M U I h 0 N y 7 R e b R n I n w M 7 u T s z H b p W U p x B 6 j Q k d z k N S e 6 r 4 W P j Z N G x M / W 5 1 e 5 i 1 u P z K N E 5 8 u 1 P G J c O f + J D M x q D R 5 g R T G + E U L s 6 u g 9 u 7 o 2 P 4 b h D R U W F p D r t h 7 V Y E Z W n e h / F z c R z 9 h b Y S R X T l R x M 4 / h z 7 B m 6 P N q F C o 8 c z M z u F W H 4 O J r v q U W j R b N s p t R b 3 o 9 J r z T W 5 g / W A v H H 5 1 S m c e K F L K l T O a T E N P + t / F N F U f R Z 3 y w L F p e W X f n I f O 0 4 3 o 7 m t v i z d 0 O A I 2 v q a 4 N 6 E M N a D 5 Z h W L j 0 Y W c y j y T E K W z Q B p 8 s N h 8 M h l 3 x w 1 3 W C p S 6 K Y O m w G B u R c x r l w D 7 p H n O P n A j P 5 Y 2 4 J r Q Y U 8 j b j e u f D K G l x 4 P 2 b m V K Q n V J S f O R 2 1 M I j e r h 6 g a a + u x y t e 2 2 Q H B D + J 6 w W C P C Y u 1 1 4 M 5 V P 0 6 9 2 L 1 u w e H M + I J g x B R 6 d 9 a 3 v q s a V K H y h y J 4 8 Y / u I C 5 I K n Q H / s W v 6 t H R s P r 7 j G d b b L v k v N N 2 g T Q d / O E s + h 6 x I u 9 c F m M f g C b f h f v e + p T W l n 0 I l o b s P t s u f O j 6 J i G J l u 4 G + L 3 b W 9 B Z H k K Q b F k 0 u S Y R S 3 o w k d u L Z X C z a a O 8 f h U c T I J a t 0 V o R a O 2 v D v D J f x c T 8 M N 3 v y J e y X C x J 4 D x / / h u Z W D / S w 2 i 3 0 n B z B 6 Y V W o 1 b Q z t e j e Y w M 4 / V I P W n a 4 8 O B T 7 q G 1 T Z O 5 g m 8 d e 5 1 o / V Y 7 5 u 6 E 4 R Q c X R x b q m h s d S M a 2 t q m Z 2 t B u j N N / c R v / y d E E y L O E 8 / Z 8 f n B n I i x B F 3 V I 5 Y M Y d x / B R M B Z Y P 0 7 Q D 5 g I p j 9 H w A 1 l w 7 h h e e w I P F b r n W r h 5 s i 1 N u s Z k Q X a 5 / Q F 0 e J 0 I L D 3 9 9 D T d U c Z j z c F n m x R 0 b o R X E m w n u w 4 U p L Z b i g h m z I j i d X 5 D W K Z i Y F a 7 F A 8 x H h u T f c r m 6 e q w N k I 1 a G 1 p t 1 d O 2 f / C X H x e e 1 Q / W / J m t e g R 8 l c u J P I 0 u H P t m L y 7 / Z E Q J M b Y B C 1 O L u P T y B H y a A L q e c G D w z T E M v j N c I r R M T C Q C d U b s G y C V z u L Q r / + h f J 5 L r y 5 b + Z O 3 8 r B m e o B g A 9 z 6 H X D p e p B N 0 Z q l h d B t r h i h E g w 6 M 2 6 9 u Q i T n m V Q O g w 0 1 V d S t y 0 C Z T A J v z N c v / m l q 5 W N V A 7 6 5 s P 1 Z 4 z W I p b W w B v R y / 1 3 t Z o c O j 0 3 s a P 5 U 1 i N g l k a r g g N O I r Z 8 C 2 0 t L V I V 6 / R 3 i N 9 9 j b 7 X r Q 7 D s h M k 3 p w P o p 7 S 1 G w u F S 6 3 c G 5 u + r 4 0 1 f L 9 z a v F f u e 7 M T d j 8 t v L a q C 1 R b 9 J x t w 7 S O l b d l m w X K n T 1 + 7 g 7 k L B r h 3 5 3 D 2 u f 0 y / X 3 q u Z 0 4 8 H g P r r 4 x j Q u v P Z C L D + X 3 k / V X E l T D 4 d / 4 g 8 I z 4 Q W E l 5 B a n p T H 7 z z T i q b G Z v T 0 9 M N p c 8 N l b 0 a j e Q c c J u 7 + s S 0 s v A L u J t t x x I Q u n w h j W s 4 h m h 7 C g b b q a 9 K K s X I 1 c 8 H N X x i D 1 V S i f m 0 1 + P 5 t 9 D 9 W u R C 2 n u Y w x W C f h 3 Q 2 J 2 M n b j u 6 p y U j f e J i G L Q i X t L v R 6 v 9 t B C g H b I F c C 1 g A S U F q 8 t 5 r P B O K X Q 6 D V K + i Z V j q 2 B r a F r C j X Y / b + t q E a Z Y h 7 k p b + G d + s D E B / t X G P R G H P q 2 A 7 s P l 8 4 t M r t 3 + j v 9 O P R 0 B 2 6 + v Y D z r 9 8 V J m X z k / l r s e e X / 5 W M o Q i 9 U w i K D J n y + H s v H M I L j w x I H l M P u o b c 9 5 h T G d u V F C F Y 9 Z P R R 9 G z u w O 2 I L e p J U / n k c p f g U 6 r h A M b Y U W K X J a t + Q v p V H 3 + N L c t 0 S R t 8 L j L L / m 4 u 2 B A Q A h E v R j z 6 e E T f 3 d z z i y X b B 9 s V + I b J h K 6 H M c K u 7 9 r c K K 7 E c t R J 8 6 N m 0 X g 2 b r i z p S L F + o B O + 5 o 5 I J G 9 R A x w E x t w l o J u 4 T S u f 1 R a Z V 0 O b B q Y G L Q J 6 v / 6 8 H 9 6 + O 4 / 0 4 Y P W e s O C m s U X F c u R Z M k 5 / 6 d i / 2 P N Y h O F C 4 z q N b r 3 f c 9 1 f / l f i / Q i u D Q y g G C p Y 4 / v d f O o m / 8 c z 6 z Q g o e L U 2 Q q 0 H / s U g z A 3 K d a i b 5 K k Y a D 5 X e F Y d k m P P j b F J i h 7 R L V Q O 5 x l Q b r B g r h g 3 L 9 z B w K n y m a l E R i N i H C 5 e r M 8 / 5 n Y 2 F k N W C K J O W J 4 s n h h I w i Y 8 S p K I 5 f k s k g y n v F L 5 T f g v o s P p x Z M D c V m P N p f p l W u o t i p Q x N e P d a 8 w h c H V g X / 6 n 3 5 W + G R z c D Y 4 o E / Z 5 U r S j X D q 2 d 2 4 8 q a y y n Y j c B L 5 4 o + G E f N l 5 D x M e 0 / t 5 U m e J h e O v 9 i G m Z s x z I z V t t d t O Z z + z T 9 a S d w Y i i z T P / r l U / i l L 1 W e 7 N / M B P J G W J w M o a F d q f D Q Z L R o s g 7 A p L P J g x f W 3 X B D f l Y N W v a D e L Q / h f 1 t 6 b r 7 1 B X D Y r S t p J 8 3 g n f a B 4 2 / C W 4 R U J f D r V k 9 n t p V 2 6 r h Y h j 0 G i E o B h F I Z j A t B F J q M j F A q p q I p 0 N Y j k + I 4 R L / x G e z s 1 M I B 3 2 w J M Z w s D U q C z X V 1 O 1 W 8 C / / 5 h P K b x T + f X K j d I 1 O O a g b e V e C p T u K a G h j X 5 7 W h V M Y 5 7 7 / A P e v j U u h K Y Y s Z p 5 f k h U u g 2 9 M o e O g D U e f 2 r k p 1 4 l / c / q F A S y M R H D t g w e F d 2 v H q b / + B w h G O M 5 C 8 V C Y K F j i + H s v H M E v V h E m I h h Q E j X b 6 f I l w 9 m V O V G t Q Y v M k F 7 E 0 v v l Y T N 4 h A L 2 o N t d P Y m m r T c t W B H 5 2 m 7 s 7 p X 7 m L q 9 j F P f q b z 2 6 W Q P d w s v v K g R V A W f j J r k O h 1 u A n e m N 7 W O 2 B a D E 5 2 O I 7 A b 2 m S r 5 h 0 9 B 2 X T e V Z G s L G L 2 + O R 2 + K o v v x W I K + / w C B 8 y D I H X A H h B P v 7 V X e Z P c 0 N W J 6 p b W q C 2 2 O e f W k A s 5 O z u P e j t I y N L v 1 g C u e / P y 6 t 1 + x Q E A d F L H T 2 x R 1 y F / q t 4 v j X d q G x y 4 Z L r 2 z s l q r 4 1 3 / 5 E U J y F 0 S h 9 E w O S X M e v / c r Z / A 3 v l m 5 f l F 6 E I K U b G S 5 3 U j G M i v d q F q + 0 c a Q V O 6 j y 8 5 S T d Y d c B j Z k q G 6 0 d j y x C 4 R i 8 Y x f G 0 S R x 6 r n k K + 9 t 4 D 6 C 1 a H D y 7 t W L a c m D c N B c S 2 r k h L a y Q V r a N L l S v l I A D w o O l S B Q i d f a f g 8 n 3 + V i p 3 q 8 e f H p n D r / 5 f 7 8 j n + f S c f y H / / k b e P R Q a f E x m 5 4 w V m S 7 6 w Z b T L i l J u x u T g r X d P 2 F s / f 7 r Y / H c O o b l X c 8 Z x w 4 d G 0 E i W k b U h A x 0 W E 3 2 n q a V 5 r s P 2 z I O s Q f L 6 D 5 M N C 3 q / K E 7 1 + 8 c w 2 / + + / f l p 6 D 1 m S H 1 q y U B P 0 v 3 z u J X 3 + 6 e u a U V Q 3 c z E J u D F i Y l 9 s u n P / B K M 6 8 1 F 8 y 9 t l E F o s / W 1 i p H m F f R y a 7 K m F b r m b 8 1 i Q 8 B d + z H M i k l 3 4 0 C l e H e d u F a X h J j 1 t z e r l 7 x k H h t n J m v d N V X p g I C g 1 n x S l M x X 4 4 i c j X a h Z p q z i 7 n 2 2 q q K u E B j a Y 8 T f + 6 V / I 9 4 v B b j q 5 X B q n e + I 4 3 q n F v l b 2 O y 9 / 4 S w 3 i o X L u 8 G M X a / 9 f B R X 3 x p D Q 4 t L l i s 9 9 u J + d O / c n i 1 X a w W 1 O z e Q D i 0 k c e X t Y T n u a / E X 7 1 z F 7 / 7 Z m / K 5 x i T C B O 6 E K L 7 3 P 7 1 4 f E N h U s H 9 d o n t F C b C o L G u G 3 t W 6 H O j g M R 0 D E s f e M U 4 V a + I 2 f I V L X s D C M x n o G 1 c R j y 5 P r X L u Y 2 r r y 5 g 5 y M N 6 N + z v R X b E 8 s 6 w U z A g b Y M D L r K Q s C B p W b j Q X A 5 B 1 F u w L c L v B o 9 / T 7 + h j g 4 a b k W j F m P d H L 3 / Y 0 F m A N t z K + P O Y d v i V j o V a / c M + r 0 8 7 v R 2 d c u G e 1 h 3 t t G O P z 4 T v Q d b s T g D 7 w y Z l M R j a d W h E k n L J O u s E / v 7 / 8 P j + G v P 7 P x M h X p 7 g l w Q 4 i H g b y m c u z c 8 E g T X E c 8 0 g V 8 v L 9 y L L s l g e L S i 7 u f T q D z y z F k k Y Q 3 c U e u I U p m V n 3 9 S 6 9 O Y N 8 z L n i a t q c A l m x C Q b o 0 a U S T P Y 8 9 r R n B b M p n K t J r + q g x y T A + P i 4 e l c F 1 O J 0 I B U M r A / S w 8 A 9 + 6 Z T g F 7 q R O W i E O 8 f N n j c L C p R e s z o J T j d 7 8 P V p J E N 5 n P x u G x q a S u f z + P 3 l e G 0 N N R 8 G G t s a c P Q 7 T b K C Y 2 n O h 2 A k j m O / 9 n / J z 7 R G Y Q m M F j G W e V z 8 o 7 + G b z 9 a 2 4 6 W 2 + E 5 V E N O U z 3 h Y H A b 4 D j o R P J e a K X r 0 1 p s S a A e n P e h 4 4 m k s E K r N 8 o F e a p 2 H P z o L r p O W G A p 7 N u z F l n x d z z k 8 4 J C T V b J l G f E d 2 / O K m 2 d m u y r v 6 O C q X a u s p w N U U M X 3 i y g p 4 d 9 B j R Y 9 H o l g 9 s d D 3 / B 4 C 9 9 h f E O L y Q P v c 2 D f / x n P 5 X v b x 4 a X H v / P q 5 / e B + 3 3 1 n A 3 q 8 2 4 m A V Z m y w d G O h U E L 1 e Y A Z x 7 M v 7 M H 0 s A 8 n f 4 N z T Y L h G D N J N y + H y 3 / 8 q 7 C Z a 3 d J V Y E K h 5 T p D d X j 2 A 6 E Q x H h 3 m 2 s Y G 2 9 d s T H Y w X 3 v P B m E b Y k U J Z c M 9 o d + 9 D r O S E 7 v q r Q C k 2 6 M O e F J m Z F R 5 9 S K V 2 M e c H w 3 H B A p 8 0 X d g o U r o t X J y 0 P W 0 H f n t M h U z S n R S H h Z + 8 / M G E p q s M T A w n 0 N 2 T l / J E K V p P z T 4 5 1 p d A u t E e x M u N A U P g Y I z W 3 t I j X y p 5 M a k L i Y c J I q l O 6 x f H J 9 f V 7 E d U K X j 9 7 T r h a L W j u c e H U t / t k F c V G a L X v L e k C 9 H n g 6 J O r 6 9 2 0 B n H N 4 l 4 u / N G v w m q q n / 4 c M 6 f L u T K 1 s V 1 C R W / L 1 l T b 9 R h c R i T m E / j y z v U x 7 a Y F i u l l r S c A s 8 E h 9 K Y G F r N D L s Q T i g c 3 R I A 8 f T O A o 1 8 v 7 T 7 D u r q U c M f Y p l k V h g 5 X T u 5 i s b c 1 K / f p 5 f s H 2 r O C + b U I x D S Y D u h w T A S C y a x W d t p R 5 q f W m / 4 5 Z s q s O Y i o S j B x 4 c 0 C G F N Q m K J R J X b a 7 u x Q N X w q G E c V K J f a z X E T o E B l d V H 0 7 + s u q 6 S q o d 1 2 A J O F 5 f y f G 4 R S 0 9 u b J R 0 u / c m v w 8 H s 0 S Z B o W J S i f v t S k V T J F R 8 T e s l k 0 8 1 z i e G / G E E b p s Q m a y N J x o e b Z S 9 O l g Q 8 6 U d p Z P t m + a q W + 9 N I 5 L 3 4 f J H 1 + V x 9 e M 7 m L 6 c g e / d b o T b + m E 7 s l 8 4 O k o 5 P q 0 R h c l q y M s + b N X 6 p q u g y L i t e X S 5 s 3 L L m l 1 N a f k o P x M f c k s b z t / c W T A o l R V C 8 P h 8 O V Z Z y 8 x M T w l C K 5 1 J O Q h b n c C t B R a j H n u 6 P e K + N T h 5 d H 0 Z z W c B b h f U a t s t L V U k t b U y q M 3 i 7 l / 8 D g b / z a / j v 3 7 z u 7 j z 9 h S 4 f e t W o A i V U W 6 y R n A 8 1 T H l w e d r h a 0 c g v 4 Q 7 v 0 s i L x n G e l c U n x / Y 5 5 g 7 0 P 7 T j t 8 5 5 d k v e n p n l W h 0 i w t e f O V U s z l M O H T Y v n m H b k l Z 8 / B F h H g r 8 Y i 3 P + p q 9 0 u r R B 3 5 W A T x L 2 t G d k L m 5 t X b x Y U x n P C 7 W M g a D d m 0 e b M 4 8 q 0 Q W 6 4 p s 6 X m s S N n e p N y X 2 b y q G Y s I y h u I M E B 6 U 4 d f 5 F B q / 3 3 G u 3 8 P i L m 1 + t y r 5 1 0 + H r 4 p k G v U V 9 v T 8 r c J 6 M F R p H v t E l h M o v q z 8 O n d k r B k R J H D 2 4 M y q X q b f 3 t A m l u d 4 L K Q e O 6 8 T Y m E z Z t 7 S 2 y f l F C p L Z Z E Z U N u d R 2 n G X 8 0 h 8 C 8 t 4 8 K H w W u x B n P n m Q V x 8 e Q y n v t N X d v f G c g j d D S I 2 E o V 9 v w N L L h c e + I z Q j E w t 5 q n 5 L R v E h v N B w d g + P 5 b u L U A b d R U a W x Q + L I C t l 7 Z 7 G b i K x Y h W N s 1 I i h i L C s B u y u J I R 0 r E V 2 Y h Y F m 5 t c 6 p 7 l T Z Q J E o F i i 2 + m X q l Y R + 2 J m j 7 Q K n H z 5 5 7 b Y Q q K 1 3 Q e K a L 7 b Q q r a / 8 c P C z U 9 G Y X R k s e f w L k z c m 4 H 3 l o g R R C y t s c X Q N u B G L J j C 8 n Q C u o w Z h u Y 4 2 v o b 0 N z e U L F g l 8 J D I a L X w d C D 3 1 P H l J 8 x C c W 4 e W 2 8 P D f p x e y F H P K N y z j 5 l D L / d e m t u z j 8 p R 0 w m e t z R 4 O 3 A j J R Y T 3 s g c b v W 8 j f X j D K S d F i 0 P I N C Q Z O L E 9 D M 5 F A M h G V c x 1 N H R 7 c f m 8 O H Y / v Q L t z N X G w J B i + q U z D w + 0 C E w 7 l h E X Q T H 7 G y v K I s F h W Q 0 7 u t 1 s s K N R + J P j i o h c N j Q 2 y Z s 9 q s a 0 j 8 h c Z F K h z Q q A e 2 w a B + j x B J m c / d 7 a g Z u / w a g j 6 g 5 i 5 5 0 N g J g 2 L z o W s Z 1 E I j P g g J h R B 0 i I G V o s s O z j l h L u n i 4 l z Z + U 2 S E e + 2 g 2 9 c L V V t 4 + 8 U K w 8 r 5 + / h f R 0 o + z g V N w 6 Y H H O B 9 9 k D H v P b G J Z v + D D m Y s P o P n J f 3 w / r 8 k I U + X U w t 1 h h L 6 h A w s z C 9 D P c H + e O D o O 2 t E 1 0 L r i G o 0 9 m E R u I g v 3 W S H J w r 1 i E o H W o 1 z 3 0 O 0 E M 4 F M X l Q D 5 6 a C I r Z i n O a x Z L G / J S W 8 G 6 1 g R u F 2 x u I l 6 f v / n q w T o Q j U H S F Q n 0 8 c t p 1 g / 8 G R i 0 s 4 9 W x 9 r e O 8 s 4 t S Q L h a 2 O Y s r x D Z U n n o k 1 n k s n n Z H 9 B s M 8 l x 5 s E e J o l J B 7 L m E I 4 9 P b B S t 1 e M K 6 / M 4 v h 3 1 r c V q w U U 6 J V a P v + S H 9 5 J 4 R M u 5 d H Q Z 0 L 3 z r a y f u e n r 9 3 F 6 e f 3 C I b U Y i q g F 6 6 W R l q 3 K k t o P l P c 8 w q 3 U H h 3 3 F S a c 1 w O Y w o 7 G l J C W 1 X e Z v + h g F T d h L x S c O R g r v l b v v / p j 9 j 4 s n I t 3 3 9 P G H z n P r o O N q C l f e v t t 8 t h 8 P 0 h J E J p G B I N S O h 9 M G Z d M L h T 2 H 2 G T T g r z 0 E O X Z p E c B z Q W z P Y 8 2 Q r 7 I 7 K J X X l U H d x 7 O 3 z 4 z h w t r 4 O s 5 8 1 m A G 8 K K w V Y 6 w G S w Z L S w t o a l K W u H 9 W G L k z i R 3 7 S 6 c N a g U r 0 y N j Y b h 2 r P a L p 8 s a i 8 T r 7 s i 6 3 c j E l F h U Z 9 m 6 h R 8 5 H 8 S O s w + v 4 9 W d j 2 a x 6 2 w z Q s E w H g y N 4 s z j t S d i S O 8 H 1 2 e R j K Z w 6 P E B G V Z c m z X i R F f 1 W r 6 6 B Y o 5 e 3 Y I Z c z C 6 m 6 m D b m Q r 9 7 l F g 8 T n A T m n B b B e I n E 4 e Y B n x V m r q b R e a x 6 l m c p A h F z F l 5 U Q S Y u 3 F V v A h q P R q a a u b B P Z s W S r B Q R 8 b x B K 5 v x P 0 x w E 7 e c O J g d N T o 2 P 3 9 U D r c + n M L B J 7 f W i k y N k 9 a C M d T I 5 S V 0 i r C F m 8 Y d + 3 L t L i b L 5 9 i o p 9 t 1 D D N j C z I x Y r Z s z E M V c m L l M T s 1 v 7 I 7 x G J E B 4 u I V V g O N L H 8 x Q r u / X E t L k 9 x F / g s k k k h 7 G V c V y Z d h C H Y V q h l / Z z r 2 g h u q 0 Z W m 3 O O r h r 0 F j 0 c v X Z M X A / C q r M g J d w Y u o O s g t Y L K 6 E K U 3 I 5 C f 9 Q E K H R M I I j Y e k i U v A S S w l E J i N I R z L y M T Y f l 2 2 Y 6 4 F O C K 3 B r t 9 2 Y S I o T H c v b K 7 m k M q S 4 8 u O V X z O g 8 K l g j F W y 2 5 F C E w a E T t t e N t 5 T A Y H M R 6 4 K L d 4 y i M n H 9 l Z q t Y E V l 0 C t T S 1 u t H y m d 6 k n P f R a f L o a 8 h I a / V 5 g W l T l a A 8 7 P o U d j k X M T g c k n F T u U 0 I s n n N O q v K 9 U n C m G 0 a r N Q I L I f Q t G 9 j S d V r l Z 3 y i 8 u n q s H k 0 M D k M c L o L L V 8 / p h y E 6 Y G E z x 7 X X A O O I S r 6 F D m U s R / 5 i Y z 7 D 1 2 K R B 8 t L Z Z p F U j 0 s J 9 Y 5 / z a p C b t 6 2 h 0 3 a j s d s i r W 0 9 4 D h n s m l p m R q b G p U 3 x T n I C 8 X g P O m t c y P C t f R U n F I h U t m Y E K R L Q s m W T g S z i + z 0 y G L N c 1 M 1 C x Q l v 7 F j 1 a f n f J N R u H s k B K 1 t u 3 N j r f y w w G t T N V M o F J H L l K 1 W G z r s S t U 7 O 8 a G 4 s p 8 h f o 9 M j M 3 3 a I 2 U o 5 L C C R G E U h N I B h f Q D T l E 8 R U l m f X A 2 1 Q W 7 E Y e C s w G E s 1 J K t D 2 L H W Y 6 3 v + o p h s O q h E R a O b m U l Z J N b 0 D A 1 o q W j C b c H q x f x c u x o j X h Q m L j z h l 5 n k M q S Z U h S a Q o + Z H M V f k 6 k h D L g c B / / 8 j 7 c + H R I u v 6 V s H Z O j n 0 Y d R o D + t y n h a Y t X T t X D T U L F D V B W L g P a 9 H h q j w Y n w V W i J f O I i c I Y H N 6 h F V S i N z S 2 i o H o s U c Q T Q w J 2 v 5 i j W Y v 2 R 5 Q x 6 R 1 B J C i Q X 4 k x O y F f N M + I Y U N A o c l x p U A w U 1 O h u D q W f r P S n W 4 s 6 V U f T u L 9 0 R n x U h n G / b D t C t 9 N 9 b 3 0 y T r q G 5 c f t a h V V D O l g 5 5 q Q g k K b k Q c m H 4 b C M i d d 6 H k o n Y P 2 K 0 I W n w z I b T e w / t R O T D 2 b k 8 0 p g 9 Q g b s 7 D 3 Y o / r B D q c y p y f w V S z m E A r f e 0 a 0 d i l x E / F 2 N O S l b 3 v P g + Q a P N z 8 5 i f n 4 d J a H C z Q Q O L c d U 0 k 8 A s P e H R 1 t a O J E o t R z 2 V A p O B y 4 V n Y v C L 1 p i s 0 E / 8 r K 3 D C p P O s a 2 F t 7 7 F Z X h a H 3 5 m z 7 N n N d s W 9 8 Z l r C Z d w 9 o 8 n S 3 D 1 l T e A j D O Z H K B g s Q 4 h o f T 6 V w n T C r 4 v s U i Y s 1 w C s u a Z c S i M b n c g w q 2 q b 1 R 0 L N 8 v 3 q C q x C 4 + 6 F R x K p z 4 b u Y C l 6 V y j S U 8 N Z c W K y l Z k 1 H S v 3 O S k h F y 5 v M B t v D d w u K w W u m M P n 9 f r S 1 t 6 G z s 7 M i g Q k y O A f E a S w l C r e E r A U m v R 2 9 b v b z E y 7 l l B i c o m U H 9 K 1 z y M C X u Y s l c Q S z E + L N n L B n C k 2 4 5 G I r C M y k 0 L 7 F / Y v r h c G 5 P l Z 7 2 L A 6 y l t C u u Y E x 4 / j y I P C U Q 2 Z c B a 2 B h u 6 + w R f C G / F 7 X F L / r A 7 r I g E a u s C S 9 7 w P R C h w j 0 X W v Z p p b d S C 7 R s / W W w G x A c 3 X i D Y + 5 a V w 7 d 7 s 8 m f q I g 8 a B J 5 y M b d Z B Q t f q 3 d A e C S 0 E p j D z Y A a k W M I U a T i 7 J 5 + X 2 I d Z C j y b 9 f n H s g 0 v X K 5 S 6 D k t x p a 1 W M h e C P 7 P 5 d V A 6 + / a 4 d b V C k B V J X 0 L E V Z 9 t T B x b 3 r 7 f S 4 W U 0 j P B 3 P J 1 M X / 0 7 u r E t Y / v F V 4 p 4 J a 0 t 8 5 N Y O i a M k 4 3 L 9 5 H d M S N 4 y d O 4 / C Z P e h 0 H k J 3 h U 7 B a 7 H C H a 4 B B 4 J j q 0 K 1 N s V I H 9 b m / u z m c t Z C W q T l Z f l I Y j F 7 t 5 G m W g s K n 4 v z O A L 0 y 5 M i s D V r u B 3 q x m 6 v L z 6 K C R F P 2 T t r c 7 8 c + g 7 p L q R y Y b j 1 m 9 / H K e N b 7 2 Y / T G T j G d j E P e q M W i S W 6 + t A u y U Y y s f i 1 R I J l e D o U i b 4 a M 2 i k d i 6 c 6 T z i p V i f 8 L J K w m w y c 3 B R 3 u x 6 1 A f r n 5 6 G 4 d O 7 8 b + E 5 v s V V g 8 s S v L X g r p Q V Z v N x a 5 c t F w T G a a y t U / P W w w k c D G h l y p q a K a i 1 c L S G T 6 5 l Q U q g a b j V 2 T j 5 W Q m T R A 3 5 M G 2 z p z b y J u F j A b u o 2 l S K O I n V o w 0 C T o U + j H H k v 7 4 Y 0 O y + d N l h 2 w m w q p 3 S o I x L V w W 1 Z p z m s M B 6 N w F e b + H j Z 8 N 5 f R e G h N N 1 / e z m c Q R 0 0 J x u 4 + s V 5 h U 4 F y n K g 8 a 1 W g d z + d Q e t O G 9 y N T h k W u F z r 5 5 H u X Z o T 9 M 1 i 3 5 n V x k G J O I U r X 9 N K 6 E o o 8 V 8 o T A x I i W J h I s K + W F W J p a v w M E C m 4 s F 2 W N Q 4 F K R a h I m F s t W g n o v C p L q S L e Z 9 a L X t L X x j P T J j y j m 5 P x R 9 b F q s d C 4 G l 3 V K D P Y N n J 9 I y 4 6 1 h N W w 2 j R l K T 4 i L P 7 G 2 d B w m U l e q / 3 h e A V k U t X 1 J d h / r u H A m o 0 b P i N h I g I h x a U u B w p D r c J 0 + 9 M J 7 H u k E w 3 N b k V Z a s u 3 h d t 1 v B X O t t J Q g Z U Q P m 9 g p c 9 9 L U g U v p q M p T D y o 8 D 6 t L m 5 2 Y x k c L 3 f r j H k K 6 9 J E c d m t q D f C L R M H H g e z N T V O l t N s N H l x j P j i q W j + 0 i i a / J 6 E Q 1 Z 5 A 4 b 5 W B + o n J A q 9 O m 0 d M w i B y U e a 3 p E B f y r Y L d o J i C r w b G o s V 6 K e S P r M Q B 2 w l V S f G g Q D E m z W q z S K V T i M d j K z E q h U k m r L Z B W X L e j J 4 1 G + k U g 3 N g n C 8 6 9 J U u 3 D 5 X v v M s 9 7 u t B U N X x 7 H 3 1 K r F 4 Z h q C 0 m N t W D u I O R d 7 9 J 2 D 7 Q L b y g k d y O p B e w x M / J D P z L J P O Y O t K 4 X K F 6 E y W m U J S r F 8 I 9 n p V Y v B 8 r / Y / 1 J 3 P P W z v D V w M E s 1 p 5 k + H q E S U G u 6 s z 4 W v D 8 1 G j s l d F s 3 o s O 2 1 H p 1 h V v s p Y L b 6 y u 1 f Q q r d h 6 C K K H 7 4 j 7 q 8 w g x b 8 Q m E u t z K M Q V D A q X V T a l I P 6 P Y K 0 5 G s e v D + + z + e M G z i e F r M F 8 X k u / c 7 A G 7 u P 6 c g 1 T I a u y O 8 Q T F i N B y 9 h L n A X i 7 e 8 S E c z i A a D G L 9 5 F 7 N 3 J x C Z i c o 6 v 4 3 A e T N G E 2 v b b + m M O h g d i v U 5 8 G g P x m 8 v C m Z e r c j h u N A V U 6 + n E s b u T 6 K h 1 V 6 i 9 H n v n P z l f Z f D v l N 9 u P P p 1 D q F 0 d T S i I W x 1 W u o B N L w w e t x T O x t w 6 e L L q k 0 K k o I S 1 Q C 9 1 c n + z T 2 6 r 2 3 a V W 5 D 9 N W o T I L t S T N P C 1 I v c J E Q v Z 4 a t N q K s h c F F x a Q g l B 5 H b r o Z K l 4 h r 2 t K j v t O v Q a t 8 t h d Q X H 0 c w v n 7 X C j K O S g N 2 u C 0 G S 2 1 U F L t s 6 k H w M Z F M C M U Q l o z E 8 5 E h G Y M m x f t 8 T 2 p u Z n f 1 B s m A 7 l 4 n s n r x f U 1 c 0 F y h t b R Q A k q P x T y S C C P a N Y 6 Z 9 C A W 8 / e g 7 0 3 B 1 J u T S R q t k W v O 8 g g 8 W M + E 8 a W E 5 K N y W e T w e E T 2 Z y h G 3 4 F m R M L x F S H g u H B n S f V 6 K i H i T 8 i K C 4 I W j f S R A i X u s Z q 7 a H G K + y 2 9 B A l P l 7 m q l Q o 8 C O L u D x c x v s 8 j W G L 1 B F W r z V P C 9 T O 6 l L h h 7 H I A / S c f 7 m 7 t Z A b u G 8 W J O a K W W O l h g I P J g w P C w e C g M l 5 i t U R 6 2 A T j r p R 8 v l k w q 8 j z 9 7 p P y B K X Y o V B G k w E L 8 O G d s S m L N h 5 v G 3 l f S 6 e s 9 l t k i 4 U l G I m U 9 0 3 k 1 m 4 r 4 U B 5 u d k L D V W 9 I b y c J q z s B a W e A d H Q i t L R O i m q k i n M + g U F p o L + T i 5 q c 6 p q e A u 7 N z w r B J C Q l C M d r 2 s L 1 x b A 5 f 0 i / g z l E F O K I v i 5 S l r 8 W B w Q d y 7 M v / G + y I q 8 c O l D 2 5 g 4 J Q T k f S S u G e l P 7 1 D 2 w W H u U m O X T W B m p 3 0 o q P C N j 5 z 0 / P Q B 8 0 I 3 k v A s 8 8 G e 7 v w l C w 6 j L 2 Z x M Q u J / J l F H 1 V p 4 g a J B U o u B a 2 + j Z U q x c c e J Y G U R u R c J + X M B F k P j X z x + v i w Y l d M p F h V x I N u g H x H j v r r G + 2 u R H I r O m I F h 3 2 Q x i d u Y W A 3 y 8 Z h o e q l Y m A s F 7 c N 4 m C w 4 M W m 8 K k M o d q v d W D r 1 m O o x M x F 1 + T k S i A v H Z + d n v B J A T V g m T O L H t / 8 L p V h i 7 X t 4 / 3 n 0 m L + 8 s p 3 1 X R a O l b E S Y 2 5 S k H Z 5 9 d F u W W K y i N i 2 t 0 9 N q q C h N h l 7 v b 1 E b b v U c H k C 4 s L y F k E k K n W O K N v J u G Z l c J 3 Y v h s b i w c D e M n S + 2 o X G f Q x g X A 4 Y v T 2 P H L 1 j K C h N R 0 U L R h I c n I n D 2 O 2 T F 8 d T Y D P o P 9 S o X + x C w k R b 6 P K B a A Q o 6 X U H e O 5 l z 4 Y o X s V Y / k t o l 4 U c L 5 l 7 T m 5 z f Y + y j 0 o p 8 o S Y B u O 0 P L R P v U 7 1 n I i t O R I Y Y m b 4 F c 2 G i f O m O F p 6 d O f Q 1 H p c C U i 9 t i m m 6 H O M K a 5 3 s S L W r O S P T 8 7 G 5 G B Y t y j K F Y v A 6 s 4 W M j j Z r R k 4 n 3 C l H L / y J G Z m w 6 X Q e l p 8 R S 1 H 2 8 W B F Q + W Y l R a Z S 2 o o g G 4 h i 9 y y V b b Q F p + p N F Y V R T F / X f 3 o D o 4 9 s V 9 + h / V 7 H o + n L P 8 l Y k l B v x z 8 u f t o t P b J z f V 4 7 z w v 3 f i N M H 5 / R p x X m f R V s X w n B K 0 p B 2 u X V f Z n t 9 q t S C X T s s 9 F 0 t K K o Y X y V m 8 d C Z Q F b X G p X S h M h E E E j X m h s X g z n K v g f j k P A y R a M Z N 9 3 u A g U 1 O r c R U r n G k p P A f d y J h 8 0 I v Y o V i Y K F z x Y F Y 8 5 s U g Z 5 C M 0 7 p k k I i K 2 C d j R D I q v G 0 R P 6 n W j 4 y u H m x 7 p d N r Y W s U 7 4 v f p W Z 1 W Z u x u / 2 s Z I p 6 h Y l Q z 0 1 w a Q n b r p 3 s T q 3 M d V l a L U K 4 T 8 K s L 1 3 p q L h J T F X r p T A R D h N 3 E x H 6 Y I 2 r y + m V y Y C 4 p y q + D r f v b L T l M d C Y U 6 5 D C P V H I y Y M z e U R i 8 V k I o i 0 V c e e g k 9 Q m G 6 f G 5 e C Q e t c C f 7 l o P j c g i 7 n E S l M B H m V g l g L + n Z 3 S m G 6 d 3 5 h J W 5 K + N N w 7 3 D L e d e J O 4 s Y H p z D / J g f T a 2 N q L I v R a l A h S f D s v L Y 0 r L e P 8 5 F l Y H h x B + F b e G S 0 j B j O 0 F 3 j 4 P 5 R Q K Z n 0 w p h c s g Y q m l Q S S z S v p c L w J 6 l f F 4 G E 1 6 O B q F n y 2 + p z c y Z V u g v N 4 s F F I S V h E A 6 8 R 7 q k A V g w x g M l g w 0 H B G u p f B G 0 3 o O G S R 9 C i n l T e D R / q S 4 l x C t q M Z + G 4 s r 7 h k 6 p a c l U B P a i Z 0 Q 2 4 4 R q Z V w b + 6 P W e o u / T s W E c K B 1 p j s K Y m Z W L E 4 X B I m g S D S l m Y 6 i m y D 8 i O 4 + 0 Y u e i T r m w l O i w + W D + d Q b r N z c 7 I 8 / G o 5 N Y V Y 8 / Z V h h M B k z + T I Q f j q j s s 7 I 4 t 4 y M 0 C m 7 x H W Y O 9 v w s 2 E L h h c r u 5 E l 3 G v r q K w F s s L v X o F 4 2 n q q W U 4 G 1 l O t v h F I 1 H L M 9 k W A Z H i j C d q o C f P R O 4 V 3 S 8 H x 5 l G s 4 X m Y T C y g d R a E Q z C n b D Z Z G V y k 6 B E B s N u 8 9 d 0 F i 0 H P I u F L Q G / T o / H w a k W E S V d 5 L T 7 v m 6 2 6 j F q 7 c K d W S 6 g 4 7 O S I g + 2 V t 5 K l 6 7 h W 6 Z K x a T m y M R / a 2 t v l J t h U V j x Y R c 7 v N 1 v i U g g Y o 9 K 6 7 X 6 k B a P X y + / j O z 0 6 j w O P r 1 9 C T z 7 q 6 1 / d i 4 y W U L W A l T A Z E M a E k 7 u 4 g 1 2 H e + B p 8 s D d 5 I S 1 Q Y d L V 0 Z l 2 w c i l e W d l 4 d 2 f F l h Y P + 9 g N C o l a 1 D W q M s 1 i s G r R m z N j k u d S 2 D a z U s 6 + C a m 2 Q g J e c y k k m l z K Q c + D k n A I M P Q o j N 1 1 Y x v N 3 g r L t e t y o o t S I Y a 4 d e m 5 Q 7 0 B u 0 w u q g 8 t 8 y x U 2 f v V e 4 I d s J V f G Z G 0 s n r Z m Q C K c W C q / K g 4 I Y T f m V G L A A 1 Y p U A g W H 7 j F L f 8 j I F K J i S 6 E W N q u g 4 F K o + D 3 S g I K l K C b F 7 e 4 7 2 I a A b / 2 a r c B 0 t m T u K Z r 2 r c w B 8 m 9 V t 5 d u c y g U r G q p e t w K 7 2 m N F t y 7 M o U 7 H 8 5 j / M Y S d h z s w q H D O + Q q 7 4 2 g 7 W M z E 0 F r 9 6 7 q 3 W e y 6 f J a i A N E Q e S E 3 1 o c 6 a j u w / J v u O b G 5 B Y 3 b D M J I u a w f K 9 0 v Q q b k S z f F c I u 4 p W U I M x t f T O s b V a Z 8 l 3 j z n 8 2 E P 5 / v Y g m u 4 R 2 V 4 o t W 2 w 7 0 e a o v F P f 2 E 2 f 8 N M V 6 / H x m K m q N q w H V F p r 5 3 w I b v B Q D d K t t W j l H F g l Z V c O Z F w K g t 1 u l 0 m d p c X F w i e K 9 S i X f V O / z 5 p N N W 5 U 3 T y j c M W W 2 L 5 4 D b T G n K x K Y d q f x 2 J 0 R L 5 e O 7 H O c z m d l T N 6 B D t 6 c U t V b h i 3 5 0 Q 3 9 j 3 R h l 0 n 2 s T v L t T U j 5 + Q W T 7 f T b + I j d b U c R X B I F y d k D e N e D 6 A G z d v o K O 9 A 4 e P r G Z 6 J I R G o a / N Q c u J i / 7 z P / 8 L f P 2 p p + G 2 i c B O C I z y H W U e g j T S C C F k s q M Y / D s i H c x I / 3 7 l 7 4 o h z h E T c m o S S i k b W Z 0 n + y w Q T s 4 j H x d u W 1 E B 6 0 b I J J 1 w C C Z J x q P C S q 1 3 g Y p x / b 1 J H P m K 0 n q M J T p r q w r 4 p w X + q g t 0 z d n U p R y K 5 5 + q g c k V T n I X W 5 V K o J X x + 5 f l h u D 8 v s r E F J i t 4 v a H s 9 h 9 d n X f 4 C u X L 6 B x 5 3 q i G L X W l R W 3 K l S X r 9 w 9 0 M 1 O p R J o a S s / J 0 W 8 e 3 / j u k r N 0 E 9 v 5 d v O V D 4 J Y b b a h Z t i w L / 5 d 3 + K v / O 3 / 7 b U V H / 5 / e 9 L 7 T E 4 O C g X + O 3 Z s w e X L l 3 C / / Y 7 / 0 A E 7 3 q 8 8 c Y b 2 L t 3 D 3 b u q G 1 3 O k L N I K k T k 1 8 k 5 P i P Z U W 8 x D o u L y 8 s D L N Y D L w T s e q 7 J t 7 + Y A 4 H v t Q u V 0 A z N l E z Z 5 + O m + T O 9 l 1 C w N g V t 1 7 Q T X b t L D / v o 0 5 Y b 4 R a B I q C R I V B V 2 + z m c l a w P T 1 g y u L 2 P d I B 2 5 9 N A 7 n 4 S V x B 6 t 0 X Z v a V 1 F J o D g m N 8 6 N 4 q i w T N X A c Y i m q g + + d i N h W o E m j + 7 u b r z x k 5 / g z b f e w s L C A k Z H R 6 W J Z s r z 4 4 8 / l s / H J 8 e r 8 h s H r 5 Y B r B W s p / o s s L I E u g 5 h 4 k J D u j u s / l C 3 X V H B L l F j v l W N f e v T c e x 9 v E V S p s V R O q f D j e k G G j O b E i Z i r S e g g r t x c C w y u Y 0 Z P 7 s B I 5 F Z k w n F z a I w M X 7 Z C r h 8 y B s p H 9 P T / d v / a A e m L i f Q 0 G 2 R / R / Y T I W L A P l Y T p i q Y e x C R A p T O e q G E 5 E V r + L 4 B k 0 u i Z o a X d J C 6 b Q M D t f f 4 B / 9 8 R 9 L q 1 U J y s l X f 4 I X J y 2 Q / G 9 1 k K S Q 8 W v C 6 t X B s y t g Y i Q v / l Z X b Z J g k 8 j m M 8 r 1 E Z T f y r m b E u h Y X F t 0 N 5 G w E t j f m D X I L V C P d S o x 5 t A n 8 7 L D K V 0 i 9 u l j h 9 L H + 5 P y F 3 8 + b J a 7 i j h r 2 K 6 y H H L J H L S m 8 h d M d 2 8 5 2 g e b a Q k m / f q k U z G q W S i u K 4 p E o m U b p 2 w W k h W U p 1 U x O 5 h H x / G N v 0 m 6 U 7 m t t Z z D N 4 U B 0 O i w 8 2 A 3 f j Z s x K 7 G C H o a j E h m o p g O L m J 8 e T c 8 l g B 6 P H Y 5 O T 7 p r 5 6 M q k O g 6 t t L S T m p M M Q 5 C p D 4 o e K 0 U I F a K r O p 3 y U 2 J 0 4 K Z C p X / D m F i 5 O k 2 4 V M v r Y J w n X I G z A / t 9 p p x + 2 0 y o G 9 M G n E 4 f a U 3 E L o 7 t U R W T q j B t / F u L d o k D s 4 n u B k 7 G Y F K i 0 E q t C H b y 3 e e 6 A T z H N Z j O 0 G y S M h T P Z 8 N x r d r W U F R s 3 e k V m Z m d s M u J c Y A / + N s o f l c P f y B P a d 7 C 2 8 K g 9 e I + e 5 W G 2 h J k Q W 5 h b h X 4 h g 5 4 F u z E w s w G v q Q T B u Q G 9 D B r u a M k h l 4 r i 3 F M Z C q N a W 2 s D / D 1 n X X v M j V r A B A A A A A E l F T k S u Q m C C < / I m a g e > < / T o u r > < / T o u r s > < / V i s u a l i z a t i o n > 
</file>

<file path=customXml/item4.xml>��< ? x m l   v e r s i o n = " 1 . 0 "   e n c o d i n g = " u t f - 1 6 " ? > < C u s t o m M a p L i s t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C u s t o m M a p L i s t / 1 . 0 " > < m l > H 4 s I A A A A A A A E A L W T z 2 6 b Q B D G X 2 W 1 d 2 D 5 z 0 Z A F C W y a s m J q z p V 7 e M C i 7 0 q 7 F J 2 q Z 2 + W g 5 9 p L 5 C x x A Z R z n 0 V H F h 5 v u Y / c 3 s 8 O f 1 d 3 p 7 a h v 0 k / d a K J l h 1 y Y Y c V m q S s h 9 h g d T W w m + z d P 7 Q R v V P r J O r 4 Q 2 C L 6 R + u a k q w w f j O l u H O d 4 P N p H 3 1 b 9 3 v E I c Z 3 t 4 2 p T H n j L 8 M U s / m 2 2 h N S G y Z L j 6 y O v 3 t F X K X 4 M / I K z B A I e x k X F 3 M I i B U m s w A + Y l f h V a R U s K G I S J r Q M K E Z P r O U Z h g 4 Y 6 q B b J V k j f r F K I R e j Z c v 2 / E H o r m E v k + 8 J 2 h 8 k w I / S N 1 G Z w x q G 9 I m L / c H A m E D Q z 7 z t V M / 6 l w z X r N E z 8 6 Z j J X / g d Z 4 u 9 e b I u i 2 T 1 S 4 f P a l z n Q L 9 H j C K n h m + l g v R a z P b P i j g X q n y O 6 9 m z 1 u c 3 p 2 E 3 q J N y R r + u Z z 4 x m B d 1 5 q b M Q X 3 u t R 3 g 1 F Q t x w a O B F G N 3 G f B S i w a E T X z d l 8 r P q F y T 1 H i 1 6 1 G b Y C 2 w 1 i G v s k g i e m M I V n B W n X p g n x a U S T i J A 4 o i T A y M l T Z 6 S a y u z + O 5 y f 2 I k X B o H v R X H i e V 4 U T X Q + t R M a U s + P 3 C A k L g 3 9 G W 4 H k N M q z V f 2 l o B F u Y j n t X 8 X n P + B / C + J Z Z c + P Q M A A A A A A A A A A A A A A A A A A A A A A A A A A A A A A A A A A A A A A A A A A A A A A A A A A A A A A A A A A A A A A A A A A A A = < / m l > < / C u s t o m M a p L i s t > 
</file>

<file path=customXml/item5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0 8 c 6 d 2 5 - 9 1 5 2 - 4 4 8 1 - a 6 f 1 - d e 0 c e 2 5 e 3 6 7 0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 3 9 . 6 2 3 1 3 2 9 7 1 8 3 5 7 < / L a t i t u d e > < L o n g i t u d e > - 3 . 4 2 9 4 1 7 1 7 1 9 1 2 5 4 3 7 < / L o n g i t u d e > < R o t a t i o n > 0 < / R o t a t i o n > < P i v o t A n g l e > - 0 . 3 9 6 5 4 5 3 3 7 7 7 3 7 1 3 8 1 < / P i v o t A n g l e > < D i s t a n c e > 0 . 1 0 4 8 5 7 6 0 0 0 0 0 0 0 0 0 2 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G d R S U R B V H h e 1 b 0 H k G T X l R 1 4 0 n t X 3 r v 2 3 h t Y k i B B g g Q w I A F S M y O N 2 9 B I s R p p J M V u x O 5 o t Z o d K X Y k h W K l 1 Y 6 V N N J K G 5 I m R k P C k Q Q J R 8 I 3 2 l b 7 7 u q u L u + z K i u 9 d / v O + / m r M q s y s z K r q g H o N D 7 S 1 s / / 7 7 v + 3 X e f J r D s z a M M s t k s A v 4 A X G 6 X f K 3 T 6 a D R a O T z 7 U I u n 8 H d m U 8 w M + 5 F a 1 c D 7 A 4 b 9 H p d 4 V M F D k M r G q w 9 h V e l u P q T S R z 7 V v n P V O T E 3 W m L L j u X z 8 r 7 i E c S i I S i m B 8 L I 7 6 U h z Z l Q t 8 3 2 m E 2 G u A w 5 w r f / u w w O j S B 5 v Z G O F z 2 w j v A Z P A K e l w n C q + + W M h k M s j n 8 2 K 8 9 H X x x f T 4 H J a G 0 0 i G c j B Y 8 + g 7 4 U Z D i 6 f w q Y J c L o d L r 0 z h 9 E s 9 d Z 1 7 Z E m P H U 2 Z w q t V 5 J I 5 e a 3 5 r D g y y t j m M + I 5 m Y P P s 4 D e p o f O q k N o K I T 4 Z A y W d j M c + 1 3 Q G r V I J 9 P w 3 v Q j u x C D t d s G z 4 E G K Q 9 r E U k v Y Z 1 A U Z D 4 4 7 G 4 O K n Z A o P B U P i k P v C k a X G h x v W / K x G I z 2 F 2 e R i T o / N o a f f A L Q R 3 o O m 0 / I x M n 8 r E Y D Y 4 5 O t K u P D y K M 6 8 N F B 4 V R n e M N A i T j U X u Y 1 Y K o N M z i T e z c O T 7 c T 0 4 D K O P 9 O H y y / P 4 e R 3 2 5 U / + J x w / Z V l H H m x o f C q d v z 1 P 7 u F q + M h + X z w 9 x + V j w 8 D F K J i e O c X 0 N L W K o W q F v D v r 7 w x g T M v 7 C i 8 s x 5 k 8 k u v T e L E C 1 1 l m X Y j J D M a y b / m z b F t C V L + F C L 3 B P P o h c L t 1 8 H u U v i x 2 v 1 q C 4 8 r 4 M U Q N q t t U 8 I k + B W J t A b U K 5 W E a T I 4 K I T p P h Y X A k I r u + E U W t l m d g o W V 3 5 b q 9 F t K E x E 3 q o w 0 U a g M N 1 a m E A 8 n Y J O m 8 H O h h 3 Q z 1 v h n x H C 9 M 0 + y I v V f P Z W a S 3 c B + P w e f 2 F V 7 X j 7 m y 0 8 E w w V P r h 3 A f 5 g s q W i I Q j 8 p H C x P d p U T Z C N p P F 9 R 8 u 4 s S z v Y V 3 y m P w 1 U W c / H b 3 p o S J M A n m T 2 b X s f W m Y P Q Y 0 X C 2 E a 5 j H t i E 9 0 R s p D x K f p k E U 4 l W 7 w 1 l B U 1 p Q Y 3 i 9 8 y G E q O 3 g n g q L M z y e S x 6 l 3 D h / T u 4 f 3 N K u n g W s x X N t t 2 C r 2 s 3 7 6 l E C s 1 9 7 s K r j b G / p Q f t 9 g H 0 u U / g 2 n s P Y P d Y s e e 4 E K Y C 8 l 8 A g e r d 3 Y m x C 4 H C q 9 q R C U w j 7 V c O g 6 5 2 G t Y D 8 k U o G J T P r T Y r U s m k F C S 6 Z F p t d Q a + 9 u F 9 X H l 3 G M e / 0 1 a V I a + + O 4 L D z 3 s 2 P N 9 G c A m X / Z 5 3 8 y Y q l t J g O a b F X E i H S 1 N G + d 6 9 R b 2 k w U b K o + T K V e L E Y t F 1 5 n 0 j j C 3 r S 2 K V t Z g O X c e U / 4 Z w E 3 w 4 / / M 7 O P 7 Y b n z p m a P Y 2 X E c L u N R 8 b f 1 E T H o D 8 H t U e K 7 W q A V 9 2 Y x u D D 4 5 h j 2 n e 1 D a 2 d z 4 R M F G m M G 3 r n F w q u H C 7 q z C 9 F 7 h V e l 0 B q F x q d 2 q g O x p I h n C v + 0 h U H g w H M M V Q W 5 F a h e i 9 F o l D x C o T C a T N K D q S Y g M + O z u P i D a b Q N e H D 6 m b 3 y b y t B W s C w O K e I Y b c D e 1 r S m A / r p K L 3 R m r n L Y Z Y t + Y N I m 7 P o d 2 Z x a n u F L J 5 P V w W L W 7 M m j Y U q J U Y S j X p y U Q C J r N Z C l a t m u K T M R P O 9 i V R r B x 5 r v n Y H R k P 5 f J p B A N h + R v n 3 r 2 J x 7 9 + R L p 5 z d Z T m A / q 0 O 3 O w l D d k q 7 D z I g X O s F 8 b d 2 t h X c 2 x s V X x n H 8 + S 7 o K / z Y o L C a h 4 W g V / p 8 O 0 C m n w x e l s / J Y I 3 m P l i N j S v W O e A L I r A U Q t + e b v m 6 E k h f l d G P / t 2 X 5 S N x / Q + / u / I + B c q 3 t I T W t u q W Y S P w P I l 4 X H g U o 4 h H E 9 D n r L A Y X c I y G o V G N s h g 3 6 8 Z R k N u L / L a l P g L c T d 5 I 3 q / J O L U 5 t K E Q y U k E 0 k 8 u D 6 N A 2 c q x 1 e b A S n x 0 a g J T w 4 k l T c q 4 P 0 R M x 7 r T + L C u E H E Y V o 8 K p 5 b i j w t C h J p v h z X o 8 m W q + j B r Q i U J F o y B r P J W j P x F 8 J a G S 9 1 u n P Q a 5 U f n w h e Q i a d R T Q a U + 5 G 8 M n y Y g h j 9 + d w 9 O x O e W 4 K U z T Z i L n A f s F U w O P i Z o 2 6 1 Y u v B U P X h r H 7 8 I 6 a h J 4 a / + K r E z j 9 Y m / V 7 0 / c m 4 P B p E V H X + 1 C u h l k c k k s R h + I e 9 e K m M 6 A J u u A I J N y X R S G 8 y 8 / w C P f 3 S V f E x y b d D Y u 3 D l L 4 Z 1 C 4 k a 4 v W a L B U d / + w e F d 4 F 3 f / d L 0 i W z i h i Y C I a C c D q c U n i l x R I H F S Y Z o p r F K A a z o X f e W c L B b 7 a I 8 6 5 e w 3 b i 3 u U J d O 1 p F r G K t f D O 9 i C U 0 E h L R a U d F s + l 4 t L k E U l q p f X y C E u U z W k Q F v I W S u r g s W T h t u T E s Z 4 f o 8 I V N G n T 8 n k l + s l R J K G 9 3 k W Y j J Y N h Y k n / X j U i C H h o y 5 F d R h e E m a / I E z z 4 S F E I z H h 1 i 1 j d G g W E y P z u P z R E N y N D p x 8 f C / c b q c U J s J p E p p N P D L u i i R r G 9 h i p K P a m h g i k 2 Z m a R x n v 9 u / o f D 1 7 m n H 7 I 3 4 i o Z / W N B r T W h 3 H E C b f Z + w 0 j t X h I n g P R k t x h J X j e n z 6 e V b 8 n H C f 0 U + L s c n p T C t H a / m l h Y 4 h A D x f R 5 u l 1 u e k x q W r 0 3 C V a P V 8 n q 9 c t x 5 V M P 1 j + / h 3 q V p H H + h U 7 h 8 + g 1 d n s 0 i n o r A Y j M X X m 0 f n O Y 8 d j d n p L V p c e T Q 7 M i i 2 Z 5 D f 2 N G e A Y 5 K V C c J n G J 7 + 1 q T q O v g Q K 1 f v z J E x S m K b / w M c T z Y h 4 J x I v G b 3 x q N h 9 N 5 G A z a 2 E 3 l c 9 i k O j + u E 5 o U x 3 c 4 g L o p v N 8 x f w c T i x h 3 H s T s 5 N L a G x x w u 6 0 y R Q o Q y O L p Z R Q v a 5 T M u i 7 P S e 0 s z 0 r b 3 Y u p B c + a 0 b e U C 2 4 9 s 4 E j n y 1 R 5 y / s l B R s 9 5 7 b x k n X q j u P h W D D D P 4 8 j x O f q + j 8 M 5 n B 1 o d Z j g X R S w 3 M 7 G A w 6 f 3 y + s J R p f g T 4 0 L h S B E T / j V x Y r E o L H g 6 / / r z c I r 4 I 1 / v h M W v Q s t t t 2 F d 0 q h M k M u l x X j m l 0 R v G I 8 u D 2 B w H w M u a A V f W d s a O l s W h E + f l f V z s p 5 K r s / 9 e D C 6 w 9 w 4 C t t g m 9 W 5 + G + S O C 9 J 5 N J q Z C I Y p q l s x r 4 o h q 0 O Y V s U I h a X V q k k n H 5 I T W j 6 p / z 4 I l u P Z i W p r B B + I 4 q / x Y L E z G 2 c A O D n w y L Y L 8 B 7 g a n E C I T H H Y H d r c + h g Z T v 9 T E R K f 9 s H y k V X t i R x K t Q m v Y R C z 0 i I j B m F W 5 N l N b U J p O Z C s K 0 / T w v H D x x u G b C 9 Q l T A S t W P 8 T V t y 9 N F 5 4 5 + G A L l 8 x 0 t k E Z s L X M b Z 8 C Q v R Y T S 3 N W H K O 4 S 7 Y x c R z E y I A R T u o W 6 9 V U 7 n x b h R W Y r D W A h i 4 x k l G 1 c O / H v F U i v f 5 R h H o 6 t J q C t v D a O 9 u x k n v 7 p P u s g U J o J C Q y Y K B A J I i D i b 3 0 + l U j K F r v 7 t Z h G P J 2 B u z H 9 h h U n 1 F i I R Z b p g r Q I y i H D F I H T K i E 8 P L T / k 0 e C 0 i M E U g f m N E Q z N J H B n P I R 4 L I 4 5 b w B O p 0 d m P 8 q Z + 0 w m h Z s T 7 + P T n 9 3 C 0 U d 2 w O V 2 w F A I 6 j s d R 2 T 2 z m F u g t X g Q Y / z B P Q 6 R c J p i g l m U 2 i C i U f 6 U j j a m c Z i R P F v q 0 G w V + H Z K h g r X X p t A m 2 9 T T j 9 n T 7 h w n U W P q k P j W 1 u J A I Z h I O r 8 z v b h c n Q F U y F B h H L + M X j V W G V F G a M p n z Q 5 A x I J 7 O I e X V o b m 9 A K O K H r U F 4 B k K Y p P I o r z 8 E F I k q 9 m i Z C K o G V U B 8 P p / U u h Q s v y 8 A r T U F m 7 M 0 j u G 4 q 4 L s d r t l d i + V S s p z 2 O w 2 m b B I p 9 N S s H i e e m E y G q H N r f e M v g j g P c X F / V F 5 N D Y 2 F t 5 d j 0 Z h b H Y I N 3 J l C E i c / g b g 6 M F + 7 O k w Y U + 3 D U a T E e 0 t g r n E 2 I g x X Y l B M r m U T I M z A T E T v S 5 d F Y e b y Q y d d E t U 5 H K l m o t B e C 0 I J r S I i F i t G r S p 9 c H r 1 b c m l C w e J 8 O 2 i G N P 7 8 T w O 7 H C q + 1 D P p + T 9 C I o T K G k F 8 H k H J a j 0 0 h m Y u h p O A r t f I + k f V t b B 3 K Z P L J C m / H Y i F f 3 d C u u t V F r E Y q s u q W n g F C g W k T M x e c U i I A Q q J 6 9 7 Z K J V O H g 4 + L i g m S o p a V F L I p Y m + 9 z o p b 8 w H N Y r F Z 5 D m p y f o 9 / U w + 0 w v I m F x V F + 0 U E L R O n D F Q l V A 0 r H E 5 i z M / N r R B a P Y h G s z D v a f r c C p H 9 g U U s + 3 0 I h y I I + E P 4 5 N 2 b O H C 8 X 9 b i F c M b p 1 t T v 8 b a 2 Z S R b i C F i v 5 p I M Y s z B o B c / u R Y V l G A T c / G E f j g E H e 9 H Z h z z M 2 D L 4 1 U n j 1 c B B M z s A X m U Q q n k e P 6 x i y q S x M b Y p r 0 W j t R Z N T m X z O s Q 6 t j E T J c j S + L 4 7 j u + w y B j P o S s e h G i g U p B k Z h n N A F A g e q n A w n d 3 Y 2 C y / 1 9 T U j J b W F v l 3 + q L 5 I p X R V K Z L p x R r V Q 9 a D + k Q C t R W + f J Z g v f T 4 G k o S / t y k A L F m 6 e G 4 n z F W o Y k o R o b X U j l D b h x Z x T n h y d x c / g S b l w a w b u v X 8 b H b 9 / A Y 1 8 7 J F 2 9 t U h l I y J Y m y q 8 q g + 0 i H Y h V P R P 3 d Y 8 H C Y y F C d F G Q w D L m F F 5 X W L w b v 2 / W U c f L I X f X u 7 C n + 9 P b D Z r d A 6 k p i d n C + 8 s x U o A 2 L W O e U j o W j 6 H I K z O e x s F + 6 w 3 o D 7 l + a w + x g L f u n C C Q u g V Z R a m g W e U n p K k U 6 L 9 w v / n j n Z j 2 7 n c T R Z + w u f V k J e e h e B 5 J R 8 n A p c w 6 W 3 7 2 J u d A l N L Y 1 S M D j u 5 A W T 2 S S f q 8 e K 8 B i E m 1 b w W F S o y p i C O T 4 6 X p d Q t f c 1 Y v K O t / D q i w P e E y 0 o C 2 R r i R e 1 / M L y s k 8 S g n / M Y y 3 4 m c u i w Z 7 d r Y I h h j E 3 t Y h D J w b w 9 A u n 8 d S z J + B 0 O c r + n U G 4 H o 2 2 6 t X g 9 Y A / Y d T n h d X K I 3 D L i l t v + j B 6 a w Z H v 9 d Q 9 v e 3 A 0 c f 3 Y + Z K 0 q Z z V Y w H b o m m T e R D a 2 4 c F n p z u X R u 6 N T M K p e f p b 2 m T C f u i F d a s I v m J 7 I C 0 t d D K 1 m v e v R Y G 0 r P K u M n H A 5 J w o T y 8 H w M m Z / L m L e a A c e + d Y h n H r q y E r 1 g y o 4 P N a C t F 6 r e I v B v + k b 6 B O u 4 q J U 1 G p Q T 8 Q r u P J 0 0 2 O z S p n P F w 2 8 H 4 v N I l x b i 7 i X y l M N n J f V k j g N D Y 0 i s E x U Z U p + F k x P i Z O a p X t 3 6 c M h Z M T J r X b h r 1 f I t n U 4 D h a e b R / G h i Z x 7 f V J d H z Z h j 1 f 9 W D g S J 9 M Y A j + x I 3 Z 7 S l b W Y s D T z f j 5 k + m C 6 8 2 C 8 W y U p D C i 2 n h w i n 0 6 X D v h c v c I S d 7 v d H 7 y J s T 8 J h 7 k B Z f i K d D C M W V E i m j p T T D x 2 U t O h E n j c 4 m a e r k 0 e D Y e B 4 n k 0 v A b e 5 C Y s a O h Q s W n H x u J 9 o 6 F T d u O 0 E m b G 5 u l o q I N Y A q E 1 K 0 p g P b 5 5 Z / V l B p X 6 x Y A 4 k Z u Y K B 8 M e 0 M m O t W f L O 5 q l B V I 2 0 E T i p G I 5 E M S b M c / c u j 3 T 1 y g k i N W i 3 8 1 j h 1 e Z B t 2 h u 0 o v x i 2 E 4 2 r U 4 + F i / e L 2 A h R s + W H t N y K W 0 i H r z i M U i 0 A k 3 x G R e f w 9 W p w G 9 B z k L X 3 t s s R a h O 0 E k 5 x N o f m p z V R T M 6 K X T I j 6 J 5 + B y N q D N s V u 8 d 0 X 4 3 A Z 0 u g 4 L c V N o u D D j F W 5 s F o z R G 2 z T i C V s M G r D c j 5 P J 9 e K 5 d F i 3 S 3 r E o k / f u V D / M m b S o r / 1 r / 9 1 a p K k Q g H w r j z s y X s + Q q n N 2 q v h d w s y I A 8 f L 4 l E T o 0 r f C Y P 8 Y q B f l 0 B Z d f n s L J l + q b 5 v g s Q a W g z k U t J u 4 J R Z 5 G l / O I t P q j w r N g 7 K + Z G B v O 2 2 w 2 K V A b D Q b B C c H h x f N Y W g g g 6 I + g s 7 c J b s 9 q X K D C a W g T B N s c c S h E 3 l k f 5 q 7 H o L N n s f d s 1 7 q i y U 9 e v o P H X t p f e M V 5 H G p f F s C u j z M I 7 + w i R i / 6 0 X X Y g c 7 + N k S C U U z e 8 s H T Z a 6 t 1 E i c d v 4 n s 2 h 7 t r 4 J X 1 q e 2 c g t c U + K m 8 f k Q l 8 j p w 8 q W 9 P L r 8 y g 4 c u L m P I f R Z 9 n G o n E F N z O J l i N L l h 0 b v G 3 q 6 7 R X / u 9 P 8 e 1 G U X 7 3 / p 3 l Q U q n c 7 g + l v T a N y h R f + + 7 X P D a w E Z M R a L w W q t X N Y W W A 5 h d m Q R + 0 9 t b y 3 f d o L 3 k R X 8 P x O + J q c y V H T Y D 4 p x t s L M d V M U J g 5 C L c J E M B A 1 m y y w O 8 0 Y v z 9 X e F d B k 2 V A z t B z / m k z w j Q 3 N Y + r P 5 z D 1 f e G Z b n S 0 W / 1 4 N C T / W U r k I 1 w I J V k I a a C Q F x X U Z i I l o 5 m n P 3 2 b v h m Q 5 i 6 r y Q Z 9 j / W g 9 B y F N c + u i t f V 4 U g j 9 Y i / P z J 2 l P p F K K Z 8 A 3 5 q F a Q m 4 z m F W G a j w z J x 2 L I b J I u i 4 G G o z j d E 0 K L p R E 7 W k 7 B Z e y E 3 d B c I k w S 8 p b 5 v 3 z F M e S y i L u X x u R a p M 9 a m F Q w 4 Z K q k v 2 b u D 2 P H Y e + u N Z J R S j i k 4 / F W T 9 m V s l 7 3 q g O W l q m a g H m e m h k l c L 8 9 D J e f P 6 X 0 e 5 a L e J E X i v L X v T a 2 o P L 5 f k g L r 0 + J t P T T m H p j v 1 C O 4 4 / t V t m l 6 o h o 0 n i 7 u C w f M 5 b a x a W r B Y c e X w P e v a 0 w + G 2 S w b c e 3 w A r T 0 N u P z j E W X A h S Y v J l Y x W p 5 q Q W I h g e U L S 4 V 3 K o O V E H S P c z m W 5 y g Z y l x W I x T O H m F N U z J B 4 T C t j 1 2 S 8 R S M L U r V i k F j R b 7 g s 5 u N y l z P W i R 0 r C 5 Q B G o t H t y Y x K V X x 3 H g i W 4 c f n R X z U p z P X j 9 W V n N E U v X v w C S V s k s x t M o F K N a Q 7 g W S R 8 z i l / M p I Q K 3 o f H 2 Y J 0 y C g 9 D R U q X Z u s L B 3 b B J G N W h H Q T o U k g V o 8 P b D p F M Y I p G p L k T P V f f 3 n Q o j e H I H B q s O p F / p x / B s 7 Z J q 6 V u h F Q H 7 w 9 D 7 5 n P N U W 0 F 7 b y v 2 P t E q l 0 5 M j c 4 I J p z E 1 N h M 4 d N S N J x q g M F j x M J P 5 5 B J l N e 2 F C R W Q m S F V U p G h d 8 d y c C o s w r F p R V B 7 E 3 h A i o Z v F h 6 W T 6 q W I q N 4 v 6 9 O 3 A 2 r N K B p T 5 E c a a s G M v B 1 d I j F b S G l 3 8 w B 1 e z D a e + 0 y c n i e s F B X 7 1 u I z J 0 K C 4 7 p t Y j D 2 Q l R 5 M 0 9 c D N c W + N t W + g l y F 9 x 8 y K N z M R K p z b 9 X A z z k Z n z M o C o 9 g s Y K a c S V F N n U X d n 0 r U m G 6 i c r r J n u v L H h t s + 5 D K L G g v F k G 8 z P z G H z Z i w V h 3 Y 4 8 J Y T o m R 1 w b L J + y 2 g w y 9 9 n 7 O S x 1 j e 4 5 W B 3 2 d H S 3 o T + P b 0 4 9 I 0 W h K Z X s z l r Y d / h k J T z f b i I u R / N I v w g j N j i q i t I J S U t k 9 B i T e 5 2 N D V 2 I J W N C Y K X 1 h + m c q X u Y 1 Y M l m s g g 4 W 7 K W k p y X w t r a 0 I h Y I V r W Y 0 k Z D M b S j 4 9 P z e p d f G c f S F F t n 0 Z b P o E m 6 7 c h y V c 1 s c X x 5 6 r V k w V V Y o D S X 1 X g 7 p T B b / 8 C + H 8 c K / G s Q / + + F o 4 V 0 F 5 e b S C L 2 7 N L 3 + W U C l K R 9 J a w q X j J P E d f A o / p z v z y 9 M Y 9 p / C y a L U g 6 m f J Z D O K k s T J X V R P L Z J u B w M r t X + u c 6 E R u Q K c r h 0 g 9 H h N m 3 4 v h L L e g a 2 P p 6 o x h 8 c p X w w w D n H J L L 6 9 3 g x H x C W q b Q 7 S B a v 9 G O 1 q + 3 o / 3 5 D j h 2 O m C 0 G q U 7 6 P 1 Q x G c 3 X N D M W + H M 9 8 J t 7 p Y V D 5 2 u g + j 2 H I a p U M U Q S 7 k x 4 d u J e D o s X x O t I v 4 k 0 3 Y d t e P + t Y k V b W 6 z K U q n H M P F h I s o R l U e t E x X X p 7 D i V / o g Z 7 V m l u A T r j t y m G Q M Y K K T s e h l Y w k L V U 5 f P n v / g f 8 9 P o i p n w J v H p 5 V c F S 0 V R K S v Q d a s b y Y v 3 u 5 F b A 7 K M q T D w Y + v A 9 / / I y Z q Z n J L 1 V I f M u L M C g M w s 6 K 9 d P W v N v b c b G E t d 9 0 w L V 0 i Y C 5 D L E 8 V h K C 1 K Z O L j w y g R O P j 8 A d + P 6 b O B m o U 2 a Y R Q q Y Y t 8 U x G 5 t E b G V C R a a C i I h T f m Q L 5 q / W Y 7 X I d L e 1 n I u Q k R 8 v k t E 4 g d n k K m J w i N T Y / Q X W U N E h n Q p L f J i W 5 N g T m t x g B 6 G o Z F M C u s 3 R r M X k m V Z L t i X K w p Q K s l f 6 s Y h U o K W q m r r 3 l x + L m m m l c c 8 9 7 u z N f 2 3 W J 0 F 1 q b 0 V J x O m A t f M F V y 5 s p i j X I s J 4 G z w q T F s P d 6 M L M U K k L / D C g / j Y P O b Z B p d y J A s W x 4 u H 2 e N D R 2 S E F a m 5 W j L v 4 R 0 / B 5 h K u s z 4 p / m t A P u y E U W O X i b h i 1 C 1 Q z L m z u n i g n 9 m 3 6 t z s n V + S D V H O v N g r t d N 2 Q p s z w 2 U q b w 2 3 A 4 1 H M r h 9 f h S D P x u C p d u K 1 m f b Y W p e P 3 F K o q 9 U W s c t i u a y p d H Z s R P e Y B C X X 5 + Q / S + I x d g I E p n V e j W 1 0 r w Y P I / O v G q J S D d 6 A 1 x i M T E + J g W K 3 + G j 9 x 1 h D Q V T 8 P h G V w f 2 P e O C s c b A P p D Q 4 t M J s 6 z 6 5 y n q A R m M m V y C 9 z A d v i a f E 7 f H l P K h l H 9 K H o 7 M + j 4 d V A x r + Y E M n Q 4 + J O 1 Y A A W I C I f D C I q x U f t O q p 4 A U S x Y r B p p 7 2 i X 8 3 9 8 b T N 7 0 G j v g d Y a R 7 c Y 3 3 J r z r T L l 3 2 I T a 8 G W W v B g c u n B d H F k Q 6 n s H h 3 E R O T k 7 D b 7 X K F b y X c + P g B Y s E k T j + z O l e 0 X b h 1 b h S t x / P C 5 T M I B t 1 e Q V X R v 6 s b x 5 7 c g x N f 2 w e D r f K c k e o q k O D N D e 0 i R g C S Y W X g z j 6 / F y d f 6 E X Q F 8 L F H 0 w i m i z V w P S / / X E l + U E L k 8 r E M R u 9 J u K t 1 V X D 6 r k 5 v e F w u l b c v v h s H F r h y 1 v l R H Y e j 3 9 t A F b h q t Y C h j H D X j 2 O d a b Q 5 W b j z 8 I H d Y C Z 3 G a L s s a N E 5 w q X v y H / 1 V c 1 + q E 8 Y / + j 2 8 q P C T u R 7 0 n s 4 X x 7 / o f b T 9 o x / C 1 y c K r 7 Y f 6 m 1 w o 6 3 Q 6 h S V S P I 1 i g S q G K l z q 3 3 G V R T a f R q t d E S Q u 6 1 C t n a r k N G M j 1 / P p q y L 4 f a o V C X 8 C w Y t + 4 e 7 k k c j p M S u 0 C w P b N r d V a J U 0 t E 0 6 z P n m M H 5 j T g i T C z a D C 1 a P A U Y R U H p a X V L a q a F v v j O L g 0 + 3 1 z z A 9 Y C D c u n t O z j 6 t Y N K c 5 j e 0 m Y a n w d I T F 4 X i a 3 T c A C U M q H i 6 Q g K w r V X l 9 D 0 9 H q G 4 R J 4 E Q E V X o m g f s E t B M W B j p 7 S 2 j y e g 4 M W D U c Q / S S C z u e 7 M T T p Q z y V Q a + g f y 2 l R + T p 2 / M G u d z b V L + 3 V x Y U q F Q 2 K s 7 n w r 6 / 9 q 9 h c C k N Q 8 m H N / 7 4 F + V 1 F 6 9 2 p Q v L v h d k 1 r W 4 / P I M j n 1 7 f Z H 2 d k G O U 0 E p q d d U 7 j o 2 Q v F 5 + D w U C k E j H A 7 Z p G X 6 R w s i 8 M z D d c g B W 2 / l 8 p x l E a y 9 9 u r r O H P m t D S F D Q 2 r X U 4 z q S x 8 S z 6 5 4 I z L 3 6 t D X I x g j G w u I e K g + s q B r r x 3 B w 1 7 e z G b a J B d a u o B N b + R g a V g 4 W K w A Q q Z W i v i E Q p D N L U k 6 + Q s h o 3 7 / p H B J W H F K b m Y s p g R l B h j U C Y a C C 4 5 v / L a D N q e X p 8 J Z f a M 6 5 h M W h c e / C S L Q 8 8 2 w l C m / S l / y 3 d u C a 4 D L u i c q 8 v R a w V r H s 8 J R X S s O y U U I l d g 1 / 6 3 1 R D P B P A / / v N 3 c G F o D n q H E q T / t 9 / 5 O v Z 1 u 6 X C o b a f n Z m R 7 t a e v X v l 6 3 K W Y X H e h 6 l b S z j + t T 2 F d x 4 O O G 5 c m s K i g X p p W A 4 c l / B w S I m h c i I W a f 1 m U 1 V h I l g 6 8 u 3 v v I D z 5 y 8 W 3 l m F X s R T r R 0 t V Y W J z K X O a 0 y H B w v r p e q E r x H h v B s H 2 6 u v S C 0 G F / D x d + c i t + R v M 5 D m B C U 1 K 1 f Q s j R o J n J D X h / T w b 7 4 O A y 6 2 u b E O D A 0 / Y w r 1 m p V Z s e Y K V P B B Z h H n 2 3 F / L v K s v J i x I X W 1 i e a c O + n C X S 6 8 g g M h n H r N S 8 y k Q z S o R S i Y x E s X / Q p c Z M Y N a 1 D J x m V A 8 l r q B X M 2 j f Z s n A Y 8 9 s m T I R F 7 8 b 5 2 1 N C m F j M S 4 8 h j w O 9 i s J V m b W z q 0 s K E + l U y c 1 q b m t E N m y W W v 9 h g t d E Y e J C y e 0 A 7 y m f F D R N R 9 O w u U 3 i j Y 3 N X j q T Q i Q S x s l T J 2 E 0 V Y 4 r o q n 1 6 c 9 I I q C U 8 s t l C / S p 6 S o o F Q M 8 A r H K 8 1 c q Z s b n k L O E c b g j D b t R O c d G Y G w S T M w W X i l g I M 0 J S g b T j G P K o Z 5 q D 9 V l Y E Y r k c r J Q 0 W H r b T i 3 m Q x w Z B z Y O 7 S K k M F 7 l n g u + j B 8 s 0 A O s U g c / 1 N 8 6 M N a D t h w N K l J S Q W k 9 D Z 9 W g 4 3 Y j 2 Z z r R e L Z J D i B / l 8 J c j 0 C x 9 3 c 2 v 3 2 C p O L G C M u 5 x I B w U M T x t 7 5 1 Q L 5 P w W C v R 0 K 9 5 o 2 s w Y 7 H X R i 5 t b l 1 d L V C v Y a J i b E V 1 2 2 r y M W y 0 C 6 f 8 6 H x 9 H q N u R Y 0 1 Q s L X k m g / v 5 e 2 G 3 r 0 7 2 y Z i 2 X x Z K w P K x h i w n B 4 v e p S T n / Y k y 1 o t W 2 B 7 p I q w j e x c A W h I s I p T c m 4 N g V P 3 o O F 3 Y D E f x Y i 4 K l 5 e A O F p z N p s U o P i r B a a p 3 0 w B F s k / / 7 q d 4 9 B + f l 8 e V I W W 5 h 1 Y E w G u R Q w Z m q w W L 7 3 R h 5 p x B 9 q I 7 8 w u 7 M f C l X s w J Y X S c V e 5 x 9 H I Q r V 9 q h W O H A + a i D G O x h l d L k 2 o V K s a b h 8 p Y d y 7 c 3 A w Y + 8 2 E b + I X / 9 F / h d 6 2 G g L 8 1 n O H J a P y i A v X q h 4 0 N L u x P F q 7 B 7 I Z k C e J j o 6 u l S z t V p F L C A v V 8 t X a J l n 5 o x 9 + 8 L H s + c Y M S S n y W I y O y N K U K e H K E a y y X o g M C 4 I y A 5 K W G q G 9 p R s W o x O d n V 1 o M e 5 F w q 8 w B Z l B r 6 m e w A g H I z A b L W j t L m 2 h X C u 4 l I Q z / s U H Y 5 t u 5 w l 4 z L 1 S i D o d h + V 7 H n P 1 l b 9 U E m Q U D k I 0 H I X R a F r n w v z r v / y k 8 G w 9 s t o Y G t t c 8 O x P 4 s w z B 9 C z R 0 k + k E a H n m 3 G 7 Y 8 V 5 a L V C Y u X W Z 3 4 L Q e m d m P R q K R h L W 5 S T n x n b F k n u 6 n e m j P A H 9 d i K a L F l W m D b A q 5 H N X I 1 7 W C s a d Z 7 x C / n 4 e G h b v i / A 4 R + 3 H c G f Q T H o + 7 7 s D / + L O 9 O P f K k D h P 7 d a 3 X i w t L s q M o 7 p C e a v I J Y S F Y j l 6 T R A K j E E c w Q 6 z K g L x G R m X x D L L M q 1 I S M s j F I w h z / m T i L j Y 1 V W g Z D w + N 5 n N 2 N F 9 G E a N S 6 a a W U 1 Q D s O 3 x 3 D 1 x 9 M Y O j e D k 8 9 v t L S 7 f j C R 4 D S 1 S C F i A 8 p y Y B 9 y u q W M s U L J e S l M 4 2 O j m J u b A 7 0 n 1 T q k l q d W j i v 3 y t c C x i I x m B u E 1 W Y R r m D C Z C Y C H V b d 5 5 s / X k J n 0 o b J H y 7 C m W m C f 7 p y I S 7 p y G a X V p s N M 1 P T 8 r o 2 A i 9 1 z G f A 4 / 1 J G Y d 6 L D k 0 2 X O y 4 5 T d l I f H l p e v a w W F + J d + 5 2 1 o 9 C a h V p V / L / + T Q z I h E w w E 5 H h z 3 O s F 7 + 3 R F / f i w u t D c u + s 7 Q b P 3 9 T c L J e 1 8 x 5 q U U b V o J 5 D 3 G 9 t 2 o g t e H / x l 7 6 H 7 / / l D z A y f 3 U l 9 g m m l P i E z E F B Y h v m j H B b u B q 1 z b U L N u E a 8 u L X g t p Y L r j L K z 3 k 8 r l S o s d i C Z z / y 1 E 4 P X Y R y H f i 1 D d X s z 7 z k b v y t 8 V f K W / U A C o O W k 3 W 1 D H b V w 8 4 G c t 7 o 5 X 2 R S c l 4 / b 2 9 Q t 3 o U N Y b P u K o m h y U i B 5 T a s p 1 b W w 2 q 1 I B X X o G u i Q W v 3 O u 1 7 M D i 8 I x T G K w e 8 v 4 u C z D T C c N m M u K Q T t 8 b u w Z x u V P Y q q g A P Z 3 N K 8 E h d U g 1 6 n r B k r 9 1 U m L D Y + w y q Y D f X G 7 m N y I Q i d b b W H e T o f x l z s B j T 2 q C z j I S 0 2 y 7 C P v r h f T h 8 M / m g K F 3 / 8 Q A j A 9 r V 2 4 7 j Z x f i x z 2 A t y q g S M q E 0 F n 4 y h 8 S j s 6 W 9 z Q n + y N q B I T E Y Q / E 7 b 7 3 3 O o 6 c H S i p D O f n L A T N R i z o 7 d i j x C i C w a o J q y S y Y K h E M o G l 5 X l 0 d f R J w e P 7 n M u 6 9 P Y Q e o 5 4 0 N Z e m J M Q l z Q b u o l M f t U f 1 2 m M c s W k C l r I S M q H S H p B Z v C q Q U 1 l 1 w L u l p F I R 5 A S h t n t a l j Z a I w o v s / x h R C e + 7 0 3 5 P N 8 J o k b / + b X x L W v p w E r m 6 + + N Y J d 7 C A k q G / c Y 8 H t y 8 P Y f b Q X I x e W 4 G j X y 6 1 2 Y q k A o p k l Z N + 3 o u 2 b H W W 5 n f R i R b r L 5 S q r u M r h 8 p Q R N m N O d u n d y h z e Y n Q Y b 1 8 c x j / 5 t 7 e h d y p u 6 3 / 7 x w f g s K 4 y J 9 u g e Q w 7 Y L c q F Q n V e G I j p J J p 3 H x / A p 5 u I w b 2 b 2 1 d l y r k 0 1 N T 6 O r u l j y / G U v K j R L m 3 5 p B 6 u y 8 Y E j B D x Q S H o G A H + F Q C J F 4 E K O + C 7 K D a U b 4 b U w y + P 1 + v P L q q 7 g + 8 g H 2 n + h Z N 2 F L Y d K m n O j v 3 A + j Q Z k o 2 4 h w v H j W n F m E y 9 L S 1 C Z v j t f B x y s / n M L x r + 2 W w k S k 0 g n h p l x E M l 1 q W b L 5 l E x + y J 7 f w m K x 8 2 o w K V y f D Y S p E l Q t x U d e i + r K s U m / 1 d A A u 8 0 p 3 2 t s V p I 4 3 l n v y n f 4 2 N k o l I x i o E Q 8 Y c L V 4 d L s o g r 6 7 N 1 w Y W 5 a i x l 4 Y W d P w 3 A z 7 n w y j c 5 D N i l M 0 d Q y F u P D 0 g 1 1 H n D J J f j l Q H o x 5 U 6 o 1 7 8 R D G J o 4 m n t l i f E b c Y m / P 6 / v 1 W S K i 8 W J o I u 4 F L i / k o 2 U q X X Z s D M 8 o l v 7 M T i n F + 4 z v V 5 G W t B u l G x U Z j I q 5 s R J i I V T C E z I M Z G x L t M g G n T 4 q R 0 v V w u N 8 L J J f h j U 0 K r a K T b d m / 2 U 9 y b u I o / / 8 v / j K N P d K O 9 q x l 2 u 0 2 x R j J O 4 q N y o s 7 m n T V f 1 I R f j 3 f v m 3 F 9 R p l U M x q V U p Q F o f n P v z a E Y 8 9 3 C q F U z u V b X E Y 6 l U G 7 9 a A g g m A a 8 b v F i 7 v o x p H 5 5 f W s H P W b b 1 W x q E L N W q 9 i Y S G z U l H w 4 D X P z s y i p a N l Z R 0 N D y U F r z A W j 5 9 + e l d W B U Q m I 0 g G k 3 J / V 2 4 z O f / G L D q e 7 c C B F z 3 w t L h w 6 5 V F 6 H J a H H i i C + 0 9 S o Z x K a 7 0 A 2 T M l m 4 N i b g s i V C g 1 P X j d f J 3 m o W l W / Q q w l 0 L w x 7 p T O F o R 0 K W I G 0 F Z r 1 L 0 I s n E R I q H v 7 q 1 9 Z n i 5 W O t x p 4 E 3 d k s f F 2 Z N T O f P U I h t 4 J 1 C W c 6 h i p z w l 1 x f d W r G Z 8 I o b W T q W Q O R g 7 A K 1 B a M u F + B 0 5 0 Z o 1 + R G I L i E c C Q u 3 J o D b 5 + Z x Z 3 A c 3 / 7 W S 3 B Z m m H V e 5 C O a 9 F q P o h c 0 o g e 9 3 H 0 u I 6 j W x y s j 6 r F h w 8 n t M I C K q 6 J x 6 Y Q h E y a E w I 8 f T G B M y / s W S k H 4 Y 0 2 t z b J 5 Q s U O v 4 W 2 x W T k c h L f K Q A M V v o 1 u 4 U Q n d I u p G 1 X E c x F M Z U S l F U G A 1 K o o C D x s + Z E V p 9 L W L E T q W 3 R C I e k 5 + z a p k J j n Z 2 H l E u D v / t 3 W u 4 8 R M v g p k A s j H h m t 0 M y A 2 R 2 7 4 l / r Y w h l 3 9 H W i x Z 3 H 0 x T a 4 G 5 T K D N b 0 q W A s 6 j K 3 o + m J F t z + + T z m r q 3 O 1 / F 3 2 R e c X Y W 4 6 w a v v 1 Y m I 2 3 J 6 1 v B 3 / o X r w g G o u t P + u X x K 9 9 Y n 4 G V G x y I Q 5 B G a P G 0 + E 2 N V F Z b F a q D z z Z h 8 L X S F g y V Q D r x m J m Z k b / L / h Z s 6 s q q H r V r 0 W a R m I v B Y D W h y 3 E C C 2 G 3 E k M p f d r o c o l B X w 7 B k u 1 A a 3 O 7 Z E y T M L M W i 1 L 9 o A 4 W 3 + c F U l P X y 7 y x p A Z J c R p u G a L + Z S Q c w 9 D P f T i 5 Q W N / E m N Z W N B g b A 6 6 w r o N b a Q B X Z 1 K 9 m 9 q Z h R 5 u 7 + k g c Z a M L 7 r c B y S p U W E a p F 4 b z o y m b g n P q e A s N 8 g a T I 6 8 g A 7 d u 6 S 8 R 7 7 c D N r y f v m w e 9 O j I 2 h t 1 / Z L u d P 3 7 i F P / 2 x s h t G K j C D m / / f 3 5 P f o a a m k i g G X 3 N i P X w j i I Z H V r X 7 X O Q u 2 C S U 7 h 5 T + S s Q f P v p G z f R c 7 A J n X 2 K J S v H m J s Z l 8 1 g 9 1 / 5 Z z A 4 l e t w O / T 4 8 9 9 b X y 5 E 7 4 V u H 8 H 5 Q H o X p D f X F 3 F J R D F U S 6 H y 2 V p 6 r U U k F M H 9 K y I 8 + I q y c r s S + H u 0 S q Q V r 0 f p H q X 8 X i I b l H 3 3 N 4 O Q U J B p f x q N T z b j 0 3 G j c N O 1 q 0 k J Y n z 2 N s b v L e H w k U M l d X o P E 3 S Z r r 0 5 j d O / s P F u 7 i p h 1 o K E J 7 E W v Q t I m R k c r t f S c k 8 m + 3 5 h w R R l Q G J y 4 L g s g i V V Z E C V E f k b / E 4 5 q N 9 T o V 6 T 1 P j i y G R z O P J b f y 4 / y 8 b 8 u P u f f 1 t Y U Y X p m d i R 5 T 7 i Y P W 4 / A 1 x O 7 7 3 l u D Y 4 4 B t Q F l I q G Q w g V b r P q R z s X W 9 J y 6 9 P I 1 D 3 2 y C 2 b o 6 2 V t M G / V a H i a W Q z G c / c 3 / Z y U Z 8 d N / e U j 8 v 5 R m T Z a d g l l d s r z L Z e q C W 1 h a Q r 3 W u L D u F o u S 3 J q b n U V 7 h 2 L 1 O S 4 8 O K 4 b C d X c 5 D y m L 6 X h 2 Z v F z g O r e y Y X Q z 0 f f 5 P z d h z D 7 V A 4 7 I K 1 f D K O h d B + E b c r 5 y u h u l P c 8 M i I 4 r v T f a j E V G v B j p n z o d r i p x K I 0 3 P e 5 V S N 8 0 s k g k r k 4 k O F w + F C p / M I u h 3 H Z R L B q L P J A t c e 1 0 m 0 2 4 S b K v i N G T F q T J X A a g s 1 n k c l s v q 6 3 F E s T I R 6 T S o D j 9 + Z J s f I Q 2 d x I x p L r v w d M 3 E O p 1 P + p s r 8 S 4 F F N D 3 d j H R C W K q J M N K Z V b f T G 7 + H 5 c S E E K r V 9 4 h D 3 2 r G n Q / n c f G 1 M c l Q B O + H K w I 4 Z r W O 2 1 b w 9 N / 9 U + g d w s I U 7 r W X N L Y r 5 U a c N G + z 7 R c W X y k 2 J v 1 V Y S J U m t G V 5 y N R 3 N m K c 3 R 8 n z T i o Q p E O b T 3 t O H U S 9 1 y z + T L r 0 / i x o c P x D i X f l e l C c e A v 6 2 O 8 5 Y h b t 0 f 6 1 w R J m K d G m N q 8 p N z 5 z E 1 M b X S I K Q a F s I i Q B f C 1 O Z c b z k 2 w v n X 7 u P w c 7 X N n 9 Q C d s 0 h 4 d i D z q X v R r N 5 N x p N A z J J w Y 2 4 l 3 3 L k q n 5 m j 4 0 t 2 Q h t q L N H 9 y a k I s Q O f l 8 + Z V Z 4 U 5 o 5 E p i S W 1 x / L 8 / v i C / x 3 t U L Q e Z R W 2 s 3 9 z U I n 1 6 c 4 c Z 8 a U o o s m g j A s d x l b Z N o x b A B n W T D i b L S Y c f 6 Y P p 1 / o F + f Q 4 4 K g 4 / 3 r Y + K 3 9 d I t / S w E K h x d F f J 3 / 8 V f k Y 9 s R M P p C L r V X K H M C g q C b l Y 5 F N O d r d V 4 3 c w G q k 1 l S D N 6 H n F B H x 6 q e 1 4 O D r d N h A w 9 2 H u m B x d + d A 8 T h Y l 1 C i L / h m N P b B e v y V h d p 0 U y X d o s t I S T e I O / + M v f w 2 O P n s X b 7 7 5 d 0 8 C 0 O r I 4 1 l l / m v r K z + 7 h w F c 7 y v b c q x e q 9 k p l 8 v h g x A J f z C Q I p 1 U q G c Q 9 L A h / 3 W y 2 o L F J a V p C h m 5 r b y / R k J v B 8 M 0 x p O I Z H H t q D 4 4 9 1 4 W T L 3 a g f 1 8 3 v n K k S 5 U n / N l r 5 5 U v r 4 E q Y B Q q L t Y 0 2 I S A 5 Y X W N n l E f N m B B k u P P N S + H d T U Z C j 1 4 H 1 x s r q h 1 Y 0 T z w 0 g E c l i c n g G S 9 6 H v 5 M 9 m 7 B o j S K u J n + I o 6 N x a x u l c Q y 4 2 I / 3 y G k U 0 o T v q f R h V U 0 k N 4 d 7 4 5 d X r F Y l U B g f + f Y + Y e V E b D s 8 v W L d O P b F A r w Z h F L e w v T M D W S j G e h E 3 J j L l w p o y S 9 w M y 3 G T t x 2 8 t i R Y / J C 0 u l S d 2 O r I C N c / b 4 P + 0 7 2 b L r j 0 V q o g m 8 y 6 P C 1 v R m 0 i x i T i q h d C A 3 R K o J f D p A 6 U O q x F Q J P j 8 / C N x 2 W v R / W a r 3 / 8 z c e E / 9 X J C o p 3 L B q W L F c w q r l E j n M B 4 Z l 3 3 L S f q 0 A 3 b m t Z K R G h o e l e x e N s I Z P W Y L P N t W z 0 z M w G 6 x b Z p x a o D U x U Z X H r 3 1 d c f O 2 C t K B d Z H q c 6 J 4 r B L 5 A C w e D U Y X L 0 l a q G N e D q R X 7 9 5 2 z F 9 X Y l f V O q m K d z P g y g h / f E J c m x b O 2 V 4 s f b C I U f P 6 Z E Z J U k J F U r g N o V A Y M 9 O z 6 N / R B 5 d z + 3 p g c w P p Q 1 / r r L r 8 o 1 6 Q g N w U i 5 q e x N 8 M A r 6 Q v C Z u f r A W 7 C M 4 P 7 W E 5 Y k 4 4 n 7 h / 1 s y a B w w w X / b g k P P u 8 t a 2 Q O / + Z 8 K z 4 D b / / 4 3 C s / K g x q X D D L 9 7 h R a n m w S 7 q B y D c V 1 k L x H V S G s B R l Q Z b D B n 4 5 j 7 + O t c H o U d + t h I c n + b Q J U Y t s F 3 i N 3 g u H m F U S x o p o M X B H i m 4 d F 7 0 G z b U B R Q h U U B 8 / j 9 y 8 j I x T U 1 N g s j j 9 a 2 I Z 2 D e 2 i S Z 9 w N c 3 S P d 0 I L F m L j U a R u J / G b G s T l t c V i C s o K 1 C U Z M Z P l y 9 e w e l H R E D p 2 l x a c S 2 W F w M Y G 1 y S s 9 3 b C R J Q z R L V K 1 B k x K H L E w j 7 4 t B E 7 W g / o U M 6 l k M 8 k E N k K S U 3 I 7 B 3 5 t E + 0 A B X I 3 d X X 2 U g T g x e + d E U e k / b 0 N H d J q h Z + E D g w G / + x 8 I z w e R / 8 q s w l d l V k b + t u i 8 B v x 8 O m x O z H 0 z D d s g B T 6 t H M p T K V K r A V L s / b q I w d T M A Q 6 w J T c c T 6 N 6 x u S 1 R P y + Q 7 1 S X j q u / x U 0 L B W e T S R x W 7 T B u M Z n W L / M n j S h c / H v S i Q k 1 5 g I 4 7 X H p 1 T H s f N y D p r b V H o X c f j W R D S O S U t x j 9 s a w G i v z e C 6 Z x e L 7 X h g 9 J n h O N e B n w 2 b p f 5 R D W Y G K x i K Y n Z m D x y 3 8 + S q l 9 x z j W / N 6 E T z n 0 d u g N P s o U i r y R 9 W X J M a l H 8 w g a V 6 E P i 1 i B m 7 R b 4 m i a 1 c T O n q V 1 O t m o D I l F Y D H 4 5 F a v B b E w j H c f m 8 B e W M M B x 7 r l 2 u S Q q E o 7 t 5 Y R P + e B n H v V q h 7 B W 8 E L i 1 h 7 3 B t z I n W g w Z 0 9 b f j 9 N / 5 L 4 h y L 1 W B v / m 1 A f z 9 X / 6 y f K 6 C S o C g u 0 Y w n S u F R v z n f X s e b c 9 0 y P k S 0 s 3 v C 2 J 8 a A r w N S F v i a D n c I F B x H f p e i 7 d 0 i G V j q N h h x a 9 + z q k p f X O L W H i k y T s A 1 H s P b a V N s y f L U g D V T D W g i V w r O r h c h W 3 4 E 1 6 J P w W p y P U a Z 6 F + X m 5 c S B B X u B 9 X 3 n 7 t o j 5 9 D j 2 Z W W e j N U n / k T p + j t m K J l U W Q v S n 4 W v j c J z M D i V Z M n P 7 t c p U O w d 8 f I P X s V 3 v / e i Z N J i i P N j O c q m I u w n X u q T 0 g t I p D U Q 8 S B M B b 6 2 m f K Y F Z p z 9 n o M x 5 / t E 5 q k d G D Z Q 2 D k U z 9 a d p v Q 3 O W W Q S W r N y r t O b U W Z E z 2 y + Z e s W s F n 4 P C m i / G 9 V z o R + J O D c 8 h c M 8 A 5 + 4 4 d h 9 W S k a m A j o 4 T c p c k l G b F W 6 M B g t h Z T v S L n d 9 f n c 4 G M b w 4 C z u z v j x + + / d k e / 1 2 B J 4 8 w 9 + S z 5 X B Y m P F C Z e E x W C W Q T e q j L Q 5 r T w v j s v i A 3 E s w Y k 8 2 E 0 d z r R e E o I l L i n 6 f E Z L A 6 J 8 2 j y 6 D r C j r e V 1 4 j 5 v X 6 M n U v C 3 B b D 3 t O k / 8 O P r 7 Y b k l b C 7 V Z d 6 2 L l o A o e 5 z O Z O a V l Y w J i L S 9 c / 2 B I k D O P Y 1 9 S J o G D Q q g C a 4 S K Y M s C d s x d g T j 9 w p t z s h + j C p b N V c I 6 g e K F z Q s p Z y k R l w T w I l V c n z X g c D u Z o P B G D b j y 0 x E 0 7 z S j Z 1 d 1 9 y M e T W C W c c p U C P m g E + l 8 D A 5 d K 4 w 7 F 7 D n U G U N S 2 K z q J d z H q z 5 m x m f R 3 r O C V 1 G W B z j G K w 2 o 1 x U x 1 Q 5 F 5 P t O t p d s n 3 / T E C D T n c J C V b A 6 Q x + 4 g 3 r 0 O G q b 1 p g 8 K P b + J X / q G T 4 s q F Z 3 P v B P 5 L P e b 3 x R B w W s 0 U + V 7 U o j 7 X W N e F N Y O I j o P d x c Y 5 Y F u H b Q e i d e j Q 9 W T r R W w v i s Q S u v z s B Q 9 4 O c 1 c Y e 4 / u q t m a f 9 4 g n S g 4 V A b l r p k K i Q X C X A V N s H W 1 U 8 T 9 a 4 W K N L j z k y D 2 P e O Q y 2 g I 7 h T J I u t i c M q C G V Y V 8 z 8 u b G M k W D C d y e G D 0 f W W T E W J Q K m x 0 / e / / w N 8 7 3 v f l W a U 8 0 y L Y W G N H H m 5 Q 1 u t 4 I 7 i D z 6 I 4 O j z b S W d T J P Z q C x o J Q z s 9 F O l G Q q v Z 3 p k B r 4 R c Y k h B 0 y 7 l q C H G a l o B o m o 8 J O D g h m F u 5 k X 7 y b t a R F D s c a u U w r M R p q Y v R X 0 u j x 0 N S o H K s J I I g + H p b Y / I B M c / p t K Y i K X i m P o v / y 2 f M 7 B J 3 O k M 2 m p t H i d 1 e K i C y + P 4 8 x L q x U A v o 8 W Z e M W t o J e P 4 t Y G w K + M C a H p 5 F a s C O b y s H Y m E L H H h c a W x p q 7 j r 7 W Y K 0 J N 1 I p 3 I C R T 7 h d 9 Q x l / Q V 1 p 8 1 o e W + f / X j u 7 D Z L W j f 5 8 B y o r T 3 O t F m 2 4 t 4 J g S 3 W T E C d M G b v 9 Y q P C 8 N P h y t b J 2 I F Y E K R 0 K Y 8 t 3 G z 9 + 8 i K e e O Y W + 5 q O y J I d u D z e O r h W 8 m W s f D M N i N 2 L v y f W l I O w q l M x S k J Q C U P a x 8 x h F D G O u 3 L K L B L v 0 y j T a j + r g a X b J 3 e Z Z G 8 f 3 7 y 1 o M R 3 Q 4 2 h n C i 4 z 3 b b V E q J K 4 N 3 E U h q 5 0 3 w 9 8 E a 0 s r i 3 x y 2 s N G v z x P g l 0 y J Q F i 5 i M Y L p G Y x e n 8 e v / c l V o f 2 U 3 7 j w Z 8 / K R 5 u w u p z 4 5 L W T V h t Z i Y u v T O D 0 i 6 W r m d P h N J Y / X E L j l 5 u h t 2 1 d A F g T N z u y j M C k 4 o K e f K 5 f 3 t 9 a 8 E 5 q 1 D / b C g p L t V 5 + B L / D W I q f s 7 y L c 1 c U s E q K d W F m C V N X Q z j + r V 6 l W U 9 R X 0 S C k 9 G s 8 C A C V 5 b h P O T G R 1 M W K Q / V I A U q G P J j 6 N 4 d B O M L O L D 3 K N o a e + V A X 5 s W j N q l + P y 1 4 u L L E 9 j 7 V E P F t K 0 3 9 g B L I Z d g w m k s R n e J C z T D g B j 2 t + t g N d o k k x a D m u n y q 9 M 4 + l w b d E a T L E C 0 6 L P w x 3 V C K J T K d Y c 5 J / x e E S f k / b L f B Y l I h i X K C d e s s G z 1 u n D F o C t I b c V e h t 6 w F o 2 2 f N m 1 R R / / 6 L a I q X I w d M Z x 8 G i j V D I u Q 3 2 b i p G e p 1 8 q 0 x 5 A / B y X g b Q 8 L Q R U D V i 3 A c s L f o x 8 F M O R 5 4 W 7 v 2 Y b H M a a 3 e 7 N 0 2 2 z o L D 4 f C I 2 a l w f G x V D t f 5 E N a X K t W a c T z L A j t u v h 7 D r G R P y x j h C K R H q y G Y + e r i M X T D q F W v k f U v E s 2 f a c M N b 3 T o R W l 6 A N z i G + 8 P D O H X o y + h s G Z A X M + b T r Q g T G S g Q V y 6 O S Y l I s v y F J p M p 2 Z + P w s T v E X z k U z 4 G E x p E 4 n u w v 6 0 Z O x q P 4 W y P H W e 7 h S n X G T G + 7 M f M 8 h S S K W V y j y 2 5 7 l 0 d x / X X l u Q m b O e m n X i w q J f X F R J W 4 s G S Q e 6 + Y R V W x i k E q s X B 8 y j E p r l n d o Y l P S Q y w X u I J f M Y n D Z K g d w K u A i X 2 z 9 y C q b F n q u 4 U O / x 5 w / g m 7 9 y C M c P 7 M T c z 5 2 Y v 1 X q q 2 8 J Y g h a n m m D 9 5 0 F p E O b W 1 B Z D g 2 t H i F M L b g m h F V V S i q C 8 f L a / m F C F R D 1 s R r I t x Q 4 H t U 8 F F 9 i H I u x Y S R y A R x + 0 Y 2 h d w N I B / V y a 8 9 W 4 e 4 1 W 3 e u C B P X r 5 G X 7 i 6 V 7 z e y F p q p i Z H 8 z Z F P 4 X B a s K / n E X k x 9 w X j D j R m p C Y f 8 R n Q 7 x E D J q 5 v P i R + 1 J l B R P D F v t b 1 P b G v v D 6 N Y 8 9 1 w B f T S w P q M u c x F x I x g h i H d i c Z X v n e W p B Y c 5 E 7 Q t t 7 p P Q l 0 0 K b + 6 Z h c j l h c L c K 5 g U a 7 c K 1 E k y s f j + Q E O 6 f J S d 3 3 3 Z b l L k L H i Q k H 5 m G p m b j / Y z 6 z T I j 6 T L l h P W S p / j M w W u + + e k w U m J g D o v 4 p 9 Z N 0 C 5 + X 1 i o 7 5 V v Y E N w C X b w Z g A p X w q 1 d r C q B Q k R w N / + Z B I n n l 5 t i M 8 W z g f a t k 9 4 a w H H 0 C + U L X f t q O b C 1 Q v u 4 B 5 M z s J p b J O 7 4 g + + O o + d X 7 b D 1 V D q W T F l b j j V j E F / b V U 9 W m r z 8 + / f R K f 7 A O L Z J e k j 0 h p l x G O P J 4 u v 7 E y g r z E r + w + c 7 U u i R z z u a 8 v i 2 o w B v q h W C g z T i F M j s 0 i 3 i v h p l o s D F e Z P C k P Q L / 6 2 W 5 y n k j A R F I I O x w F 0 u Z P w 2 G e w p 2 U Z f T u a k V 0 O Y a A p h w 5 3 b k W Y C H 6 f w k R 4 r K t a l B q K B K c w E V w B T O w Q y o H f / 7 y E i e A 1 H 3 5 0 N w 4 8 3 Y b r b 2 3 c g 5 B g E 5 e s c b X D V D l o d B q 4 j w p F J L 6 b 4 3 z F N o F L Q / J J E 5 K J V a s a E B a K s S e v a 2 N 7 s X W o V k n N N G + X M B G u Q u 9 F u n n L 8 T E c / 0 4 b h n 8 e k f G k C t 8 n i 7 D u s O F 2 e O N K C h V a 7 / I 0 n v 7 W 4 / B n R / H A a x A C F c f p n j T M V f o N 0 D A d 6 0 r L P m 6 3 5 4 3 o d W e w e E 2 H s 2 e 7 c b y b r a n y c g E h L V Q 9 a L L 2 o 9 G 4 Q 1 g 3 8 f t W C 0 J e p e P o R i C z 0 h J R o F S z T z D t T z D W + a L A Y j H J C d t g Y V + i a l i Y 9 a J j z 8 b 9 1 Q n H I R e C N z Z e H V A P 9 j 3 Z j J s f K c t 5 y N s Z I a 8 P l n S Y E Z 7 K V i W K f x 5 P l V c A d D V p m V S X k w L F M d 5 O F G 8 M G E n 7 Z C v u t q e X c P + d m G y X F x w P I h P N w L H H K T P C t U L 7 3 n s f I J i 1 I p r p Q b N r W l x 4 U g h V b Y z s j e i w o y m N X S 0 Z p H X b 0 9 7 J b m l A J m D B 4 J s P 0 H + w v q a W J H o x 4 X M Z J V b a 7 s H Y K n Y / 3 o z 7 P w 8 I 1 7 S 6 R Q k t J G B v q M 1 3 t 7 R Z k J z b 3 q U b N q c V + b g R c x N e Q U P g y Y G k I K Z W C A L p X P j S J s E / n w g I C y h 7 U p S C g s Q J W s b A L O 9 K p m p f m 1 c r 2 G p b z e I R L H 7 N I o H m r 8 z h 9 o + D e H A 5 A e d p t 1 Q k 9 U D 3 x 3 / 4 h 7 / X 7 L a g p 7 F B L g X m D h R G X f U u r g R / q N O d l d a I 2 i Q w n U Q r 9 5 7 d A q Z G Z n D 3 0 0 k 0 d b u x + 3 g 3 7 O 7 a T W 0 x e D 2 R c F j W g d F i f d E E i v G T 1 p Y Q Q h V G 2 1 5 b x e u b u h p G / 9 H W m q 8 / G x d x J O e V u N P e N q F z T w O G L 8 / J v h V N 7 R 7 p e o / 5 9 e g s Z E m 3 Q t o m W w 7 X Z 4 T F 1 u R g L + g N x r 8 U K H o Z s n p E W H P V Q m 3 k 8 r H X B 9 P f 6 p K X j c D U u N X g R j w T R L N 1 h / C o O o R n Z k e 2 c x T + U R H 3 7 x P e g c 4 g m w r V C q 3 D Z U a j s 1 V K L C d Z u a V K L S A h V V o m 4 0 m k 9 F v b z p G L A h f u p H D 2 2 Y N o b N l 8 M S 4 H h P 2 + b X a 7 H I Q v m j C p a O 9 p x a 4 v 2 3 D 1 V S 8 S 8 f I e Q S p W X 8 M Z 5 2 E X w j f L t x v b C o 5 / b S e 4 2 v n a + y P C l c / J r r M f j J g x 7 t N i 0 r + 1 l D 2 7 1 4 7 7 l Z i X g k R L x G 1 v 1 E l Z C p b q z l c D Q 5 W p 8 F U s x c Y K 7 y h Q o 7 1 k N o J E O i z i p d L 9 u b i q m 6 V G F r 1 L F h p w h X d 2 p h l m r V 3 W c r J X R D 3 Q Q s u S j q 0 R Z X p 0 H i 2 9 W 1 v i c f P N W d n P e q v g g J C E X 0 w x K o W r 0 Y V D z z f i z h t h w b C l 7 h 9 T t V n 9 a o B c C 6 Q C 0 W n k x O 9 2 Y 9 / J f j R 0 W n D l / V t I Z T U y x v Z G 9 T J J s R U Y h c U 7 1 Z P C u T E D 5 s N a 4 e I l 5 b Y 3 t E a 1 K h N a J m 5 J x P m j e M Y v t y t S Q S u U z Q m P J b m E h d g Q Y u n K i p / V + h d f f y A M R B o n X u p A X s g F 7 7 U e a N n / j S l r f 5 w N I u u b x F U R f K B H W 9 f W U r b 5 z P a k R H k O H g H h o l C 4 1 M C 2 X i x E 7 8 u q 5 I c N o 9 G A g a + Y c O 3 d 8 c I 7 R d g E r 3 p O N s D 3 0 Z K c j I w 8 q N 7 C u V 7 0 7 O q A 1 t c G n Y g 2 H u 1 L 4 r Q Q B O 7 R O + S t 3 S V a C 3 m L Q i C a r G n B A w l Z G E 1 B W s s L j D f 9 S w G 5 B G g t 6 O K 5 T B 0 y D m I v k Q Z z a V d Z 1 n k 2 W v v k x h A s K w r E Z x F d I 1 h c r D l 7 M Y + + k y 4 c O L 1 L v s c p o 3 q h + 6 2 / / y u / Z 9 I 7 Z b N + 9 p W r F 2 y o s T i U R d f h r e 3 w z h 4 P 7 f 0 b b 6 u z E T g Y F C T 6 3 2 O j o 3 I V s v p + P c g h C X 9 i G p H 0 E p y m z S 8 v q Q V m q w k L U 8 v I 5 E U g X K g w 4 T 1 M 3 1 t E 9 9 7 6 C m F 1 V j 3 s u x y w 9 F o R u R 9 B c j 4 B i 7 A s 2 4 W 4 x o u Q L w 5 P s 0 P Q F H K D g b W r D g h W h 4 / e m k L Q F 4 F W r x E W e L U z V D F Y j D 0 5 P I e 5 6 4 v w P 1 j A w v S y V O w G k w 6 z o 4 u 4 P z i N 2 d t h z E z N w m Q 1 I h a O 4 / 6 F B T T 3 s m f + q m d l F j z s M C q 0 s h v L 8 5 E i q H o s x h 9 I 1 4 7 b m H K f s F g 8 g p F 3 0 v D s S 6 N 7 h 9 J 5 i b g 1 x 8 L q w o s a o R m d u Z R P Z C K y x Z Y Y R i n t 9 e D C 6 y M 4 + r U u m G y 1 Z a P K w e 8 L Y G H G i 7 2 H 1 + + q v V n I W E o w 5 d T k J L p 7 e j a V n O B u G 9 x F g o 1 S 6 q X L Z n D 5 + 3 M 4 / l K r Z D p a 1 v M / v I N H v 1 2 6 Y V u 9 C A z 6 Z T P 7 p i / X X 6 F e D q T p 1 R 8 s I W n y 4 v B T / S U 9 7 g l 2 t 7 3 z 8 S Q M a T e a D u X R 2 t 6 E p Y V l L M w u Q R f 2 I B s X 9 k 0 E Z E l N A P q 8 i N m N J t h 6 4 9 i x r 0 / u H M l d X F o t B + C d 8 s n 9 n W 2 s 2 1 w z b v I a 3 h + S b Q O O P r G 5 r U P j 6 Y A U K n m u V 5 b Q c D y A v n 7 F M h H x t E b u 4 V w v N L c m 3 s m z I y w H s M l W v q 9 Z J T C R c P 2 t S Z x 8 b u O e e t U w + P o M D n 6 z d K n I d o D Z P h K M H Y / Y k K U W o S I d V C 2 q C l S b f R 9 M u u 3 p f 1 E N y 4 t + j H 8 a x c 4 n n L A 6 r L j 4 x h A e f W F r A k W E 7 4 c R H Q 5 D Z 9 Y J C y Y O m w j y h Q X Q 2 X T C e g m B q F H P U E l d f G 0 c W p e w O i J W y 4 X s 0 G Y M 0 N n T s L c L l 2 x Y B 7 0 9 i z 2 P t N e w z 3 I p Z E V E e A H h 3 D R M R i s 6 H e z z V x 3 c N e P a 2 x O w u v V w t x v h E N b d 1 e C U y q / c M H M F B H d 1 4 X 7 Q 7 M U R j y Q Q m d X A 0 2 v E j g M 9 C C R n V v Y G Y 0 j 7 3 o O N a / f W o u w C w 1 o h C S w s 1 C M v b t 6 y L M w s Y m k m s O K 3 b j c 4 U N S I X C p B V B I q C l J x v M X M k t p w k p u x b b Q J 2 3 a B 8 y 7 X P x y G L t S M m H Y B j 3 9 b M F a N D F 8 L W E 2 R z y h V F U m v Y K i h M D Q G L V q / U d 2 t Z V / y G z 9 c Q v + T J t n G 7 K a I 0 c 6 8 N C B p y W q b S D A q 3 d W N s n H l Q L p z g 7 a x x S v Q m 7 R g 5 1 8 m E 9 j f r x b P g E o z E U 8 K 9 z I E / 3 w E i z P L M O R c 6 D x i Q c + O L s k D V 9 8 a F W Z H W M T W G O w e C + w u i 7 i n B B a u a n H i J a V L c j F Y d j e 8 a J C L Z e v B l g S K 4 J 5 G R 1 / a f I u m c y / f x 6 M v b Z + r V w 4 k K A e d Q k L C 8 b E Y q i W b G B u X q 0 K Z Z e K g c l c P Y u 2 2 O c U Q f y b O W X i x j S C T n R e 0 s a A F m a Y p H H / y k G D W h + N 2 h u + H E B X x l n 2 / E / Z C 9 9 p i x C N x 3 P l p G A e f c 8 k 9 g n l t H 7 1 8 E 6 e + t U s u q d g O c A x m 5 6 e R s S j l Y m o 7 7 U b z T h G n q d M o 9 e V v Z y Z m s H j R i r Q m g r 1 P e + B w r b 8 3 / u 6 1 V 7 0 4 8 d 1 S o c r l c w j E 9 B i c q c 9 r 2 r J A X X l r G D t P t Q h T W 3 / a / N 6 1 M b R 0 e k S A W 1 t 5 z V Z A w g W F u T c L V 4 V z H M U I h 0 N y 7 R e b R n I n w M 7 u T s z H b p W U p x B 6 j Q k d z k N S e 6 r 4 W P j Z N G x M / W 5 1 e 5 i 1 u P z K N E 5 8 u 1 P G J c O f + J D M x q D R 5 g R T G + E U L s 6 u g 9 u 7 o 2 P 4 b h D R U W F p D r t h 7 V Y E Z W n e h / F z c R z 9 h b Y S R X T l R x M 4 / h z 7 B m 6 P N q F C o 8 c z M z u F W H 4 O J r v q U W j R b N s p t R b 3 o 9 J r z T W 5 g / W A v H H 5 1 S m c e K F L K l T O a T E N P + t / F N F U f R Z 3 y w L F p e W X f n I f O 0 4 3 o 7 m t v i z d 0 O A I 2 v q a 4 N 6 E M N a D 5 Z h W L j 0 Y W c y j y T E K W z Q B p 8 s N h 8 M h l 3 x w 1 3 W C p S 6 K Y O m w G B u R c x r l w D 7 p H n O P n A j P 5 Y 2 4 J r Q Y U 8 j b j e u f D K G l x 4 P 2 b m V K Q n V J S f O R 2 1 M I j e r h 6 g a a + u x y t e 2 2 Q H B D + J 6 w W C P C Y u 1 1 4 M 5 V P 0 6 9 2 L 1 u w e H M + I J g x B R 6 d 9 a 3 v q s a V K H y h y J 4 8 Y / u I C 5 I K n Q H / s W v 6 t H R s P r 7 j G d b b L v k v N N 2 g T Q d / O E s + h 6 x I u 9 c F m M f g C b f h f v e + p T W l n 0 I l o b s P t s u f O j 6 J i G J l u 4 G + L 3 b W 9 B Z H k K Q b F k 0 u S Y R S 3 o w k d u L Z X C z a a O 8 f h U c T I J a t 0 V o R a O 2 v D v D J f x c T 8 M N 3 v y J e y X C x J 4 D x / / h u Z W D / S w 2 i 3 0 n B z B 6 Y V W o 1 b Q z t e j e Y w M 4 / V I P W n a 4 8 O B T 7 q G 1 T Z O 5 g m 8 d e 5 1 o / V Y 7 5 u 6 E 4 R Q c X R x b q m h s d S M a 2 t q m Z 2 t B u j N N / c R v / y d E E y L O E 8 / Z 8 f n B n I i x B F 3 V I 5 Y M Y d x / B R M B Z Y P 0 7 Q D 5 g I p j 9 H w A 1 l w 7 h h e e w I P F b r n W r h 5 s i 1 N u s Z k Q X a 5 / Q F 0 e J 0 I L D 3 9 9 D T d U c Z j z c F n m x R 0 b o R X E m w n u w 4 U p L Z b i g h m z I j i d X 5 D W K Z i Y F a 7 F A 8 x H h u T f c r m 6 e q w N k I 1 a G 1 p t 1 d O 2 f / C X H x e e 1 Q / W / J m t e g R 8 l c u J P I 0 u H P t m L y 7 / Z E Q J M b Y B C 1 O L u P T y B H y a A L q e c G D w z T E M v j N c I r R M T C Q C d U b s G y C V z u L Q r / + h f J 5 L r y 5 b + Z O 3 8 r B m e o B g A 9 z 6 H X D p e p B N 0 Z q l h d B t r h i h E g w 6 M 2 6 9 u Q i T n m V Q O g w 0 1 V d S t y 0 C Z T A J v z N c v / m l q 5 W N V A 7 6 5 s P 1 Z 4 z W I p b W w B v R y / 1 3 t Z o c O j 0 3 s a P 5 U 1 i N g l k a r g g N O I r Z 8 C 2 0 t L V I V 6 / R 3 i N 9 9 j b 7 X r Q 7 D s h M k 3 p w P o p 7 S 1 G w u F S 6 3 c G 5 u + r 4 0 1 f L 9 z a v F f u e 7 M T d j 8 t v L a q C 1 R b 9 J x t w 7 S O l b d l m w X K n T 1 + 7 g 7 k L B r h 3 5 3 D 2 u f 0 y / X 3 q u Z 0 4 8 H g P r r 4 x j Q u v P Z C L D + X 3 k / V X E l T D 4 d / 4 g 8 I z 4 Q W E l 5 B a n p T H 7 z z T i q b G Z v T 0 9 M N p c 8 N l b 0 a j e Q c c J u 7 + s S 0 s v A L u J t t x x I Q u n w h j W s 4 h m h 7 C g b b q a 9 K K s X I 1 c 8 H N X x i D 1 V S i f m 0 1 + P 5 t 9 D 9 W u R C 2 n u Y w x W C f h 3 Q 2 J 2 M n b j u 6 p y U j f e J i G L Q i X t L v R 6 v 9 t B C g H b I F c C 1 g A S U F q 8 t 5 r P B O K X Q 6 D V K + i Z V j q 2 B r a F r C j X Y / b + t q E a Z Y h 7 k p b + G d + s D E B / t X G P R G H P q 2 A 7 s P l 8 4 t M r t 3 + j v 9 O P R 0 B 2 6 + v Y D z r 9 8 V J m X z k / l r s e e X / 5 W M o Q i 9 U w i K D J n y + H s v H M I L j w x I H l M P u o b c 9 5 h T G d u V F C F Y 9 Z P R R 9 G z u w O 2 I L e p J U / n k c p f g U 6 r h A M b Y U W K X J a t + Q v p V H 3 + N L c t 0 S R t 8 L j L L / m 4 u 2 B A Q A h E v R j z 6 e E T f 3 d z z i y X b B 9 s V + I b J h K 6 H M c K u 7 9 r c K K 7 E c t R J 8 6 N m 0 X g 2 b r i z p S L F + o B O + 5 o 5 I J G 9 R A x w E x t w l o J u 4 T S u f 1 R a Z V 0 O b B q Y G L Q J 6 v / 6 8 H 9 6 + O 4 / 0 4 Y P W e s O C m s U X F c u R Z M k 5 / 6 d i / 2 P N Y h O F C 4 z q N b r 3 f c 9 1 f / l f i / Q i u D Q y g G C p Y 4 / v d f O o m / 8 c z 6 z Q g o e L U 2 Q q 0 H / s U g z A 3 K d a i b 5 K k Y a D 5 X e F Y d k m P P j b F J i h 7 R L V Q O 5 x l Q b r B g r h g 3 L 9 z B w K n y m a l E R i N i H C 5 e r M 8 / 5 n Y 2 F k N W C K J O W J 4 s n h h I w i Y 8 S p K I 5 f k s k g y n v F L 5 T f g v o s P p x Z M D c V m P N p f p l W u o t i p Q x N e P d a 8 w h c H V g X / 6 n 3 5 W + G R z c D Y 4 o E / Z 5 U r S j X D q 2 d 2 4 8 q a y y n Y j c B L 5 4 o + G E f N l 5 D x M e 0 / t 5 U m e J h e O v 9 i G m Z s x z I z V t t d t O Z z + z T 9 a S d w Y i i z T P / r l U / i l L 1 W e 7 N / M B P J G W J w M o a F d q f D Q Z L R o s g 7 A p L P J g x f W 3 X B D f l Y N W v a D e L Q / h f 1 t 6 b r 7 1 B X D Y r S t p J 8 3 g n f a B 4 2 / C W 4 R U J f D r V k 9 n t p V 2 6 r h Y h j 0 G i E o B h F I Z j A t B F J q M j F A q p q I p 0 N Y j k + I 4 R L / x G e z s 1 M I B 3 2 w J M Z w s D U q C z X V 1 O 1 W 8 C / / 5 h P K b x T + f X K j d I 1 O O a g b e V e C p T u K a G h j X 5 7 W h V M Y 5 7 7 / A P e v j U u h K Y Y s Z p 5 f k h U u g 2 9 M o e O g D U e f 2 r k p 1 4 l / c / q F A S y M R H D t g w e F d 2 v H q b / + B w h G O M 5 C 8 V C Y K F j i + H s v H M E v V h E m I h h Q E j X b 6 f I l w 9 m V O V G t Q Y v M k F 7 E 0 v v l Y T N 4 h A L 2 o N t d P Y m m r T c t W B H 5 2 m 7 s 7 p X 7 m L q 9 j F P f q b z 2 6 W Q P d w s v v K g R V A W f j J r k O h 1 u A n e m N 7 W O 2 B a D E 5 2 O I 7 A b 2 m S r 5 h 0 9 B 2 X T e V Z G s L G L 2 + O R 2 + K o v v x W I K + / w C B 8 y D I H X A H h B P v 7 V X e Z P c 0 N W J 6 p b W q C 2 2 O e f W k A s 5 O z u P e j t I y N L v 1 g C u e / P y 6 t 1 + x Q E A d F L H T 2 x R 1 y F / q t 4 v j X d q G x y 4 Z L r 2 z s l q r 4 1 3 / 5 E U J y F 0 S h 9 E w O S X M e v / c r Z / A 3 v l m 5 f l F 6 E I K U b G S 5 3 U j G M i v d q F q + 0 c a Q V O 6 j y 8 5 S T d Y d c B j Z k q G 6 0 d j y x C 4 R i 8 Y x f G 0 S R x 6 r n k K + 9 t 4 D 6 C 1 a H D y 7 t W L a c m D c N B c S 2 r k h L a y Q V r a N L l S v l I A D w o O l S B Q i d f a f g 8 n 3 + V i p 3 q 8 e f H p n D r / 5 f 7 8 j n + f S c f y H / / k b e P R Q a f E x m 5 4 w V m S 7 6 w Z b T L i l J u x u T g r X d P 2 F s / f 7 r Y / H c O o b l X c 8 Z x w 4 d G 0 E i W k b U h A x 0 W E 3 2 n q a V 5 r s P 2 z I O s Q f L 6 D 5 M N C 3 q / K E 7 1 + 8 c w 2 / + + / f l p 6 D 1 m S H 1 q y U B P 0 v 3 z u J X 3 + 6 e u a U V Q 3 c z E J u D F i Y l 9 s u n P / B K M 6 8 1 F 8 y 9 t l E F o s / W 1 i p H m F f R y a 7 K m F b r m b 8 1 i Q 8 B d + z H M i k l 3 4 0 C l e H e d u F a X h J j 1 t z e r l 7 x k H h t n J m v d N V X p g I C g 1 n x S l M x X 4 4 i c j X a h Z p q z i 7 n 2 2 q q K u E B j a Y 8 T f + 6 V / I 9 4 v B b j q 5 X B q n e + I 4 3 q n F v l b 2 O y 9 / 4 S w 3 i o X L u 8 G M X a / 9 f B R X 3 x p D Q 4 t L l i s 9 9 u J + d O / c n i 1 X a w W 1 O z e Q D i 0 k c e X t Y T n u a / E X 7 1 z F 7 / 7 Z m / K 5 x i T C B O 6 E K L 7 3 P 7 1 4 f E N h U s H 9 d o n t F C b C o L G u G 3 t W 6 H O j g M R 0 D E s f e M U 4 V a + I 2 f I V L X s D C M x n o G 1 c R j y 5 P r X L u Y 2 r r y 5 g 5 y M N 6 N + z v R X b E 8 s 6 w U z A g b Y M D L r K Q s C B p W b j Q X A 5 B 1 F u w L c L v B o 9 / T 7 + h j g 4 a b k W j F m P d H L 3 / Y 0 F m A N t z K + P O Y d v i V j o V a / c M + r 0 8 7 v R 2 d c u G e 1 h 3 t t G O P z 4 T v Q d b s T g D 7 w y Z l M R j a d W h E k n L J O u s E / v 7 / 8 P j + G v P 7 P x M h X p 7 g l w Q 4 i H g b y m c u z c 8 E g T X E c 8 0 g V 8 v L 9 y L L s l g e L S i 7 u f T q D z y z F k k Y Q 3 c U e u I U p m V n 3 9 S 6 9 O Y N 8 z L n i a t q c A l m x C Q b o 0 a U S T P Y 8 9 r R n B b M p n K t J r + q g x y T A + P i 4 e l c F 1 O J 0 I B U M r A / S w 8 A 9 + 6 Z T g F 7 q R O W i E O 8 f N n j c L C p R e s z o J T j d 7 8 P V p J E N 5 n P x u G x q a S u f z + P 3 l e G 0 N N R 8 G G t s a c P Q 7 T b K C Y 2 n O h 2 A k j m O / 9 n / J z 7 R G Y Q m M F j G W e V z 8 o 7 + G b z 9 a 2 4 6 W 2 + E 5 V E N O U z 3 h Y H A b 4 D j o R P J e a K X r 0 1 p s S a A e n P e h 4 4 m k s E K r N 8 o F e a p 2 H P z o L r p O W G A p 7 N u z F l n x d z z k 8 4 J C T V b J l G f E d 2 / O K m 2 d m u y r v 6 O C q X a u s p w N U U M X 3 i y g p 4 d 9 B j R Y 9 H o l g 9 s d D 3 / B 4 C 9 9 h f E O L y Q P v c 2 D f / x n P 5 X v b x 4 a X H v / P q 5 / e B + 3 3 1 n A 3 q 8 2 4 m A V Z m y w d G O h U E L 1 e Y A Z x 7 M v 7 M H 0 s A 8 n f 4 N z T Y L h G D N J N y + H y 3 / 8 q 7 C Z a 3 d J V Y E K h 5 T p D d X j 2 A 6 E Q x H h 3 m 2 s Y G 2 9 d s T H Y w X 3 v P B m E b Y k U J Z c M 9 o d + 9 D r O S E 7 v q r Q C k 2 6 M O e F J m Z F R 5 9 S K V 2 M e c H w 3 H B A p 8 0 X d g o U r o t X J y 0 P W 0 H f n t M h U z S n R S H h Z + 8 / M G E p q s M T A w n 0 N 2 T l / J E K V p P z T 4 5 1 p d A u t E e x M u N A U P g Y I z W 3 t I j X y p 5 M a k L i Y c J I q l O 6 x f H J 9 f V 7 E d U K X j 9 7 T r h a L W j u c e H U t / t k F c V G a L X v L e k C 9 H n g 6 J O r 6 9 2 0 B n H N 4 l 4 u / N G v w m q q n / 4 c M 6 f L u T K 1 s V 1 C R W / L 1 l T b 9 R h c R i T m E / j y z v U x 7 a Y F i u l l r S c A s 8 E h 9 K Y G F r N D L s Q T i g c 3 R I A 8 f T O A o 1 8 v 7 T 7 D u r q U c M f Y p l k V h g 5 X T u 5 i s b c 1 K / f p 5 f s H 2 r O C + b U I x D S Y D u h w T A S C y a x W d t p R 5 q f W m / 4 5 Z s q s O Y i o S j B x 4 c 0 C G F N Q m K J R J X b a 7 u x Q N X w q G E c V K J f a z X E T o E B l d V H 0 7 + s u q 6 S q o d 1 2 A J O F 5 f y f G 4 R S 0 9 u b J R 0 u / c m v w 8 H s 0 S Z B o W J S i f v t S k V T J F R 8 T e s l k 0 8 1 z i e G / G E E b p s Q m a y N J x o e b Z S 9 O l g Q 8 6 U d p Z P t m + a q W + 9 N I 5 L 3 4 f J H 1 + V x 9 e M 7 m L 6 c g e / d b o T b + m E 7 s l 8 4 O k o 5 P q 0 R h c l q y M s + b N X 6 p q u g y L i t e X S 5 s 3 L L m l 1 N a f k o P x M f c k s b z t / c W T A o l R V C 8 P h 8 O V Z Z y 8 x M T w l C K 5 1 J O Q h b n c C t B R a j H n u 6 P e K + N T h 5 d H 0 Z z W c B b h f U a t s t L V U k t b U y q M 3 i 7 l / 8 D g b / z a / j v 3 7 z u 7 j z 9 h S 4 f e t W o A i V U W 6 y R n A 8 1 T H l w e d r h a 0 c g v 4 Q 7 v 0 s i L x n G e l c U n x / Y 5 5 g 7 0 P 7 T j t 8 5 5 d k v e n p n l W h 0 i w t e f O V U s z l M O H T Y v n m H b k l Z 8 / B F h H g r 8 Y i 3 P + p q 9 0 u r R B 3 5 W A T x L 2 t G d k L m 5 t X b x Y U x n P C 7 W M g a D d m 0 e b M 4 8 q 0 Q W 6 4 p s 6 X m s S N n e p N y X 2 b y q G Y s I y h u I M E B 6 U 4 d f 5 F B q / 3 3 G u 3 8 P i L m 1 + t y r 5 1 0 + H r 4 p k G v U V 9 v T 8 r c J 6 M F R p H v t E l h M o v q z 8 O n d k r B k R J H D 2 4 M y q X q b f 3 t A m l u d 4 L K Q e O 6 8 T Y m E z Z t 7 S 2 y f l F C p L Z Z E Z U N u d R 2 n G X 8 0 h 8 C 8 t 4 8 K H w W u x B n P n m Q V x 8 e Q y n v t N X d v f G c g j d D S I 2 E o V 9 v w N L L h c e + I z Q j E w t 5 q n 5 L R v E h v N B w d g + P 5 b u L U A b d R U a W x Q + L I C t l 7 Z 7 G b i K x Y h W N s 1 I i h i L C s B u y u J I R 0 r E V 2 Y h Y F m 5 t c 6 p 7 l T Z Q J E o F i i 2 + m X q l Y R + 2 J m j 7 Q K n H z 5 5 7 b Y Q q K 1 3 Q e K a L 7 b Q q r a / 8 c P C z U 9 G Y X R k s e f w L k z c m 4 H 3 l o g R R C y t s c X Q N u B G L J j C 8 n Q C u o w Z h u Y 4 2 v o b 0 N z e U L F g l 8 J D I a L X w d C D 3 1 P H l J 8 x C c W 4 e W 2 8 P D f p x e y F H P K N y z j 5 l D L / d e m t u z j 8 p R 0 w m e t z R 4 O 3 A j J R Y T 3 s g c b v W 8 j f X j D K S d F i 0 P I N C Q Z O L E 9 D M 5 F A M h G V c x 1 N H R 7 c f m 8 O H Y / v Q L t z N X G w J B i + q U z D w + 0 C E w 7 l h E X Q T H 7 G y v K I s F h W Q 0 7 u t 1 s s K N R + J P j i o h c N j Q 2 y Z s 9 q s a 0 j 8 h c Z F K h z Q q A e 2 w a B + j x B J m c / d 7 a g Z u / w a g j 6 g 5 i 5 5 0 N g J g 2 L z o W s Z 1 E I j P g g J h R B 0 i I G V o s s O z j l h L u n i 4 l z Z + U 2 S E e + 2 g 2 9 c L V V t 4 + 8 U K w 8 r 5 + / h f R 0 o + z g V N w 6 Y H H O B 9 9 k D H v P b G J Z v + D D m Y s P o P n J f 3 w / r 8 k I U + X U w t 1 h h L 6 h A w s z C 9 D P c H + e O D o O 2 t E 1 0 L r i G o 0 9 m E R u I g v 3 W S H J w r 1 i E o H W o 1 z 3 0 O 0 E M 4 F M X l Q D 5 6 a C I r Z i n O a x Z L G / J S W 8 G 6 1 g R u F 2 x u I l 6 f v / n q w T o Q j U H S F Q n 0 8 c t p 1 g / 8 G R i 0 s 4 9 W x 9 r e O 8 s 4 t S Q L h a 2 O Y s r x D Z U n n o k 1 n k s n n Z H 9 B s M 8 l x 5 s E e J o l J B 7 L m E I 4 9 P b B S t 1 e M K 6 / M 4 v h 3 1 r c V q w U U 6 J V a P v + S H 9 5 J 4 R M u 5 d H Q Z 0 L 3 z r a y f u e n r 9 3 F 6 e f 3 C I b U Y i q g F 6 6 W R l q 3 K k t o P l P c 8 w q 3 U H h 3 3 F S a c 1 w O Y w o 7 G l J C W 1 X e Z v + h g F T d h L x S c O R g r v l b v v / p j 9 j 4 s n I t 3 3 9 P G H z n P r o O N q C l f e v t t 8 t h 8 P 0 h J E J p G B I N S O h 9 M G Z d M L h T 2 H 2 G T T g r z 0 E O X Z p E c B z Q W z P Y 8 2 Q r 7 I 7 K J X X l U H d x 7 O 3 z 4 z h w t r 4 O s 5 8 1 m A G 8 K K w V Y 6 w G S w Z L S w t o a l K W u H 9 W G L k z i R 3 7 S 6 c N a g U r 0 y N j Y b h 2 r P a L p 8 s a i 8 T r 7 s i 6 3 c j E l F h U Z 9 m 6 h R 8 5 H 8 S O s w + v 4 9 W d j 2 a x 6 2 w z Q s E w H g y N 4 s z j t S d i S O 8 H 1 2 e R j K Z w 6 P E B G V Z c m z X i R F f 1 W r 6 6 B Y o 5 e 3 Y I Z c z C 6 m 6 m D b m Q r 9 7 l F g 8 T n A T m n B b B e I n E 4 e Y B n x V m r q b R e a x 6 l m c p A h F z F l 5 U Q S Y u 3 F V v A h q P R q a a u b B P Z s W S r B Q R 8 b x B K 5 v x P 0 x w E 7 e c O J g d N T o 2 P 3 9 U D r c + n M L B J 7 f W i k y N k 9 a C M d T I 5 S V 0 i r C F m 8 Y d + 3 L t L i b L 5 9 i o p 9 t 1 D D N j C z I x Y r Z s z E M V c m L l M T s 1 v 7 I 7 x G J E B 4 u I V V g O N L H 8 x Q r u / X E t L k 9 x F / g s k k k h 7 G V c V y Z d h C H Y V q h l / Z z r 2 g h u q 0 Z W m 3 O O r h r 0 F j 0 c v X Z M X A / C q r M g J d w Y u o O s g t Y L K 6 E K U 3 I 5 C f 9 Q E K H R M I I j Y e k i U v A S S w l E J i N I R z L y M T Y f l 2 2 Y 6 4 F O C K 3 B r t 9 2 Y S I o T H c v b K 7 m k M q S 4 8 u O V X z O g 8 K l g j F W y 2 5 F C E w a E T t t e N t 5 T A Y H M R 6 4 K L d 4 y i M n H 9 l Z q t Y E V l 0 C t T S 1 u t H y m d 6 k n P f R a f L o a 8 h I a / V 5 g W l T l a A 8 7 P o U d j k X M T g c k n F T u U 0 I s n n N O q v K 9 U n C m G 0 a r N Q I L I f Q t G 9 j S d V r l Z 3 y i 8 u n q s H k 0 M D k M c L o L L V 8 / p h y E 6 Y G E z x 7 X X A O O I S r 6 F D m U s R / 5 i Y z 7 D 1 2 K R B 8 t L Z Z p F U j 0 s J 9 Y 5 / z a p C b t 6 2 h 0 3 a j s d s i r W 0 9 4 D h n s m l p m R q b G p U 3 x T n I C 8 X g P O m t c y P C t f R U n F I h U t m Y E K R L Q s m W T g S z i + z 0 y G L N c 1 M 1 C x Q l v 7 F j 1 a f n f J N R u H s k B K 1 t u 3 N j r f y w w G t T N V M o F J H L l K 1 W G z r s S t U 7 O 8 a G 4 s p 8 h f o 9 M j M 3 3 a I 2 U o 5 L C C R G E U h N I B h f Q D T l E 8 R U l m f X A 2 1 Q W 7 E Y e C s w G E s 1 J K t D 2 L H W Y 6 3 v + o p h s O q h E R a O b m U l Z J N b 0 D A 1 o q W j C b c H q x f x c u x o j X h Q m L j z h l 5 n k M q S Z U h S a Q o + Z H M V f k 6 k h D L g c B / / 8 j 7 c + H R I u v 6 V s H Z O j n 0 Y d R o D + t y n h a Y t X T t X D T U L F D V B W L g P a 9 H h q j w Y n w V W i J f O I i c I Y H N 6 h F V S i N z S 2 i o H o s U c Q T Q w J 2 v 5 i j W Y v 2 R 5 Q x 6 R 1 B J C i Q X 4 k x O y F f N M + I Y U N A o c l x p U A w U 1 O h u D q W f r P S n W 4 s 6 V U f T u L 9 0 R n x U h n G / b D t C t 9 N 9 b 3 0 y T r q G 5 c f t a h V V D O l g 5 5 q Q g k K b k Q c m H 4 b C M i d d 6 H k o n Y P 2 K 0 I W n w z I b T e w / t R O T D 2 b k 8 0 p g 9 Q g b s 7 D 3 Y o / r B D q c y p y f w V S z m E A r f e 0 a 0 d i l x E / F 2 N O S l b 3 v P g + Q a P N z 8 5 i f n 4 d J a H C z Q Q O L c d U 0 k 8 A s P e H R 1 t a O J E o t R z 2 V A p O B y 4 V n Y v C L 1 p i s 0 E / 8 r K 3 D C p P O s a 2 F t 7 7 F Z X h a H 3 5 m z 7 N n N d s W 9 8 Z l r C Z d w 9 o 8 n S 3 D 1 l T e A j D O Z H K B g s Q 4 h o f T 6 V w n T C r 4 v s U i Y s 1 w C s u a Z c S i M b n c g w q 2 q b 1 R 0 L N 8 v 3 q C q x C 4 + 6 F R x K p z 4 b u Y C l 6 V y j S U 8 N Z c W K y l Z k 1 H S v 3 O S k h F y 5 v M B t v D d w u K w W u m M P n 9 f r S 1 t 6 G z s 7 M i g Q k y O A f E a S w l C r e E r A U m v R 2 9 b v b z E y 7 l l B i c o m U H 9 K 1 z y M C X u Y s l c Q S z E + L N n L B n C k 2 4 5 G I r C M y k 0 L 7 F / Y v r h c G 5 P l Z 7 2 L A 6 y l t C u u Y E x 4 / j y I P C U Q 2 Z c B a 2 B h u 6 + w R f C G / F 7 X F L / r A 7 r I g E a u s C S 9 7 w P R C h w j 0 X W v Z p p b d S C 7 R s / W W w G x A c 3 X i D Y + 5 a V w 7 d 7 s 8 m f q I g 8 a B J 5 y M b d Z B Q t f q 3 d A e C S 0 E p j D z Y A a k W M I U a T i 7 J 5 + X 2 I d Z C j y b 9 f n H s g 0 v X K 5 S 6 D k t x p a 1 W M h e C P 7 P 5 d V A 6 + / a 4 d b V C k B V J X 0 L E V Z 9 t T B x b 3 r 7 f S 4 W U 0 j P B 3 P J 1 M X / 0 7 u r E t Y / v F V 4 p 4 J a 0 t 8 5 N Y O i a M k 4 3 L 9 5 H d M S N 4 y d O 4 / C Z P e h 0 H k J 3 h U 7 B a 7 H C H a 4 B B 4 J j q 0 K 1 N s V I H 9 b m / u z m c t Z C W q T l Z f l I Y j F 7 t 5 G m W g s K n 4 v z O A L 0 y 5 M i s D V r u B 3 q x m 6 v L z 6 K C R F P 2 T t r c 7 8 c + g 7 p L q R y Y b j 1 m 9 / H K e N b 7 2 Y / T G T j G d j E P e q M W i S W 6 + t A u y U Y y s f i 1 R I J l e D o U i b 4 a M 2 i k d i 6 c 6 T z i p V i f 8 L J K w m w y c 3 B R 3 u x 6 1 A f r n 5 6 G 4 d O 7 8 b + E 5 v s V V g 8 s S v L X g r p Q V Z v N x a 5 c t F w T G a a y t U / P W w w k c D G h l y p q a K a i 1 c L S G T 6 5 l Q U q g a b j V 2 T j 5 W Q m T R A 3 5 M G 2 z p z b y J u F j A b u o 2 l S K O I n V o w 0 C T o U + j H H k v 7 4 Y 0 O y + d N l h 2 w m w q p 3 S o I x L V w W 1 Z p z m s M B 6 N w F e b + H j Z 8 N 5 f R e G h N N 1 / e z m c Q R 0 0 J x u 4 + s V 5 h U 4 F y n K g 8 a 1 W g d z + d Q e t O G 9 y N T h k W u F z r 5 5 H u X Z o T 9 M 1 i 3 5 n V x k G J O I U r X 9 N K 6 E o o 8 V 8 o T A x I i W J h I s K + W F W J p a v w M E C m 4 s F 2 W N Q 4 F K R a h I m F s t W g n o v C p L q S L e Z 9 a L X t L X x j P T J j y j m 5 P x R 9 b F q s d C 4 G l 3 V K D P Y N n J 9 I y 4 6 1 h N W w 2 j R l K T 4 i L P 7 G 2 d B w m U l e q / 3 h e A V k U t X 1 J d h / r u H A m o 0 b P i N h I g I h x a U u B w p D r c J 0 + 9 M J 7 H u k E w 3 N b k V Z a s u 3 h d t 1 v B X O t t J Q g Z U Q P m 9 g p c 9 9 L U g U v p q M p T D y o 8 D 6 t L m 5 2 Y x k c L 3 f r j H k K 6 9 J E c d m t q D f C L R M H H g e z N T V O l t N s N H l x j P j i q W j + 0 i i a / J 6 E Q 1 Z 5 A 4 b 5 W B + o n J A q 9 O m 0 d M w i B y U e a 3 p E B f y r Y L d o J i C r w b G o s V 6 K e S P r M Q B 2 w l V S f G g Q D E m z W q z S K V T i M d j K z E q h U k m r L Z B W X L e j J 4 1 G + k U g 3 N g n C 8 6 9 J U u 3 D 5 X v v M s 9 7 u t B U N X x 7 H 3 1 K r F 4 Z h q C 0 m N t W D u I O R d 7 9 J 2 D 7 Q L b y g k d y O p B e w x M / J D P z L J P O Y O t K 4 X K F 6 E y W m U J S r F 8 I 9 n p V Y v B 8 r / Y / 1 J 3 P P W z v D V w M E s 1 p 5 k + H q E S U G u 6 s z 4 W v D 8 1 G j s l d F s 3 o s O 2 1 H p 1 h V v s p Y L b 6 y u 1 f Q q r d h 6 C K K H 7 4 j 7 q 8 w g x b 8 Q m E u t z K M Q V D A q X V T a l I P 6 P Y K 0 5 G s e v D + + z + e M G z i e F r M F 8 X k u / c 7 A G 7 u P 6 c g 1 T I a u y O 8 Q T F i N B y 9 h L n A X i 7 e 8 S E c z i A a D G L 9 5 F 7 N 3 J x C Z i c o 6 v 4 3 A e T N G E 2 v b b + m M O h g d i v U 5 8 G g P x m 8 v C m Z e r c j h u N A V U 6 + n E s b u T 6 K h 1 V 6 i 9 H n v n P z l f Z f D v l N 9 u P P p 1 D q F 0 d T S i I W x 1 W u o B N L w w e t x T O x t w 6 e L L q k 0 K k o I S 1 Q C 9 1 c n + z T 2 6 r 2 3 a V W 5 D 9 N W o T I L t S T N P C 1 I v c J E Q v Z 4 a t N q K s h c F F x a Q g l B 5 H b r o Z K l 4 h r 2 t K j v t O v Q a t 8 t h d Q X H 0 c w v n 7 X C j K O S g N 2 u C 0 G S 2 1 U F L t s 6 k H w M Z F M C M U Q l o z E 8 5 E h G Y M m x f t 8 T 2 p u Z n f 1 B s m A 7 l 4 n s n r x f U 1 c 0 F y h t b R Q A k q P x T y S C C P a N Y 6 Z 9 C A W 8 / e g 7 0 3 B 1 J u T S R q t k W v O 8 g g 8 W M + E 8 a W E 5 K N y W e T w e E T 2 Z y h G 3 4 F m R M L x F S H g u H B n S f V 6 K i H i T 8 i K C 4 I W j f S R A i X u s Z q 7 a H G K + y 2 9 B A l P l 7 m q l Q o 8 C O L u D x c x v s 8 j W G L 1 B F W r z V P C 9 T O 6 l L h h 7 H I A / S c f 7 m 7 t Z A b u G 8 W J O a K W W O l h g I P J g w P C w e C g M l 5 i t U R 6 2 A T j r p R 8 v l k w q 8 j z 9 7 p P y B K X Y o V B G k w E L 8 O G d s S m L N h 5 v G 3 l f S 6 e s 9 l t k i 4 U l G I m U 9 0 3 k 1 m 4 r 4 U B 5 u d k L D V W 9 I b y c J q z s B a W e A d H Q i t L R O i m q k i n M + g U F p o L + T i 5 q c 6 p q e A u 7 N z w r B J C Q l C M d r 2 s L 1 x b A 5 f 0 i / g z l E F O K I v i 5 S l r 8 W B w Q d y 7 M v / G + y I q 8 c O l D 2 5 g 4 J Q T k f S S u G e l P 7 1 D 2 w W H u U m O X T W B m p 3 0 o q P C N j 5 z 0 / P Q B 8 0 I 3 k v A s 8 8 G e 7 v w l C w 6 j L 2 Z x M Q u J / J l F H 1 V p 4 g a J B U o u B a 2 + j Z U q x c c e J Y G U R u R c J + X M B F k P j X z x + v i w Y l d M p F h V x I N u g H x H j v r r G + 2 u R H I r O m I F h 3 2 Q x i d u Y W A 3 y 8 Z h o e q l Y m A s F 7 c N 4 m C w 4 M W m 8 K k M o d q v d W D r 1 m O o x M x F 1 + T k S i A v H Z + d n v B J A T V g m T O L H t / 8 L p V h i 7 X t 4 / 3 n 0 m L + 8 s p 3 1 X R a O l b E S Y 2 5 S k H Z 5 9 d F u W W K y i N i 2 t 0 9 N q q C h N h l 7 v b 1 E b b v U c H k C 4 s L y F k E k K n W O K N v J u G Z l c J 3 Y v h s b i w c D e M n S + 2 o X G f Q x g X A 4 Y v T 2 P H L 1 j K C h N R 0 U L R h I c n I n D 2 O 2 T F 8 d T Y D P o P 9 S o X + x C w k R b 6 P K B a A Q o 6 X U H e O 5 l z 4 Y o X s V Y / k t o l 4 U c L 5 l 7 T m 5 z f Y + y j 0 o p 8 o S Y B u O 0 P L R P v U 7 1 n I i t O R I Y Y m b 4 F c 2 G i f O m O F p 6 d O f Q 1 H p c C U i 9 t i m m 6 H O M K a 5 3 s S L W r O S P T 8 7 G 5 G B Y t y j K F Y v A 6 s 4 W M j j Z r R k 4 n 3 C l H L / y J G Z m w 6 X Q e l p 8 R S 1 H 2 8 W B F Q + W Y l R a Z S 2 o o g G 4 h i 9 y y V b b Q F p + p N F Y V R T F / X f 3 o D o 4 9 s V 9 + h / V 7 H o + n L P 8 l Y k l B v x z 8 u f t o t P b J z f V 4 7 z w v 3 f i N M H 5 / R p x X m f R V s X w n B K 0 p B 2 u X V f Z n t 9 q t S C X T s s 9 F 0 t K K o Y X y V m 8 d C Z Q F b X G p X S h M h E E E j X m h s X g z n K v g f j k P A y R a M Z N 9 3 u A g U 1 O r c R U r n G k p P A f d y J h 8 0 I v Y o V i Y K F z x Y F Y 8 5 s U g Z 5 C M 0 7 p k k I i K 2 C d j R D I q v G 0 R P 6 n W j 4 y u H m x 7 p d N r Y W s U 7 4 v f p W Z 1 W Z u x u / 2 s Z I p 6 h Y l Q z 0 1 w a Q n b r p 3 s T q 3 M d V l a L U K 4 T 8 K s L 1 3 p q L h J T F X r p T A R D h N 3 E x H 6 Y I 2 r y + m V y Y C 4 p y q + D r f v b L T l M d C Y U 6 5 D C P V H I y Y M z e U R i 8 V k I o i 0 V c e e g k 9 Q m G 6 f G 5 e C Q e t c C f 7 l o P j c g i 7 n E S l M B H m V g l g L + n Z 3 S m G 6 d 3 5 h J W 5 K + N N w 7 3 D L e d e J O 4 s Y H p z D / J g f T a 2 N q L I v R a l A h S f D s v L Y 0 r L e P 8 5 F l Y H h x B + F b e G S 0 j B j O 0 F 3 j 4 P 5 R Q K Z n 0 w p h c s g Y q m l Q S S z S v p c L w J 6 l f F 4 G E 1 6 O B q F n y 2 + p z c y Z V u g v N 4 s F F I S V h E A 6 8 R 7 q k A V g w x g M l g w 0 H B G u p f B G 0 3 o O G S R 9 C i n l T e D R / q S 4 l x C t q M Z + G 4 s r 7 h k 6 p a c l U B P a i Z 0 Q 2 4 4 R q Z V w b + 6 P W e o u / T s W E c K B 1 p j s K Y m Z W L E 4 X B I m g S D S l m Y 6 i m y D 8 i O 4 + 0 Y u e i T r m w l O i w + W D + d Q b r N z c 7 I 8 / G o 5 N Y V Y 8 / Z V h h M B k z + T I Q f j q j s s 7 I 4 t 4 y M 0 C m 7 x H W Y O 9 v w s 2 E L h h c r u 5 E l 3 G v r q K w F s s L v X o F 4 2 n q q W U 4 G 1 l O t v h F I 1 H L M 9 k W A Z H i j C d q o C f P R O 4 V 3 S 8 H x 5 l G s 4 X m Y T C y g d R a E Q z C n b D Z Z G V y k 6 B E B s N u 8 9 d 0 F i 0 H P I u F L Q G / T o / H w a k W E S V d 5 L T 7 v m 6 2 6 j F q 7 c K d W S 6 g 4 7 O S I g + 2 V t 5 K l 6 7 h W 6 Z K x a T m y M R / a 2 t v l J t h U V j x Y R c 7 v N 1 v i U g g Y o 9 K 6 7 X 6 k B a P X y + / j O z 0 6 j w O P r 1 9 C T z 7 q 6 1 / d i 4 y W U L W A l T A Z E M a E k 7 u 4 g 1 2 H e + B p 8 s D d 5 I S 1 Q Y d L V 0 Z l 2 w c i l e W d l 4 d 2 f F l h Y P + 9 g N C o l a 1 D W q M s 1 i s G r R m z N j k u d S 2 D a z U s 6 + C a m 2 Q g J e c y k k m l z K Q c + D k n A I M P Q o j N 1 1 Y x v N 3 g r L t e t y o o t S I Y a 4 d e m 5 Q 7 0 B u 0 w u q g 8 t 8 y x U 2 f v V e 4 I d s J V f G Z G 0 s n r Z m Q C K c W C q / K g 4 I Y T f m V G L A A 1 Y p U A g W H 7 j F L f 8 j I F K J i S 6 E W N q u g 4 F K o + D 3 S g I K l K C b F 7 e 4 7 2 I a A b / 2 a r c B 0 t m T u K Z r 2 r c w B 8 m 9 V t 5 d u c y g U r G q p e t w K 7 2 m N F t y 7 M o U 7 H 8 5 j / M Y S d h z s w q H D O + Q q 7 4 2 g 7 W M z E 0 F r 9 6 7 q 3 W e y 6 f J a i A N E Q e S E 3 1 o c 6 a j u w / J v u O b G 5 B Y 3 b D M J I u a w f K 9 0 v Q q b k S z f F c I u 4 p W U I M x t f T O s b V a Z 8 l 3 j z n 8 2 E P 5 / v Y g m u 4 R 2 V 4 o t W 2 w 7 0 e a o v F P f 2 E 2 f 8 N M V 6 / H x m K m q N q w H V F p r 5 3 w I b v B Q D d K t t W j l H F g l Z V c O Z F w K g t 1 u l 0 m d p c X F w i e K 9 S i X f V O / z 5 p N N W 5 U 3 T y j c M W W 2 L 5 4 D b T G n K x K Y d q f x 2 J 0 R L 5 e O 7 H O c z m d l T N 6 B D t 6 c U t V b h i 3 5 0 Q 3 9 j 3 R h l 0 n 2 s T v L t T U j 5 + Q W T 7 f T b + I j d b U c R X B I F y d k D e N e D 6 A G z d v o K O 9 A 4 e P r G Z 6 J I R G o a / N Q c u J i / 7 z P / 8 L f P 2 p p + G 2 i c B O C I z y H W U e g j T S C C F k s q M Y / D s i H c x I / 3 7 l 7 4 o h z h E T c m o S S i k b W Z 0 n + y w Q T s 4 j H x d u W 1 E B 6 0 b I J J 1 w C C Z J x q P C S q 1 3 g Y p x / b 1 J H P m K 0 n q M J T p r q w r 4 p w X + q g t 0 z d n U p R y K 5 5 + q g c k V T n I X W 5 V K o J X x + 5 f l h u D 8 v s r E F J i t 4 v a H s 9 h 9 d n X f 4 C u X L 6 B x 5 3 q i G L X W l R W 3 K l S X r 9 w 9 0 M 1 O p R J o a S s / J 0 W 8 e 3 / j u k r N 0 E 9 v 5 d v O V D 4 J Y b b a h Z t i w L / 5 d 3 + K v / O 3 / 7 b U V H / 5 / e 9 L 7 T E 4 O C g X + O 3 Z s w e X L l 3 C / / Y 7 / 0 A E 7 3 q 8 8 c Y b 2 L t 3 D 3 b u q G 1 3 O k L N I K k T k 1 8 k 5 P i P Z U W 8 x D o u L y 8 s D L N Y D L w T s e q 7 J t 7 + Y A 4 H v t Q u V 0 A z N l E z Z 5 + O m + T O 9 l 1 C w N g V t 1 7 Q T X b t L D / v o 0 5 Y b 4 R a B I q C R I V B V 2 + z m c l a w P T 1 g y u L 2 P d I B 2 5 9 N A 7 n 4 S V x B 6 t 0 X Z v a V 1 F J o D g m N 8 6 N 4 q i w T N X A c Y i m q g + + d i N h W o E m j + 7 u b r z x k 5 / g z b f e w s L C A k Z H R 6 W J Z s r z 4 4 8 / l s / H J 8 e r 8 h s H r 5 Y B r B W s p / o s s L I E u g 5 h 4 k J D u j u s / l C 3 X V H B L l F j v l W N f e v T c e x 9 v E V S p s V R O q f D j e k G G j O b E i Z i r S e g g r t x c C w y u Y 0 Z P 7 s B I 5 F Z k w n F z a I w M X 7 Z C r h 8 y B s p H 9 P T / d v / a A e m L i f Q 0 G 2 R / R / Y T I W L A P l Y T p i q Y e x C R A p T O e q G E 5 E V r + L 4 B k 0 u i Z o a X d J C 6 b Q M D t f f 4 B / 9 8 R 9 L q 1 U J y s l X f 4 I X J y 2 Q / G 9 1 k K S Q 8 W v C 6 t X B s y t g Y i Q v / l Z X b Z J g k 8 j m M 8 r 1 E Z T f y r m b E u h Y X F t 0 N 5 G w E t j f m D X I L V C P d S o x 5 t A n 8 7 L D K V 0 i 9 u l j h 9 L H + 5 P y F 3 8 + b J a 7 i j h r 2 K 6 y H H L J H L S m 8 h d M d 2 8 5 2 g e b a Q k m / f q k U z G q W S i u K 4 p E o m U b p 2 w W k h W U p 1 U x O 5 h H x / G N v 0 m 6 U 7 m t t Z z D N 4 U B 0 O i w 8 2 A 3 f j Z s x K 7 G C H o a j E h m o p g O L m J 8 e T c 8 l g B 6 P H Y 5 O T 7 p r 5 6 M q k O g 6 t t L S T m p M M Q 5 C p D 4 o e K 0 U I F a K r O p 3 y U 2 J 0 4 K Z C p X / D m F i 5 O k 2 4 V M v r Y J w n X I G z A / t 9 p p x + 2 0 y o G 9 M G n E 4 f a U 3 E L o 7 t U R W T q j B t / F u L d o k D s 4 n u B k 7 G Y F K i 0 E q t C H b y 3 e e 6 A T z H N Z j O 0 G y S M h T P Z 8 N x r d r W U F R s 3 e k V m Z m d s M u J c Y A / + N s o f l c P f y B P a d 7 C 2 8 K g 9 e I + e 5 W G 2 h J k Q W 5 h b h X 4 h g 5 4 F u z E w s w G v q Q T B u Q G 9 D B r u a M k h l 4 r i 3 F M Z C q N a W 2 s D / D 1 n X X v M j V r A B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 G u i d = " a e 0 2 c 9 6 d - f a f b - 4 e 7 1 - a 8 c 8 - 9 0 0 f d 7 0 a 4 0 b c "   R e v = " 2 9 "   R e v G u i d = " b 3 e c e 9 8 d - 1 d c f - 4 a 7 d - 8 8 c d - 1 0 1 e a 5 d 9 c 2 3 c " 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 N a m e = " F e c h a "   V i s i b l e = " t r u e "   D a t a T y p e = " S t r i n g "   M o d e l Q u e r y N a m e = " ' R a n g o ' [ F e c h a ] " & g t ; & l t ; T a b l e   M o d e l N a m e = " R a n g o "   N a m e I n S o u r c e = " R a n g o "   V i s i b l e = " t r u e "   L a s t R e f r e s h = " 0 0 0 1 - 0 1 - 0 1 T 0 0 : 0 0 : 0 0 "   / & g t ; & l t ; / G e o C o l u m n & g t ; & l t ; / G e o C o l u m n s & g t ; & l t ; L o c a l i t y   N a m e = " F e c h a "   V i s i b l e = " t r u e "   D a t a T y p e = " S t r i n g "   M o d e l Q u e r y N a m e = " ' R a n g o ' [ F e c h a ] " & g t ; & l t ; T a b l e   M o d e l N a m e = " R a n g o "   N a m e I n S o u r c e = " R a n g o "   V i s i b l e = " t r u e "   L a s t R e f r e s h = " 0 0 0 1 - 0 1 - 0 1 T 0 0 : 0 0 : 0 0 "   / & g t ; & l t ; / L o c a l i t y & g t ; & l t ; / G e o E n t i t y & g t ; & l t ; M e a s u r e s & g t ; & l t ; M e a s u r e   N a m e = " 8 - A p r "   V i s i b l e = " t r u e "   D a t a T y p e = " S t r i n g "   M o d e l Q u e r y N a m e = " ' R a n g o ' [ 8 - A p r ] " & g t ; & l t ; T a b l e   M o d e l N a m e = " R a n g o "   N a m e I n S o u r c e = " R a n g o " 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3 1 & l t ; / X & g t ; & l t ; Y & g t ; 5 5 4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3 7 7 & l t ; / W i d t h & g t ; & l t ; H e i g h t & g t ; 7 7 & l t ; / H e i g h t & g t ; & l t ; A c t u a l W i d t h & g t ; 3 7 7 & l t ; / A c t u a l W i d t h & g t ; & l t ; A c t u a l H e i g h t & g t ; 7 7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a e 0 2 c 9 6 d - f a f b - 4 e 7 1 - a 8 c 8 - 9 0 0 f d 7 0 a 4 0 b c & l t ; / L a y e r I d & g t ; & l t ; R a w H e a t M a p M i n & g t ; 1 & l t ; / R a w H e a t M a p M i n & g t ; & l t ; R a w H e a t M a p M a x & g t ; 1 & l t ; / R a w H e a t M a p M a x & g t ; & l t ; M i n i m u m & g t ; 1 & l t ; / M i n i m u m & g t ; & l t ; M a x i m u m & g t ;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AC31E103-18A7-45C9-AA08-13574BF5E38E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38003F67-E63A-4EAD-A3B0-72DD76E6BF2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A9AF28B-9787-4BD4-9A7B-FD15999A00B4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6ED53986-38D8-4551-A5BA-BAD1EF181532}">
  <ds:schemaRefs>
    <ds:schemaRef ds:uri="http://www.w3.org/2001/XMLSchema"/>
    <ds:schemaRef ds:uri="http://microsoft.data.visualization.Client.Excel.CustomMapList/1.0"/>
  </ds:schemaRefs>
</ds:datastoreItem>
</file>

<file path=customXml/itemProps5.xml><?xml version="1.0" encoding="utf-8"?>
<ds:datastoreItem xmlns:ds="http://schemas.openxmlformats.org/officeDocument/2006/customXml" ds:itemID="{039F0112-DBF6-41B2-B040-01A6A42FCE42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Activos_csv</vt:lpstr>
      <vt:lpstr>Fallecidos_csv</vt:lpstr>
      <vt:lpstr>Altas_csv</vt:lpstr>
      <vt:lpstr>Hospitalizados_csv</vt:lpstr>
      <vt:lpstr>Casos_csv</vt:lpstr>
      <vt:lpstr>Casos</vt:lpstr>
      <vt:lpstr>Hospitalizados</vt:lpstr>
      <vt:lpstr>Altas</vt:lpstr>
      <vt:lpstr>Fallecidos</vt:lpstr>
      <vt:lpstr>Activos</vt:lpstr>
      <vt:lpstr>Gráficas</vt:lpstr>
      <vt:lpstr>Referencias</vt:lpstr>
      <vt:lpstr>Casos_old</vt:lpstr>
      <vt:lpstr>%inc</vt:lpstr>
      <vt:lpstr>Hospitalizados_old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 DE LA CAL BRAVO</cp:lastModifiedBy>
  <dcterms:created xsi:type="dcterms:W3CDTF">2020-04-07T11:19:28Z</dcterms:created>
  <dcterms:modified xsi:type="dcterms:W3CDTF">2020-06-01T07:34:12Z</dcterms:modified>
</cp:coreProperties>
</file>