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3496" documentId="114_{42C3A68B-367A-49D1-A60B-07CF8561C897}" xr6:coauthVersionLast="45" xr6:coauthVersionMax="45" xr10:uidLastSave="{D3708536-EB5C-4871-A30F-0092E5BFC315}"/>
  <bookViews>
    <workbookView xWindow="14775" yWindow="3345" windowWidth="18000" windowHeight="9360" firstSheet="9" activeTab="11" xr2:uid="{7902158D-53F2-40D5-9919-77A9006B579E}"/>
  </bookViews>
  <sheets>
    <sheet name="Activos_csv" sheetId="15" state="hidden" r:id="rId1"/>
    <sheet name="Fallecidos_csv" sheetId="14" state="hidden" r:id="rId2"/>
    <sheet name="Altas_csv" sheetId="13" state="hidden" r:id="rId3"/>
    <sheet name="Hospitalizados_csv" sheetId="12" state="hidden" r:id="rId4"/>
    <sheet name="Casos_csv" sheetId="11" state="hidden" r:id="rId5"/>
    <sheet name="Casos" sheetId="5" r:id="rId6"/>
    <sheet name="Hospitalizados" sheetId="4" r:id="rId7"/>
    <sheet name="Altas" sheetId="8" r:id="rId8"/>
    <sheet name="Fallecidos" sheetId="7" r:id="rId9"/>
    <sheet name="Activos" sheetId="9" r:id="rId10"/>
    <sheet name="Gráficas" sheetId="10" r:id="rId11"/>
    <sheet name="Referencias" sheetId="6" r:id="rId12"/>
    <sheet name="Casos_old" sheetId="1" state="hidden" r:id="rId13"/>
    <sheet name="%inc" sheetId="2" state="hidden" r:id="rId14"/>
    <sheet name="Hospitalizados_old" sheetId="3" state="hidden" r:id="rId15"/>
  </sheets>
  <definedNames>
    <definedName name="_xlnm._FilterDatabase" localSheetId="12" hidden="1">Casos_old!$A$1:$M$1</definedName>
    <definedName name="_xlcn.WorksheetConnection_CasosTA1AW91" hidden="1">Casos!$A$1:$CO$9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22" i="5" l="1"/>
  <c r="CM23" i="5"/>
  <c r="CM24" i="5"/>
  <c r="CM25" i="5"/>
  <c r="CM26" i="5"/>
  <c r="CL23" i="5"/>
  <c r="CL24" i="5"/>
  <c r="CL25" i="5"/>
  <c r="CL26" i="5"/>
  <c r="CL22" i="5"/>
  <c r="CM13" i="5"/>
  <c r="CM14" i="5"/>
  <c r="CM15" i="5"/>
  <c r="CM16" i="5"/>
  <c r="CM17" i="5"/>
  <c r="CL14" i="5"/>
  <c r="CL15" i="5"/>
  <c r="CL16" i="5"/>
  <c r="CL17" i="5"/>
  <c r="CL13" i="5"/>
  <c r="CM22" i="9"/>
  <c r="CM23" i="9"/>
  <c r="CM24" i="9"/>
  <c r="CM25" i="9"/>
  <c r="CM26" i="9"/>
  <c r="CM27" i="9"/>
  <c r="CL23" i="9"/>
  <c r="CL24" i="9"/>
  <c r="CL25" i="9"/>
  <c r="CL26" i="9"/>
  <c r="CL27" i="9"/>
  <c r="CL22" i="9"/>
  <c r="CM13" i="9"/>
  <c r="CM14" i="9"/>
  <c r="CM15" i="9"/>
  <c r="CM16" i="9"/>
  <c r="CM17" i="9"/>
  <c r="CM18" i="9"/>
  <c r="CL14" i="9"/>
  <c r="CL15" i="9"/>
  <c r="CL16" i="9"/>
  <c r="CL17" i="9"/>
  <c r="CL18" i="9"/>
  <c r="CL13" i="9"/>
  <c r="CL4" i="9"/>
  <c r="CL5" i="9"/>
  <c r="CL6" i="9"/>
  <c r="CL7" i="9"/>
  <c r="CL8" i="9"/>
  <c r="CL9" i="9"/>
  <c r="CC13" i="7"/>
  <c r="CC14" i="7"/>
  <c r="CC15" i="7"/>
  <c r="CC16" i="7"/>
  <c r="CC17" i="7"/>
  <c r="CB14" i="7"/>
  <c r="CB15" i="7"/>
  <c r="CB16" i="7"/>
  <c r="CB17" i="7"/>
  <c r="CB13" i="7"/>
  <c r="BX14" i="7"/>
  <c r="CB27" i="7"/>
  <c r="CC27" i="7"/>
  <c r="CB18" i="7"/>
  <c r="CC18" i="7"/>
  <c r="CB9" i="7"/>
  <c r="CD13" i="8"/>
  <c r="CE13" i="8"/>
  <c r="CD14" i="8"/>
  <c r="CE14" i="8"/>
  <c r="CD15" i="8"/>
  <c r="CE15" i="8"/>
  <c r="CD16" i="8"/>
  <c r="CE16" i="8"/>
  <c r="CD17" i="8"/>
  <c r="CE17" i="8"/>
  <c r="CD18" i="8"/>
  <c r="CE18" i="8"/>
  <c r="CD22" i="8"/>
  <c r="CE22" i="8"/>
  <c r="CD23" i="8"/>
  <c r="CE23" i="8"/>
  <c r="CD24" i="8"/>
  <c r="CE24" i="8"/>
  <c r="CD25" i="8"/>
  <c r="CE25" i="8"/>
  <c r="CD26" i="8"/>
  <c r="CE26" i="8"/>
  <c r="CD27" i="8"/>
  <c r="CE27" i="8"/>
  <c r="CD9" i="8"/>
  <c r="CL28" i="4"/>
  <c r="CL29" i="4"/>
  <c r="CL30" i="4"/>
  <c r="CL31" i="4"/>
  <c r="CL32" i="4"/>
  <c r="CL33" i="4"/>
  <c r="CL23" i="4"/>
  <c r="CL24" i="4"/>
  <c r="CL21" i="4"/>
  <c r="CL19" i="4"/>
  <c r="CL15" i="4"/>
  <c r="CL10" i="4"/>
  <c r="CK27" i="5"/>
  <c r="CL27" i="5"/>
  <c r="CL18" i="5"/>
  <c r="CL9" i="5"/>
  <c r="CK4" i="9"/>
  <c r="CK5" i="9"/>
  <c r="CK6" i="9"/>
  <c r="CK7" i="9"/>
  <c r="CK8" i="9"/>
  <c r="CK9" i="9"/>
  <c r="CA27" i="7"/>
  <c r="CA18" i="7"/>
  <c r="CA9" i="7"/>
  <c r="CC13" i="8"/>
  <c r="CC14" i="8"/>
  <c r="CC15" i="8"/>
  <c r="CC16" i="8"/>
  <c r="CC17" i="8"/>
  <c r="CC18" i="8"/>
  <c r="CC22" i="8"/>
  <c r="CC23" i="8"/>
  <c r="CC24" i="8"/>
  <c r="CC25" i="8"/>
  <c r="CC26" i="8"/>
  <c r="CC27" i="8"/>
  <c r="CC9" i="8"/>
  <c r="CK28" i="4"/>
  <c r="CK29" i="4"/>
  <c r="CK30" i="4"/>
  <c r="CK31" i="4"/>
  <c r="CK32" i="4"/>
  <c r="CK33" i="4"/>
  <c r="CK23" i="4"/>
  <c r="CK24" i="4"/>
  <c r="CK21" i="4"/>
  <c r="CK19" i="4"/>
  <c r="CK15" i="4"/>
  <c r="CK10" i="4"/>
  <c r="CK18" i="5"/>
  <c r="CK9" i="5"/>
  <c r="CM9" i="5"/>
  <c r="CM4" i="9"/>
  <c r="CM5" i="9"/>
  <c r="CM6" i="9"/>
  <c r="CM7" i="9"/>
  <c r="CM8" i="9"/>
  <c r="CM9" i="9"/>
  <c r="CM27" i="5"/>
  <c r="CC9" i="7"/>
  <c r="CE9" i="8"/>
  <c r="CM23" i="4"/>
  <c r="CM21" i="4"/>
  <c r="CM19" i="4"/>
  <c r="CM15" i="4"/>
  <c r="CM10" i="4"/>
  <c r="CM24" i="4" s="1"/>
  <c r="CM31" i="4" l="1"/>
  <c r="CM18" i="5"/>
  <c r="BZ27" i="7"/>
  <c r="BZ18" i="7"/>
  <c r="CB9" i="8"/>
  <c r="CB13" i="8"/>
  <c r="CB14" i="8"/>
  <c r="CB15" i="8"/>
  <c r="CB16" i="8"/>
  <c r="CB17" i="8"/>
  <c r="CB22" i="8"/>
  <c r="CB23" i="8"/>
  <c r="CB24" i="8"/>
  <c r="CB25" i="8"/>
  <c r="CB26" i="8"/>
  <c r="CB27" i="8"/>
  <c r="CJ23" i="4"/>
  <c r="CM32" i="4" s="1"/>
  <c r="CJ21" i="4"/>
  <c r="CJ19" i="4"/>
  <c r="CM30" i="4" s="1"/>
  <c r="CJ15" i="4"/>
  <c r="CM29" i="4" s="1"/>
  <c r="CJ10" i="4"/>
  <c r="CM28" i="4" s="1"/>
  <c r="CJ27" i="5"/>
  <c r="CJ18" i="5"/>
  <c r="BY27" i="7"/>
  <c r="CA9" i="8"/>
  <c r="CA13" i="8"/>
  <c r="CA14" i="8"/>
  <c r="CA15" i="8"/>
  <c r="CA16" i="8"/>
  <c r="CA17" i="8"/>
  <c r="CA22" i="8"/>
  <c r="CA23" i="8"/>
  <c r="CA24" i="8"/>
  <c r="CA25" i="8"/>
  <c r="CA26" i="8"/>
  <c r="CI23" i="4"/>
  <c r="CI32" i="4" s="1"/>
  <c r="CI21" i="4"/>
  <c r="CJ31" i="4" s="1"/>
  <c r="CI19" i="4"/>
  <c r="CI15" i="4"/>
  <c r="CI10" i="4"/>
  <c r="CI24" i="4" s="1"/>
  <c r="CI27" i="5"/>
  <c r="CH4" i="9"/>
  <c r="CH5" i="9"/>
  <c r="CH6" i="9"/>
  <c r="CH7" i="9"/>
  <c r="CH8" i="9"/>
  <c r="CH9" i="9"/>
  <c r="BX13" i="7"/>
  <c r="BX15" i="7"/>
  <c r="BX16" i="7"/>
  <c r="BX17" i="7"/>
  <c r="BX22" i="7"/>
  <c r="BX23" i="7"/>
  <c r="BX24" i="7"/>
  <c r="BX25" i="7"/>
  <c r="BX26" i="7"/>
  <c r="BX27" i="7"/>
  <c r="BX9" i="7"/>
  <c r="BY18" i="7" s="1"/>
  <c r="BZ13" i="8"/>
  <c r="BZ14" i="8"/>
  <c r="BZ15" i="8"/>
  <c r="BZ16" i="8"/>
  <c r="BZ17" i="8"/>
  <c r="BZ22" i="8"/>
  <c r="BZ23" i="8"/>
  <c r="BZ24" i="8"/>
  <c r="BZ25" i="8"/>
  <c r="BZ26" i="8"/>
  <c r="BZ9" i="8"/>
  <c r="CH23" i="4"/>
  <c r="CH21" i="4"/>
  <c r="CH31" i="4" s="1"/>
  <c r="CH19" i="4"/>
  <c r="CH15" i="4"/>
  <c r="CH10" i="4"/>
  <c r="CH13" i="5"/>
  <c r="CH14" i="5"/>
  <c r="CH15" i="5"/>
  <c r="CH16" i="5"/>
  <c r="CH17" i="5"/>
  <c r="CH22" i="5"/>
  <c r="CH23" i="5"/>
  <c r="CH24" i="5"/>
  <c r="CH25" i="5"/>
  <c r="CH26" i="5"/>
  <c r="CH9" i="5"/>
  <c r="CI18" i="5" s="1"/>
  <c r="CG4" i="9"/>
  <c r="CG5" i="9"/>
  <c r="CG6" i="9"/>
  <c r="CG7" i="9"/>
  <c r="CG8" i="9"/>
  <c r="CG9" i="9"/>
  <c r="BW13" i="7"/>
  <c r="BW14" i="7"/>
  <c r="BW15" i="7"/>
  <c r="BW16" i="7"/>
  <c r="BW17" i="7"/>
  <c r="BW22" i="7"/>
  <c r="BW23" i="7"/>
  <c r="BW24" i="7"/>
  <c r="BW25" i="7"/>
  <c r="BW26" i="7"/>
  <c r="BW9" i="7"/>
  <c r="BX18" i="7" s="1"/>
  <c r="BY13" i="8"/>
  <c r="BY14" i="8"/>
  <c r="BY15" i="8"/>
  <c r="BY16" i="8"/>
  <c r="BY17" i="8"/>
  <c r="BY22" i="8"/>
  <c r="BY23" i="8"/>
  <c r="BY24" i="8"/>
  <c r="BY25" i="8"/>
  <c r="BY26" i="8"/>
  <c r="BY9" i="8"/>
  <c r="CG23" i="4"/>
  <c r="CH32" i="4" s="1"/>
  <c r="CG21" i="4"/>
  <c r="CG31" i="4" s="1"/>
  <c r="CG19" i="4"/>
  <c r="CG15" i="4"/>
  <c r="CG10" i="4"/>
  <c r="CG24" i="4" s="1"/>
  <c r="CG13" i="5"/>
  <c r="CG14" i="5"/>
  <c r="CG15" i="5"/>
  <c r="CG16" i="5"/>
  <c r="CG17" i="5"/>
  <c r="CG22" i="5"/>
  <c r="CG23" i="5"/>
  <c r="CG24" i="5"/>
  <c r="CG25" i="5"/>
  <c r="CG26" i="5"/>
  <c r="CG9" i="5"/>
  <c r="CF4" i="9"/>
  <c r="CF5" i="9"/>
  <c r="CF6" i="9"/>
  <c r="CF7" i="9"/>
  <c r="CF8" i="9"/>
  <c r="CF9" i="9"/>
  <c r="BV13" i="7"/>
  <c r="BV14" i="7"/>
  <c r="BV15" i="7"/>
  <c r="BV16" i="7"/>
  <c r="BV17" i="7"/>
  <c r="BV22" i="7"/>
  <c r="BV23" i="7"/>
  <c r="BV24" i="7"/>
  <c r="BV25" i="7"/>
  <c r="BV26" i="7"/>
  <c r="BV9" i="7"/>
  <c r="BV27" i="7" s="1"/>
  <c r="BX13" i="8"/>
  <c r="BX14" i="8"/>
  <c r="BX15" i="8"/>
  <c r="BX16" i="8"/>
  <c r="BX17" i="8"/>
  <c r="BX22" i="8"/>
  <c r="BX23" i="8"/>
  <c r="BX24" i="8"/>
  <c r="BX25" i="8"/>
  <c r="BX26" i="8"/>
  <c r="BX9" i="8"/>
  <c r="CF23" i="4"/>
  <c r="CF32" i="4" s="1"/>
  <c r="CF21" i="4"/>
  <c r="CF31" i="4" s="1"/>
  <c r="CF19" i="4"/>
  <c r="CF15" i="4"/>
  <c r="CF10" i="4"/>
  <c r="CG28" i="4" s="1"/>
  <c r="CF13" i="5"/>
  <c r="CF14" i="5"/>
  <c r="CF15" i="5"/>
  <c r="CF16" i="5"/>
  <c r="CF17" i="5"/>
  <c r="CF22" i="5"/>
  <c r="CF23" i="5"/>
  <c r="CF24" i="5"/>
  <c r="CF25" i="5"/>
  <c r="CF26" i="5"/>
  <c r="CF9" i="5"/>
  <c r="CF18" i="5" s="1"/>
  <c r="CE4" i="9"/>
  <c r="CE5" i="9"/>
  <c r="CE6" i="9"/>
  <c r="CE7" i="9"/>
  <c r="CE8" i="9"/>
  <c r="CE9" i="9"/>
  <c r="BU13" i="7"/>
  <c r="BU14" i="7"/>
  <c r="BU15" i="7"/>
  <c r="BU16" i="7"/>
  <c r="BU17" i="7"/>
  <c r="BU22" i="7"/>
  <c r="BU23" i="7"/>
  <c r="BU24" i="7"/>
  <c r="BU25" i="7"/>
  <c r="BU26" i="7"/>
  <c r="BU9" i="7"/>
  <c r="BU18" i="7" s="1"/>
  <c r="BW13" i="8"/>
  <c r="BW14" i="8"/>
  <c r="BW15" i="8"/>
  <c r="BW16" i="8"/>
  <c r="BW17" i="8"/>
  <c r="BW22" i="8"/>
  <c r="BW23" i="8"/>
  <c r="BW24" i="8"/>
  <c r="BW25" i="8"/>
  <c r="BW26" i="8"/>
  <c r="BW9" i="8"/>
  <c r="BW27" i="8" s="1"/>
  <c r="CE31" i="4"/>
  <c r="CE23" i="4"/>
  <c r="CE21" i="4"/>
  <c r="CE19" i="4"/>
  <c r="CF30" i="4" s="1"/>
  <c r="CE15" i="4"/>
  <c r="CE10" i="4"/>
  <c r="CE28" i="4" s="1"/>
  <c r="CE13" i="5"/>
  <c r="CE14" i="5"/>
  <c r="CE15" i="5"/>
  <c r="CE16" i="5"/>
  <c r="CE17" i="5"/>
  <c r="CE22" i="5"/>
  <c r="CE23" i="5"/>
  <c r="CE24" i="5"/>
  <c r="CE25" i="5"/>
  <c r="CE26" i="5"/>
  <c r="CE9" i="5"/>
  <c r="CD4" i="9"/>
  <c r="CD5" i="9"/>
  <c r="CD6" i="9"/>
  <c r="CE15" i="9" s="1"/>
  <c r="CD7" i="9"/>
  <c r="CD8" i="9"/>
  <c r="CD9" i="9"/>
  <c r="BT13" i="7"/>
  <c r="BT14" i="7"/>
  <c r="BT15" i="7"/>
  <c r="BT16" i="7"/>
  <c r="BT17" i="7"/>
  <c r="BT22" i="7"/>
  <c r="BT23" i="7"/>
  <c r="BT24" i="7"/>
  <c r="BT25" i="7"/>
  <c r="BT26" i="7"/>
  <c r="BT9" i="7"/>
  <c r="BV13" i="8"/>
  <c r="BV14" i="8"/>
  <c r="BV15" i="8"/>
  <c r="BV16" i="8"/>
  <c r="BV17" i="8"/>
  <c r="BV22" i="8"/>
  <c r="BV23" i="8"/>
  <c r="BV24" i="8"/>
  <c r="BV25" i="8"/>
  <c r="BV26" i="8"/>
  <c r="BV9" i="8"/>
  <c r="CD23" i="4"/>
  <c r="CD21" i="4"/>
  <c r="CD19" i="4"/>
  <c r="CD15" i="4"/>
  <c r="CD10" i="4"/>
  <c r="CD13" i="5"/>
  <c r="CD14" i="5"/>
  <c r="CD15" i="5"/>
  <c r="CD16" i="5"/>
  <c r="CD17" i="5"/>
  <c r="CD22" i="5"/>
  <c r="CD23" i="5"/>
  <c r="CD24" i="5"/>
  <c r="CD25" i="5"/>
  <c r="CD26" i="5"/>
  <c r="CD9" i="5"/>
  <c r="BW18" i="7" l="1"/>
  <c r="BV18" i="7"/>
  <c r="BW27" i="7"/>
  <c r="BU27" i="7"/>
  <c r="BY27" i="8"/>
  <c r="BX18" i="8"/>
  <c r="CE23" i="9"/>
  <c r="BZ18" i="8"/>
  <c r="BX27" i="8"/>
  <c r="BY18" i="8"/>
  <c r="CH26" i="9"/>
  <c r="CH22" i="9"/>
  <c r="BZ27" i="8"/>
  <c r="BW18" i="8"/>
  <c r="CA18" i="8"/>
  <c r="CA27" i="8"/>
  <c r="CB18" i="8"/>
  <c r="CG29" i="4"/>
  <c r="CI29" i="4"/>
  <c r="CI31" i="4"/>
  <c r="CH30" i="4"/>
  <c r="CI28" i="4"/>
  <c r="CH24" i="4"/>
  <c r="CI33" i="4" s="1"/>
  <c r="CH28" i="4"/>
  <c r="CI30" i="4"/>
  <c r="CJ28" i="4"/>
  <c r="CF29" i="4"/>
  <c r="CJ32" i="4"/>
  <c r="CE24" i="4"/>
  <c r="CH29" i="4"/>
  <c r="CJ29" i="4"/>
  <c r="CE29" i="4"/>
  <c r="CF24" i="4"/>
  <c r="CF33" i="4" s="1"/>
  <c r="CE32" i="4"/>
  <c r="CG32" i="4"/>
  <c r="CD24" i="4"/>
  <c r="CE30" i="4"/>
  <c r="CF28" i="4"/>
  <c r="CG30" i="4"/>
  <c r="CJ30" i="4"/>
  <c r="CJ24" i="4"/>
  <c r="CE18" i="5"/>
  <c r="CG18" i="5"/>
  <c r="CH17" i="9"/>
  <c r="CE27" i="5"/>
  <c r="CF27" i="5"/>
  <c r="CG27" i="5"/>
  <c r="CH27" i="9"/>
  <c r="CH14" i="9"/>
  <c r="CH15" i="9"/>
  <c r="CH27" i="5"/>
  <c r="CH18" i="5"/>
  <c r="CH18" i="9"/>
  <c r="CH13" i="9"/>
  <c r="CH24" i="9"/>
  <c r="CH23" i="9"/>
  <c r="CH16" i="9"/>
  <c r="CH25" i="9"/>
  <c r="CG25" i="9"/>
  <c r="CE14" i="9"/>
  <c r="CF18" i="9"/>
  <c r="CE13" i="9"/>
  <c r="CF13" i="9"/>
  <c r="CE17" i="9"/>
  <c r="CF17" i="9"/>
  <c r="CG16" i="9"/>
  <c r="CF14" i="9"/>
  <c r="CG24" i="9"/>
  <c r="CE16" i="9"/>
  <c r="CG26" i="9"/>
  <c r="CE22" i="9"/>
  <c r="CF24" i="9"/>
  <c r="CF15" i="9"/>
  <c r="CF16" i="9"/>
  <c r="CG15" i="9"/>
  <c r="CE25" i="9"/>
  <c r="CE18" i="9"/>
  <c r="CF27" i="9"/>
  <c r="CF23" i="9"/>
  <c r="CG27" i="9"/>
  <c r="CG23" i="9"/>
  <c r="CF25" i="9"/>
  <c r="CE24" i="9"/>
  <c r="CE26" i="9"/>
  <c r="CF26" i="9"/>
  <c r="CF22" i="9"/>
  <c r="CG22" i="9"/>
  <c r="CG17" i="9"/>
  <c r="CG13" i="9"/>
  <c r="CG18" i="9"/>
  <c r="CG14" i="9"/>
  <c r="CE27" i="9"/>
  <c r="CC4" i="9"/>
  <c r="CD22" i="9" s="1"/>
  <c r="CC5" i="9"/>
  <c r="CC6" i="9"/>
  <c r="CC7" i="9"/>
  <c r="CC8" i="9"/>
  <c r="CD26" i="9" s="1"/>
  <c r="CC9" i="9"/>
  <c r="BS13" i="7"/>
  <c r="BS14" i="7"/>
  <c r="BS15" i="7"/>
  <c r="BS16" i="7"/>
  <c r="BS17" i="7"/>
  <c r="BS22" i="7"/>
  <c r="BS23" i="7"/>
  <c r="BS24" i="7"/>
  <c r="BS25" i="7"/>
  <c r="BS26" i="7"/>
  <c r="BS27" i="7"/>
  <c r="BS9" i="7"/>
  <c r="BT18" i="7" s="1"/>
  <c r="BU13" i="8"/>
  <c r="BU14" i="8"/>
  <c r="BU15" i="8"/>
  <c r="BU16" i="8"/>
  <c r="BU17" i="8"/>
  <c r="BU22" i="8"/>
  <c r="BU23" i="8"/>
  <c r="BU24" i="8"/>
  <c r="BU25" i="8"/>
  <c r="BU26" i="8"/>
  <c r="BU9" i="8"/>
  <c r="BV18" i="8" s="1"/>
  <c r="CC23" i="4"/>
  <c r="CD32" i="4" s="1"/>
  <c r="CC21" i="4"/>
  <c r="CD31" i="4" s="1"/>
  <c r="CC19" i="4"/>
  <c r="CD30" i="4" s="1"/>
  <c r="CC15" i="4"/>
  <c r="CD29" i="4" s="1"/>
  <c r="CC10" i="4"/>
  <c r="CD28" i="4" s="1"/>
  <c r="CC13" i="5"/>
  <c r="CC14" i="5"/>
  <c r="CC15" i="5"/>
  <c r="CC16" i="5"/>
  <c r="CC17" i="5"/>
  <c r="CC22" i="5"/>
  <c r="CC23" i="5"/>
  <c r="CC24" i="5"/>
  <c r="CC25" i="5"/>
  <c r="CC26" i="5"/>
  <c r="CC9" i="5"/>
  <c r="CC18" i="5" s="1"/>
  <c r="BT9" i="8"/>
  <c r="BT27" i="8" s="1"/>
  <c r="BT13" i="8"/>
  <c r="BT14" i="8"/>
  <c r="BT15" i="8"/>
  <c r="BT16" i="8"/>
  <c r="BT17" i="8"/>
  <c r="BT22" i="8"/>
  <c r="BT23" i="8"/>
  <c r="BT24" i="8"/>
  <c r="BT25" i="8"/>
  <c r="BT26" i="8"/>
  <c r="CB4" i="9"/>
  <c r="CB5" i="9"/>
  <c r="CB6" i="9"/>
  <c r="CB7" i="9"/>
  <c r="CB8" i="9"/>
  <c r="CB9" i="9"/>
  <c r="BR13" i="7"/>
  <c r="BR14" i="7"/>
  <c r="BR15" i="7"/>
  <c r="BR16" i="7"/>
  <c r="BR17" i="7"/>
  <c r="BR22" i="7"/>
  <c r="BR23" i="7"/>
  <c r="BR24" i="7"/>
  <c r="BR25" i="7"/>
  <c r="BR26" i="7"/>
  <c r="BR9" i="7"/>
  <c r="BR27" i="7" s="1"/>
  <c r="CB23" i="4"/>
  <c r="CB21" i="4"/>
  <c r="CB31" i="4" s="1"/>
  <c r="CB19" i="4"/>
  <c r="CB15" i="4"/>
  <c r="CB10" i="4"/>
  <c r="CB13" i="5"/>
  <c r="CB14" i="5"/>
  <c r="CB15" i="5"/>
  <c r="CB16" i="5"/>
  <c r="CB17" i="5"/>
  <c r="CB22" i="5"/>
  <c r="CB23" i="5"/>
  <c r="CB24" i="5"/>
  <c r="CB25" i="5"/>
  <c r="CB26" i="5"/>
  <c r="CB9" i="5"/>
  <c r="CA4" i="9"/>
  <c r="CA5" i="9"/>
  <c r="CA6" i="9"/>
  <c r="CA7" i="9"/>
  <c r="CA8" i="9"/>
  <c r="CA9" i="9"/>
  <c r="BQ9" i="7"/>
  <c r="BQ13" i="7"/>
  <c r="BQ14" i="7"/>
  <c r="BQ15" i="7"/>
  <c r="BQ16" i="7"/>
  <c r="BQ17" i="7"/>
  <c r="BQ22" i="7"/>
  <c r="BQ23" i="7"/>
  <c r="BQ24" i="7"/>
  <c r="BQ25" i="7"/>
  <c r="BQ26" i="7"/>
  <c r="BS13" i="8"/>
  <c r="BS14" i="8"/>
  <c r="BS15" i="8"/>
  <c r="BS16" i="8"/>
  <c r="BS17" i="8"/>
  <c r="BS22" i="8"/>
  <c r="BS23" i="8"/>
  <c r="BS24" i="8"/>
  <c r="BS25" i="8"/>
  <c r="BS26" i="8"/>
  <c r="BS9" i="8"/>
  <c r="CA23" i="4"/>
  <c r="CA21" i="4"/>
  <c r="CA19" i="4"/>
  <c r="CB30" i="4" s="1"/>
  <c r="CA15" i="4"/>
  <c r="CA10" i="4"/>
  <c r="CA9" i="5"/>
  <c r="CA13" i="5"/>
  <c r="CA14" i="5"/>
  <c r="CA15" i="5"/>
  <c r="CA16" i="5"/>
  <c r="CA17" i="5"/>
  <c r="CA22" i="5"/>
  <c r="CA23" i="5"/>
  <c r="CA24" i="5"/>
  <c r="CA25" i="5"/>
  <c r="CA26" i="5"/>
  <c r="BZ4" i="9"/>
  <c r="BZ5" i="9"/>
  <c r="BZ6" i="9"/>
  <c r="BZ7" i="9"/>
  <c r="BZ8" i="9"/>
  <c r="BZ9" i="9"/>
  <c r="BP9" i="7"/>
  <c r="BQ27" i="7" s="1"/>
  <c r="BP13" i="7"/>
  <c r="BP14" i="7"/>
  <c r="BP15" i="7"/>
  <c r="BP16" i="7"/>
  <c r="BP17" i="7"/>
  <c r="BP22" i="7"/>
  <c r="BP23" i="7"/>
  <c r="BP24" i="7"/>
  <c r="BP25" i="7"/>
  <c r="BP26" i="7"/>
  <c r="BR13" i="8"/>
  <c r="BR14" i="8"/>
  <c r="BR15" i="8"/>
  <c r="BR16" i="8"/>
  <c r="BR17" i="8"/>
  <c r="BR22" i="8"/>
  <c r="BR23" i="8"/>
  <c r="BR24" i="8"/>
  <c r="BR25" i="8"/>
  <c r="BR26" i="8"/>
  <c r="BR9" i="8"/>
  <c r="BZ23" i="4"/>
  <c r="BZ21" i="4"/>
  <c r="CA31" i="4" s="1"/>
  <c r="BZ19" i="4"/>
  <c r="BZ15" i="4"/>
  <c r="BZ10" i="4"/>
  <c r="BZ13" i="5"/>
  <c r="BZ14" i="5"/>
  <c r="BZ15" i="5"/>
  <c r="BZ16" i="5"/>
  <c r="BZ17" i="5"/>
  <c r="BZ22" i="5"/>
  <c r="BZ23" i="5"/>
  <c r="BZ24" i="5"/>
  <c r="BZ25" i="5"/>
  <c r="BZ26" i="5"/>
  <c r="BZ9" i="5"/>
  <c r="CA27" i="5" s="1"/>
  <c r="BY4" i="9"/>
  <c r="BY5" i="9"/>
  <c r="BY6" i="9"/>
  <c r="BY7" i="9"/>
  <c r="BY8" i="9"/>
  <c r="BY9" i="9"/>
  <c r="BO9" i="7"/>
  <c r="BP27" i="7" s="1"/>
  <c r="BO13" i="7"/>
  <c r="BO14" i="7"/>
  <c r="BO15" i="7"/>
  <c r="BO16" i="7"/>
  <c r="BO17" i="7"/>
  <c r="BO22" i="7"/>
  <c r="BO23" i="7"/>
  <c r="BO24" i="7"/>
  <c r="BO25" i="7"/>
  <c r="BO26" i="7"/>
  <c r="BO27" i="7"/>
  <c r="BQ9" i="8"/>
  <c r="BR18" i="8" s="1"/>
  <c r="BQ13" i="8"/>
  <c r="BQ14" i="8"/>
  <c r="BQ15" i="8"/>
  <c r="BQ16" i="8"/>
  <c r="BQ17" i="8"/>
  <c r="BQ22" i="8"/>
  <c r="BQ23" i="8"/>
  <c r="BQ24" i="8"/>
  <c r="BQ25" i="8"/>
  <c r="BQ26" i="8"/>
  <c r="BY23" i="4"/>
  <c r="BY21" i="4"/>
  <c r="BZ31" i="4" s="1"/>
  <c r="BY19" i="4"/>
  <c r="BY15" i="4"/>
  <c r="BY10" i="4"/>
  <c r="BY13" i="5"/>
  <c r="BY14" i="5"/>
  <c r="BY15" i="5"/>
  <c r="BY16" i="5"/>
  <c r="BY17" i="5"/>
  <c r="BY22" i="5"/>
  <c r="BY23" i="5"/>
  <c r="BY24" i="5"/>
  <c r="BY25" i="5"/>
  <c r="BY26" i="5"/>
  <c r="BY9" i="5"/>
  <c r="BZ18" i="5" s="1"/>
  <c r="BX4" i="9"/>
  <c r="BX5" i="9"/>
  <c r="BX6" i="9"/>
  <c r="BX7" i="9"/>
  <c r="BX8" i="9"/>
  <c r="BX9" i="9"/>
  <c r="BN9" i="7"/>
  <c r="BN13" i="7"/>
  <c r="BN14" i="7"/>
  <c r="BN15" i="7"/>
  <c r="BN16" i="7"/>
  <c r="BN17" i="7"/>
  <c r="BN22" i="7"/>
  <c r="BN23" i="7"/>
  <c r="BN24" i="7"/>
  <c r="BN25" i="7"/>
  <c r="BN26" i="7"/>
  <c r="BP9" i="8"/>
  <c r="BP13" i="8"/>
  <c r="BP14" i="8"/>
  <c r="BP15" i="8"/>
  <c r="BP16" i="8"/>
  <c r="BP17" i="8"/>
  <c r="BP22" i="8"/>
  <c r="BP23" i="8"/>
  <c r="BP24" i="8"/>
  <c r="BP25" i="8"/>
  <c r="BP26" i="8"/>
  <c r="BX23" i="4"/>
  <c r="BX21" i="4"/>
  <c r="BX19" i="4"/>
  <c r="BX15" i="4"/>
  <c r="BX10" i="4"/>
  <c r="BX13" i="5"/>
  <c r="BX14" i="5"/>
  <c r="BX15" i="5"/>
  <c r="BX16" i="5"/>
  <c r="BX17" i="5"/>
  <c r="BX9" i="5"/>
  <c r="BQ18" i="7" l="1"/>
  <c r="BR18" i="7"/>
  <c r="BT27" i="7"/>
  <c r="BS18" i="7"/>
  <c r="BO18" i="7"/>
  <c r="BP18" i="7"/>
  <c r="BS27" i="8"/>
  <c r="BR27" i="8"/>
  <c r="BS18" i="8"/>
  <c r="BQ18" i="8"/>
  <c r="BU27" i="8"/>
  <c r="BQ27" i="8"/>
  <c r="BT18" i="8"/>
  <c r="BU18" i="8"/>
  <c r="BV27" i="8"/>
  <c r="CA30" i="4"/>
  <c r="CA29" i="4"/>
  <c r="CB28" i="4"/>
  <c r="CC31" i="4"/>
  <c r="BY31" i="4"/>
  <c r="CC30" i="4"/>
  <c r="CB24" i="4"/>
  <c r="CC32" i="4"/>
  <c r="BZ32" i="4"/>
  <c r="CB29" i="4"/>
  <c r="CA32" i="4"/>
  <c r="CH33" i="4"/>
  <c r="CC24" i="4"/>
  <c r="CC33" i="4" s="1"/>
  <c r="BZ30" i="4"/>
  <c r="CC29" i="4"/>
  <c r="CC28" i="4"/>
  <c r="CB32" i="4"/>
  <c r="CM33" i="4"/>
  <c r="CJ33" i="4"/>
  <c r="BY32" i="4"/>
  <c r="BZ29" i="4"/>
  <c r="CE33" i="4"/>
  <c r="CG33" i="4"/>
  <c r="CB18" i="5"/>
  <c r="BY18" i="5"/>
  <c r="CA18" i="5"/>
  <c r="CB27" i="5"/>
  <c r="BY27" i="5"/>
  <c r="CC27" i="5"/>
  <c r="CD18" i="5"/>
  <c r="CD27" i="5"/>
  <c r="BZ27" i="5"/>
  <c r="CB22" i="9"/>
  <c r="CC23" i="9"/>
  <c r="CC14" i="9"/>
  <c r="CA24" i="9"/>
  <c r="CB15" i="9"/>
  <c r="CA25" i="9"/>
  <c r="BY15" i="9"/>
  <c r="CC16" i="9"/>
  <c r="CA16" i="9"/>
  <c r="CB18" i="9"/>
  <c r="CD16" i="9"/>
  <c r="CA27" i="9"/>
  <c r="CA23" i="9"/>
  <c r="CB17" i="9"/>
  <c r="CB13" i="9"/>
  <c r="CC27" i="9"/>
  <c r="CD17" i="9"/>
  <c r="CB24" i="9"/>
  <c r="CC25" i="9"/>
  <c r="CB14" i="9"/>
  <c r="CC17" i="9"/>
  <c r="CD23" i="9"/>
  <c r="CD14" i="9"/>
  <c r="CD27" i="9"/>
  <c r="CA14" i="9"/>
  <c r="CB23" i="9"/>
  <c r="CC24" i="9"/>
  <c r="CC15" i="9"/>
  <c r="CD18" i="9"/>
  <c r="CA17" i="9"/>
  <c r="CA13" i="9"/>
  <c r="CB27" i="9"/>
  <c r="CB25" i="9"/>
  <c r="CC26" i="9"/>
  <c r="CC22" i="9"/>
  <c r="CC13" i="9"/>
  <c r="CD15" i="9"/>
  <c r="CD24" i="9"/>
  <c r="CD25" i="9"/>
  <c r="CD13" i="9"/>
  <c r="CC18" i="9"/>
  <c r="CB26" i="9"/>
  <c r="CB16" i="9"/>
  <c r="CA26" i="9"/>
  <c r="CA22" i="9"/>
  <c r="CA15" i="9"/>
  <c r="CA18" i="9"/>
  <c r="BY24" i="4"/>
  <c r="CA28" i="4"/>
  <c r="CA24" i="4"/>
  <c r="CB33" i="4" s="1"/>
  <c r="BZ28" i="4"/>
  <c r="BZ17" i="9"/>
  <c r="BZ18" i="9"/>
  <c r="BZ14" i="9"/>
  <c r="BZ24" i="4"/>
  <c r="BY24" i="9"/>
  <c r="BY25" i="9"/>
  <c r="BZ15" i="9"/>
  <c r="BY16" i="9"/>
  <c r="BZ16" i="9"/>
  <c r="BY13" i="9"/>
  <c r="BZ23" i="9"/>
  <c r="BY23" i="9"/>
  <c r="BZ26" i="9"/>
  <c r="BY26" i="9"/>
  <c r="BY22" i="9"/>
  <c r="BY14" i="9"/>
  <c r="BZ25" i="9"/>
  <c r="BY18" i="9"/>
  <c r="BZ27" i="9"/>
  <c r="BY27" i="9"/>
  <c r="BZ22" i="9"/>
  <c r="BZ13" i="9"/>
  <c r="BY17" i="9"/>
  <c r="BZ24" i="9"/>
  <c r="BY28" i="4"/>
  <c r="BY30" i="4"/>
  <c r="BY29" i="4"/>
  <c r="BX24" i="4"/>
  <c r="BW4" i="9"/>
  <c r="BX13" i="9" s="1"/>
  <c r="BW5" i="9"/>
  <c r="BX14" i="9" s="1"/>
  <c r="BW6" i="9"/>
  <c r="BW7" i="9"/>
  <c r="BX16" i="9" s="1"/>
  <c r="BW8" i="9"/>
  <c r="BW9" i="9"/>
  <c r="BX18" i="9" s="1"/>
  <c r="BW13" i="5"/>
  <c r="BW14" i="5"/>
  <c r="BW15" i="5"/>
  <c r="BW16" i="5"/>
  <c r="BW17" i="5"/>
  <c r="BW22" i="5"/>
  <c r="BW23" i="5"/>
  <c r="BW24" i="5"/>
  <c r="BW25" i="5"/>
  <c r="BW26" i="5"/>
  <c r="BW9" i="5"/>
  <c r="BX18" i="5" s="1"/>
  <c r="BM13" i="7"/>
  <c r="BM14" i="7"/>
  <c r="BM15" i="7"/>
  <c r="BM16" i="7"/>
  <c r="BM17" i="7"/>
  <c r="BM22" i="7"/>
  <c r="BM23" i="7"/>
  <c r="BM24" i="7"/>
  <c r="BM25" i="7"/>
  <c r="BM26" i="7"/>
  <c r="BM9" i="7"/>
  <c r="BN18" i="7" s="1"/>
  <c r="BO13" i="8"/>
  <c r="BO14" i="8"/>
  <c r="BO15" i="8"/>
  <c r="BO16" i="8"/>
  <c r="BO17" i="8"/>
  <c r="BO22" i="8"/>
  <c r="BO23" i="8"/>
  <c r="BO24" i="8"/>
  <c r="BO25" i="8"/>
  <c r="BO26" i="8"/>
  <c r="BO9" i="8"/>
  <c r="BP18" i="8" s="1"/>
  <c r="BW23" i="4"/>
  <c r="BX32" i="4" s="1"/>
  <c r="BW21" i="4"/>
  <c r="BX31" i="4" s="1"/>
  <c r="BW19" i="4"/>
  <c r="BW15" i="4"/>
  <c r="BX29" i="4" s="1"/>
  <c r="BW10" i="4"/>
  <c r="BV4" i="9"/>
  <c r="BV5" i="9"/>
  <c r="BV6" i="9"/>
  <c r="BV7" i="9"/>
  <c r="BV8" i="9"/>
  <c r="BV9" i="9"/>
  <c r="BL9" i="7"/>
  <c r="BL13" i="7"/>
  <c r="BL14" i="7"/>
  <c r="BL15" i="7"/>
  <c r="BL16" i="7"/>
  <c r="BL17" i="7"/>
  <c r="BL22" i="7"/>
  <c r="BL23" i="7"/>
  <c r="BL24" i="7"/>
  <c r="BL25" i="7"/>
  <c r="BL26" i="7"/>
  <c r="BN13" i="8"/>
  <c r="BN14" i="8"/>
  <c r="BN15" i="8"/>
  <c r="BN16" i="8"/>
  <c r="BN17" i="8"/>
  <c r="BN22" i="8"/>
  <c r="BN23" i="8"/>
  <c r="BN24" i="8"/>
  <c r="BN25" i="8"/>
  <c r="BN26" i="8"/>
  <c r="BN9" i="8"/>
  <c r="BO27" i="8" s="1"/>
  <c r="BV23" i="4"/>
  <c r="BW32" i="4" s="1"/>
  <c r="BV21" i="4"/>
  <c r="BV19" i="4"/>
  <c r="BV15" i="4"/>
  <c r="BV10" i="4"/>
  <c r="BV13" i="5"/>
  <c r="BV14" i="5"/>
  <c r="BV15" i="5"/>
  <c r="BV16" i="5"/>
  <c r="BV17" i="5"/>
  <c r="BV22" i="5"/>
  <c r="BV23" i="5"/>
  <c r="BV24" i="5"/>
  <c r="BV25" i="5"/>
  <c r="BV26" i="5"/>
  <c r="BV9" i="5"/>
  <c r="BM18" i="7" l="1"/>
  <c r="BN27" i="7"/>
  <c r="BM27" i="7"/>
  <c r="BP27" i="8"/>
  <c r="BO18" i="8"/>
  <c r="BY33" i="4"/>
  <c r="BZ33" i="4"/>
  <c r="BW31" i="4"/>
  <c r="BW30" i="4"/>
  <c r="CD33" i="4"/>
  <c r="BW27" i="5"/>
  <c r="BW18" i="5"/>
  <c r="CA33" i="4"/>
  <c r="BW16" i="9"/>
  <c r="BW14" i="9"/>
  <c r="BW24" i="9"/>
  <c r="BW23" i="9"/>
  <c r="BW17" i="9"/>
  <c r="BW26" i="9"/>
  <c r="BW22" i="9"/>
  <c r="BW13" i="9"/>
  <c r="BW15" i="9"/>
  <c r="BX15" i="9"/>
  <c r="BX17" i="9"/>
  <c r="BW25" i="9"/>
  <c r="BW27" i="9"/>
  <c r="BX30" i="4"/>
  <c r="BW28" i="4"/>
  <c r="BX28" i="4"/>
  <c r="BV24" i="4"/>
  <c r="BW29" i="4"/>
  <c r="BW24" i="4"/>
  <c r="BW18" i="9"/>
  <c r="BU4" i="9"/>
  <c r="BV22" i="9" s="1"/>
  <c r="BU5" i="9"/>
  <c r="BV23" i="9" s="1"/>
  <c r="BU6" i="9"/>
  <c r="BU7" i="9"/>
  <c r="BV16" i="9" s="1"/>
  <c r="BU8" i="9"/>
  <c r="BV17" i="9" s="1"/>
  <c r="BU9" i="9"/>
  <c r="BV27" i="9" s="1"/>
  <c r="BK13" i="7"/>
  <c r="BK14" i="7"/>
  <c r="BK15" i="7"/>
  <c r="BK16" i="7"/>
  <c r="BK17" i="7"/>
  <c r="BK22" i="7"/>
  <c r="BK23" i="7"/>
  <c r="BK24" i="7"/>
  <c r="BK25" i="7"/>
  <c r="BK26" i="7"/>
  <c r="BK9" i="7"/>
  <c r="BM13" i="8"/>
  <c r="BM14" i="8"/>
  <c r="BM15" i="8"/>
  <c r="BM16" i="8"/>
  <c r="BM17" i="8"/>
  <c r="BM22" i="8"/>
  <c r="BM23" i="8"/>
  <c r="BM24" i="8"/>
  <c r="BM25" i="8"/>
  <c r="BM26" i="8"/>
  <c r="BM9" i="8"/>
  <c r="BN18" i="8" s="1"/>
  <c r="BU23" i="4"/>
  <c r="BV32" i="4" s="1"/>
  <c r="BU21" i="4"/>
  <c r="BV31" i="4" s="1"/>
  <c r="BU19" i="4"/>
  <c r="BV30" i="4" s="1"/>
  <c r="BU15" i="4"/>
  <c r="BV29" i="4" s="1"/>
  <c r="BU10" i="4"/>
  <c r="BV28" i="4" s="1"/>
  <c r="BU13" i="5"/>
  <c r="BU14" i="5"/>
  <c r="BU15" i="5"/>
  <c r="BU16" i="5"/>
  <c r="BU17" i="5"/>
  <c r="BU22" i="5"/>
  <c r="BU23" i="5"/>
  <c r="BU24" i="5"/>
  <c r="BU25" i="5"/>
  <c r="BU26" i="5"/>
  <c r="BU9" i="5"/>
  <c r="BV27" i="5" s="1"/>
  <c r="BL27" i="7" l="1"/>
  <c r="BL18" i="7"/>
  <c r="BK18" i="7"/>
  <c r="BN27" i="8"/>
  <c r="BV18" i="5"/>
  <c r="BV18" i="9"/>
  <c r="BV24" i="9"/>
  <c r="BV15" i="9"/>
  <c r="BV25" i="9"/>
  <c r="BV13" i="9"/>
  <c r="BV26" i="9"/>
  <c r="BV14" i="9"/>
  <c r="BW33" i="4"/>
  <c r="BX33" i="4"/>
  <c r="BU24" i="4"/>
  <c r="BV33" i="4" s="1"/>
  <c r="BT4" i="9"/>
  <c r="BU13" i="9" s="1"/>
  <c r="BT5" i="9"/>
  <c r="BT6" i="9"/>
  <c r="BT7" i="9"/>
  <c r="BU25" i="9" s="1"/>
  <c r="BT8" i="9"/>
  <c r="BU17" i="9" s="1"/>
  <c r="BT9" i="9"/>
  <c r="BJ9" i="7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22" i="8"/>
  <c r="BL23" i="8"/>
  <c r="BL24" i="8"/>
  <c r="BL25" i="8"/>
  <c r="BL26" i="8"/>
  <c r="BL9" i="8"/>
  <c r="BL18" i="8" s="1"/>
  <c r="BT23" i="4"/>
  <c r="BU32" i="4" s="1"/>
  <c r="BT21" i="4"/>
  <c r="BU31" i="4" s="1"/>
  <c r="BT19" i="4"/>
  <c r="BU30" i="4" s="1"/>
  <c r="BT15" i="4"/>
  <c r="BU29" i="4" s="1"/>
  <c r="BT10" i="4"/>
  <c r="BT9" i="5"/>
  <c r="BU27" i="5" s="1"/>
  <c r="BT13" i="5"/>
  <c r="BT14" i="5"/>
  <c r="BT15" i="5"/>
  <c r="BT16" i="5"/>
  <c r="BT17" i="5"/>
  <c r="BT22" i="5"/>
  <c r="BT23" i="5"/>
  <c r="BT24" i="5"/>
  <c r="BT25" i="5"/>
  <c r="BT26" i="5"/>
  <c r="BS4" i="9"/>
  <c r="BS5" i="9"/>
  <c r="BS6" i="9"/>
  <c r="BS7" i="9"/>
  <c r="BS8" i="9"/>
  <c r="BS9" i="9"/>
  <c r="BI9" i="7"/>
  <c r="BI18" i="7" s="1"/>
  <c r="BI13" i="7"/>
  <c r="BI14" i="7"/>
  <c r="BI15" i="7"/>
  <c r="BI16" i="7"/>
  <c r="BI17" i="7"/>
  <c r="BI22" i="7"/>
  <c r="BI23" i="7"/>
  <c r="BI24" i="7"/>
  <c r="BI25" i="7"/>
  <c r="BI26" i="7"/>
  <c r="BK13" i="8"/>
  <c r="BK14" i="8"/>
  <c r="BK15" i="8"/>
  <c r="BK16" i="8"/>
  <c r="BK17" i="8"/>
  <c r="BK22" i="8"/>
  <c r="BK23" i="8"/>
  <c r="BK24" i="8"/>
  <c r="BK25" i="8"/>
  <c r="BK26" i="8"/>
  <c r="BK9" i="8"/>
  <c r="BS23" i="4"/>
  <c r="BT32" i="4" s="1"/>
  <c r="BS21" i="4"/>
  <c r="BS19" i="4"/>
  <c r="BS15" i="4"/>
  <c r="BS10" i="4"/>
  <c r="BS13" i="5"/>
  <c r="BS14" i="5"/>
  <c r="BS15" i="5"/>
  <c r="BS16" i="5"/>
  <c r="BS17" i="5"/>
  <c r="BS22" i="5"/>
  <c r="BS23" i="5"/>
  <c r="BS24" i="5"/>
  <c r="BS25" i="5"/>
  <c r="BS26" i="5"/>
  <c r="BS9" i="5"/>
  <c r="BT18" i="5" s="1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I27" i="7" s="1"/>
  <c r="BJ13" i="8"/>
  <c r="BJ14" i="8"/>
  <c r="BJ15" i="8"/>
  <c r="BJ16" i="8"/>
  <c r="BJ17" i="8"/>
  <c r="BJ22" i="8"/>
  <c r="BJ23" i="8"/>
  <c r="BJ24" i="8"/>
  <c r="BJ25" i="8"/>
  <c r="BJ26" i="8"/>
  <c r="BJ9" i="8"/>
  <c r="BR23" i="4"/>
  <c r="BR21" i="4"/>
  <c r="BR19" i="4"/>
  <c r="BR15" i="4"/>
  <c r="BR10" i="4"/>
  <c r="BR13" i="5"/>
  <c r="BR14" i="5"/>
  <c r="BR15" i="5"/>
  <c r="BR16" i="5"/>
  <c r="BR17" i="5"/>
  <c r="BR22" i="5"/>
  <c r="BR23" i="5"/>
  <c r="BR24" i="5"/>
  <c r="BR25" i="5"/>
  <c r="BR26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22" i="8"/>
  <c r="BI23" i="8"/>
  <c r="BI24" i="8"/>
  <c r="BI25" i="8"/>
  <c r="BI26" i="8"/>
  <c r="BI9" i="8"/>
  <c r="BQ23" i="4"/>
  <c r="BQ21" i="4"/>
  <c r="BQ19" i="4"/>
  <c r="BQ15" i="4"/>
  <c r="BQ10" i="4"/>
  <c r="BQ13" i="5"/>
  <c r="BQ14" i="5"/>
  <c r="BQ15" i="5"/>
  <c r="BQ16" i="5"/>
  <c r="BQ17" i="5"/>
  <c r="BQ22" i="5"/>
  <c r="BQ23" i="5"/>
  <c r="BQ24" i="5"/>
  <c r="BQ25" i="5"/>
  <c r="BQ26" i="5"/>
  <c r="BQ9" i="5"/>
  <c r="BR27" i="5" s="1"/>
  <c r="BP4" i="9"/>
  <c r="BP5" i="9"/>
  <c r="BP6" i="9"/>
  <c r="BP7" i="9"/>
  <c r="BP8" i="9"/>
  <c r="BP9" i="9"/>
  <c r="BF22" i="7"/>
  <c r="BF23" i="7"/>
  <c r="BF24" i="7"/>
  <c r="BF25" i="7"/>
  <c r="BF26" i="7"/>
  <c r="BF13" i="7"/>
  <c r="BF14" i="7"/>
  <c r="BF15" i="7"/>
  <c r="BF16" i="7"/>
  <c r="BF17" i="7"/>
  <c r="BF9" i="7"/>
  <c r="BH22" i="8"/>
  <c r="BH23" i="8"/>
  <c r="BH24" i="8"/>
  <c r="BH25" i="8"/>
  <c r="BH26" i="8"/>
  <c r="BH13" i="8"/>
  <c r="BH14" i="8"/>
  <c r="BH15" i="8"/>
  <c r="BH16" i="8"/>
  <c r="BH17" i="8"/>
  <c r="BH9" i="8"/>
  <c r="BI18" i="8" s="1"/>
  <c r="BP23" i="4"/>
  <c r="BP21" i="4"/>
  <c r="BP19" i="4"/>
  <c r="BP15" i="4"/>
  <c r="BP10" i="4"/>
  <c r="BP22" i="5"/>
  <c r="BP23" i="5"/>
  <c r="BP24" i="5"/>
  <c r="BP25" i="5"/>
  <c r="BP26" i="5"/>
  <c r="BP13" i="5"/>
  <c r="BP14" i="5"/>
  <c r="BP15" i="5"/>
  <c r="BP16" i="5"/>
  <c r="BP17" i="5"/>
  <c r="BP9" i="5"/>
  <c r="BJ27" i="7" l="1"/>
  <c r="BK27" i="7"/>
  <c r="BK27" i="8"/>
  <c r="BJ27" i="8"/>
  <c r="BI27" i="8"/>
  <c r="BK18" i="8"/>
  <c r="BJ18" i="8"/>
  <c r="BT25" i="9"/>
  <c r="BM27" i="8"/>
  <c r="BM18" i="8"/>
  <c r="BL27" i="8"/>
  <c r="BQ31" i="4"/>
  <c r="BR31" i="4"/>
  <c r="BS31" i="4"/>
  <c r="BQ32" i="4"/>
  <c r="BR32" i="4"/>
  <c r="BR18" i="5"/>
  <c r="BU18" i="5"/>
  <c r="BT17" i="9"/>
  <c r="BQ27" i="5"/>
  <c r="BS27" i="5"/>
  <c r="BT27" i="5"/>
  <c r="BQ18" i="5"/>
  <c r="BS18" i="5"/>
  <c r="BT27" i="9"/>
  <c r="BT23" i="9"/>
  <c r="BU16" i="9"/>
  <c r="BT13" i="9"/>
  <c r="BT22" i="9"/>
  <c r="BU27" i="9"/>
  <c r="BU23" i="9"/>
  <c r="BU14" i="9"/>
  <c r="BT26" i="9"/>
  <c r="BU22" i="9"/>
  <c r="BT15" i="9"/>
  <c r="BU24" i="9"/>
  <c r="BU15" i="9"/>
  <c r="BT24" i="9"/>
  <c r="BT14" i="9"/>
  <c r="BT16" i="9"/>
  <c r="BU18" i="9"/>
  <c r="BU26" i="9"/>
  <c r="BS32" i="4"/>
  <c r="BT31" i="4"/>
  <c r="BS30" i="4"/>
  <c r="BT28" i="4"/>
  <c r="BQ30" i="4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9" i="7"/>
  <c r="BG22" i="8"/>
  <c r="BG23" i="8"/>
  <c r="BG24" i="8"/>
  <c r="BG25" i="8"/>
  <c r="BG26" i="8"/>
  <c r="BG13" i="8"/>
  <c r="BG14" i="8"/>
  <c r="BG15" i="8"/>
  <c r="BG16" i="8"/>
  <c r="BG17" i="8"/>
  <c r="BG9" i="8"/>
  <c r="BH27" i="8" s="1"/>
  <c r="BO23" i="4"/>
  <c r="BO21" i="4"/>
  <c r="BO19" i="4"/>
  <c r="BO15" i="4"/>
  <c r="BO10" i="4"/>
  <c r="BP28" i="4" s="1"/>
  <c r="BO22" i="5"/>
  <c r="BO23" i="5"/>
  <c r="BO24" i="5"/>
  <c r="BO25" i="5"/>
  <c r="BO26" i="5"/>
  <c r="BO13" i="5"/>
  <c r="BO14" i="5"/>
  <c r="BO15" i="5"/>
  <c r="BO16" i="5"/>
  <c r="BO17" i="5"/>
  <c r="BO9" i="5"/>
  <c r="BP18" i="5" s="1"/>
  <c r="BN4" i="9"/>
  <c r="BN5" i="9"/>
  <c r="BN6" i="9"/>
  <c r="BN7" i="9"/>
  <c r="BN8" i="9"/>
  <c r="BN9" i="9"/>
  <c r="BD22" i="7"/>
  <c r="BD23" i="7"/>
  <c r="BD24" i="7"/>
  <c r="BD25" i="7"/>
  <c r="BD26" i="7"/>
  <c r="BD13" i="7"/>
  <c r="BD14" i="7"/>
  <c r="BD15" i="7"/>
  <c r="BD16" i="7"/>
  <c r="BD17" i="7"/>
  <c r="BD9" i="7"/>
  <c r="BE18" i="7" s="1"/>
  <c r="BF22" i="8"/>
  <c r="BF23" i="8"/>
  <c r="BF24" i="8"/>
  <c r="BF25" i="8"/>
  <c r="BF26" i="8"/>
  <c r="BF13" i="8"/>
  <c r="BF14" i="8"/>
  <c r="BF15" i="8"/>
  <c r="BF16" i="8"/>
  <c r="BF17" i="8"/>
  <c r="BF9" i="8"/>
  <c r="BN23" i="4"/>
  <c r="BN21" i="4"/>
  <c r="BN19" i="4"/>
  <c r="BN15" i="4"/>
  <c r="BN10" i="4"/>
  <c r="BN22" i="5"/>
  <c r="BN23" i="5"/>
  <c r="BN24" i="5"/>
  <c r="BN25" i="5"/>
  <c r="BN26" i="5"/>
  <c r="BN13" i="5"/>
  <c r="BN14" i="5"/>
  <c r="BN15" i="5"/>
  <c r="BN16" i="5"/>
  <c r="BN17" i="5"/>
  <c r="BN9" i="5"/>
  <c r="BF27" i="7" l="1"/>
  <c r="BF18" i="7"/>
  <c r="BG27" i="8"/>
  <c r="BG18" i="8"/>
  <c r="BH18" i="8"/>
  <c r="BO32" i="4"/>
  <c r="BO18" i="5"/>
  <c r="BO27" i="5"/>
  <c r="BP27" i="5"/>
  <c r="BO31" i="4"/>
  <c r="BP32" i="4"/>
  <c r="BP31" i="4"/>
  <c r="BS33" i="4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13" i="8"/>
  <c r="BE14" i="8"/>
  <c r="BE15" i="8"/>
  <c r="BE16" i="8"/>
  <c r="BE17" i="8"/>
  <c r="BE9" i="8"/>
  <c r="BF27" i="8" s="1"/>
  <c r="BM23" i="4"/>
  <c r="BN32" i="4" s="1"/>
  <c r="BM21" i="4"/>
  <c r="BN31" i="4" s="1"/>
  <c r="BM19" i="4"/>
  <c r="BM15" i="4"/>
  <c r="BN29" i="4" s="1"/>
  <c r="BM10" i="4"/>
  <c r="BN28" i="4" s="1"/>
  <c r="BM22" i="5"/>
  <c r="BM23" i="5"/>
  <c r="BM24" i="5"/>
  <c r="BM25" i="5"/>
  <c r="BM26" i="5"/>
  <c r="BM13" i="5"/>
  <c r="BM14" i="5"/>
  <c r="BM15" i="5"/>
  <c r="BM16" i="5"/>
  <c r="BM17" i="5"/>
  <c r="BM9" i="5"/>
  <c r="BN18" i="5" s="1"/>
  <c r="BL4" i="9"/>
  <c r="BL5" i="9"/>
  <c r="BL6" i="9"/>
  <c r="BL7" i="9"/>
  <c r="BL8" i="9"/>
  <c r="BL9" i="9"/>
  <c r="BB22" i="7"/>
  <c r="BB23" i="7"/>
  <c r="BB24" i="7"/>
  <c r="BB25" i="7"/>
  <c r="BB26" i="7"/>
  <c r="BB13" i="7"/>
  <c r="BB14" i="7"/>
  <c r="BB15" i="7"/>
  <c r="BB16" i="7"/>
  <c r="BB17" i="7"/>
  <c r="BB9" i="7"/>
  <c r="BC27" i="7" s="1"/>
  <c r="BD22" i="8"/>
  <c r="BD23" i="8"/>
  <c r="BD24" i="8"/>
  <c r="BD25" i="8"/>
  <c r="BD26" i="8"/>
  <c r="BD13" i="8"/>
  <c r="BD14" i="8"/>
  <c r="BD15" i="8"/>
  <c r="BD16" i="8"/>
  <c r="BD17" i="8"/>
  <c r="BD9" i="8"/>
  <c r="BL23" i="4"/>
  <c r="BL21" i="4"/>
  <c r="BL19" i="4"/>
  <c r="BL15" i="4"/>
  <c r="BL10" i="4"/>
  <c r="BL22" i="5"/>
  <c r="BL23" i="5"/>
  <c r="BL24" i="5"/>
  <c r="BL25" i="5"/>
  <c r="BL26" i="5"/>
  <c r="BL13" i="5"/>
  <c r="BL14" i="5"/>
  <c r="BL15" i="5"/>
  <c r="BL16" i="5"/>
  <c r="BL17" i="5"/>
  <c r="BL9" i="5"/>
  <c r="BD18" i="7" l="1"/>
  <c r="BD27" i="7"/>
  <c r="BE18" i="8"/>
  <c r="BE27" i="8"/>
  <c r="BF18" i="8"/>
  <c r="BM32" i="4"/>
  <c r="BN27" i="5"/>
  <c r="BM27" i="5"/>
  <c r="BM18" i="5"/>
  <c r="BM31" i="4"/>
  <c r="BM22" i="9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13" i="7"/>
  <c r="BA14" i="7"/>
  <c r="BA15" i="7"/>
  <c r="BA16" i="7"/>
  <c r="BA17" i="7"/>
  <c r="BA9" i="7"/>
  <c r="BB27" i="7" s="1"/>
  <c r="BC22" i="8"/>
  <c r="BC23" i="8"/>
  <c r="BC24" i="8"/>
  <c r="BC25" i="8"/>
  <c r="BC26" i="8"/>
  <c r="BC13" i="8"/>
  <c r="BC14" i="8"/>
  <c r="BC15" i="8"/>
  <c r="BC16" i="8"/>
  <c r="BC17" i="8"/>
  <c r="BC9" i="8"/>
  <c r="BD27" i="8" s="1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13" i="5"/>
  <c r="BK14" i="5"/>
  <c r="BK15" i="5"/>
  <c r="BK16" i="5"/>
  <c r="BK17" i="5"/>
  <c r="BK9" i="5"/>
  <c r="BL27" i="5" s="1"/>
  <c r="BB18" i="7" l="1"/>
  <c r="BD18" i="8"/>
  <c r="BL18" i="5"/>
  <c r="BL15" i="9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13" i="7"/>
  <c r="AZ14" i="7"/>
  <c r="AZ15" i="7"/>
  <c r="AZ16" i="7"/>
  <c r="AZ17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C18" i="8" s="1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13" i="5"/>
  <c r="BJ14" i="5"/>
  <c r="BJ15" i="5"/>
  <c r="BJ16" i="5"/>
  <c r="BJ17" i="5"/>
  <c r="BJ9" i="5"/>
  <c r="BK27" i="5" s="1"/>
  <c r="BA27" i="7" l="1"/>
  <c r="BA18" i="7"/>
  <c r="BC27" i="8"/>
  <c r="BK18" i="5"/>
  <c r="BK27" i="9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N26" i="7"/>
  <c r="N24" i="7"/>
  <c r="N23" i="7"/>
  <c r="N25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AV9" i="8"/>
  <c r="AV18" i="8" s="1"/>
  <c r="AY22" i="7"/>
  <c r="AY23" i="7"/>
  <c r="AY24" i="7"/>
  <c r="AY25" i="7"/>
  <c r="AY26" i="7"/>
  <c r="AY13" i="7"/>
  <c r="AY14" i="7"/>
  <c r="AY15" i="7"/>
  <c r="AY16" i="7"/>
  <c r="AY17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AZ27" i="7" l="1"/>
  <c r="AZ18" i="7"/>
  <c r="AY18" i="7"/>
  <c r="BJ27" i="5"/>
  <c r="BJ18" i="5"/>
  <c r="BB27" i="8"/>
  <c r="BB18" i="8"/>
  <c r="AV27" i="8"/>
  <c r="BI24" i="4"/>
  <c r="BJ33" i="4" s="1"/>
  <c r="AX22" i="7"/>
  <c r="AX23" i="7"/>
  <c r="AX24" i="7"/>
  <c r="AX25" i="7"/>
  <c r="AX26" i="7"/>
  <c r="AX13" i="7"/>
  <c r="AX14" i="7"/>
  <c r="AX15" i="7"/>
  <c r="AX16" i="7"/>
  <c r="AX17" i="7"/>
  <c r="AX9" i="7"/>
  <c r="AY27" i="7" s="1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A18" i="8"/>
  <c r="BA27" i="8"/>
  <c r="AW22" i="7"/>
  <c r="AW23" i="7"/>
  <c r="AW24" i="7"/>
  <c r="AW25" i="7"/>
  <c r="AW26" i="7"/>
  <c r="AW13" i="7"/>
  <c r="AW14" i="7"/>
  <c r="AW15" i="7"/>
  <c r="AW16" i="7"/>
  <c r="AW17" i="7"/>
  <c r="AW9" i="7"/>
  <c r="AX27" i="7" s="1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W18" i="7" l="1"/>
  <c r="AX18" i="7"/>
  <c r="BH27" i="5"/>
  <c r="AZ18" i="8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13" i="7"/>
  <c r="AV14" i="7"/>
  <c r="AV15" i="7"/>
  <c r="AV16" i="7"/>
  <c r="AV17" i="7"/>
  <c r="AV9" i="7"/>
  <c r="AW27" i="7" s="1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13" i="7"/>
  <c r="AU14" i="7"/>
  <c r="AU15" i="7"/>
  <c r="AU16" i="7"/>
  <c r="AU17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AV27" i="7" l="1"/>
  <c r="AV18" i="7"/>
  <c r="BF18" i="5"/>
  <c r="BE24" i="4"/>
  <c r="BF33" i="4" s="1"/>
  <c r="BF28" i="4"/>
  <c r="AT22" i="7"/>
  <c r="AT23" i="7"/>
  <c r="AT24" i="7"/>
  <c r="AT25" i="7"/>
  <c r="AT26" i="7"/>
  <c r="AT13" i="7"/>
  <c r="AT14" i="7"/>
  <c r="AT15" i="7"/>
  <c r="AT16" i="7"/>
  <c r="AT17" i="7"/>
  <c r="AT9" i="7"/>
  <c r="AU27" i="7" s="1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AS22" i="7"/>
  <c r="AS23" i="7"/>
  <c r="AS24" i="7"/>
  <c r="AS25" i="7"/>
  <c r="AS26" i="7"/>
  <c r="AS13" i="7"/>
  <c r="AS14" i="7"/>
  <c r="AS15" i="7"/>
  <c r="AS16" i="7"/>
  <c r="AS17" i="7"/>
  <c r="AS9" i="7"/>
  <c r="AT27" i="7" s="1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AU18" i="7" l="1"/>
  <c r="AT18" i="7"/>
  <c r="BD27" i="5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R13" i="7"/>
  <c r="AR14" i="7"/>
  <c r="AR15" i="7"/>
  <c r="AR16" i="7"/>
  <c r="AR17" i="7"/>
  <c r="AR9" i="7"/>
  <c r="AS27" i="7" s="1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AS18" i="7" l="1"/>
  <c r="BC27" i="5"/>
  <c r="BD33" i="4"/>
  <c r="BB24" i="4"/>
  <c r="BC33" i="4" s="1"/>
  <c r="AQ13" i="7"/>
  <c r="AQ14" i="7"/>
  <c r="AQ15" i="7"/>
  <c r="AQ16" i="7"/>
  <c r="AQ17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AR27" i="7" l="1"/>
  <c r="AR18" i="7"/>
  <c r="BB27" i="5"/>
  <c r="BA24" i="4"/>
  <c r="BB33" i="4" s="1"/>
  <c r="BB29" i="4"/>
  <c r="AP13" i="7"/>
  <c r="AP14" i="7"/>
  <c r="AP15" i="7"/>
  <c r="AP16" i="7"/>
  <c r="AP17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AQ18" i="7" l="1"/>
  <c r="AQ27" i="7"/>
  <c r="BA27" i="5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O27" i="7" l="1"/>
  <c r="AP18" i="7"/>
  <c r="AP27" i="7"/>
  <c r="AZ18" i="5"/>
  <c r="AY24" i="4"/>
  <c r="AZ33" i="4" s="1"/>
  <c r="AN13" i="7"/>
  <c r="AN14" i="7"/>
  <c r="AN15" i="7"/>
  <c r="AN16" i="7"/>
  <c r="AN17" i="7"/>
  <c r="AN9" i="7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O18" i="7" l="1"/>
  <c r="AN27" i="7"/>
  <c r="AY18" i="5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N18" i="7" l="1"/>
  <c r="AM27" i="7"/>
  <c r="AX18" i="5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L27" i="7" l="1"/>
  <c r="Q27" i="7"/>
  <c r="Q18" i="7"/>
  <c r="P27" i="7"/>
  <c r="AW27" i="5"/>
  <c r="AL18" i="7"/>
  <c r="AM18" i="7"/>
  <c r="AV24" i="4"/>
  <c r="AW33" i="4" s="1"/>
  <c r="O9" i="7"/>
  <c r="O27" i="7" s="1"/>
  <c r="N9" i="7"/>
  <c r="H9" i="7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H18" i="7" l="1"/>
  <c r="N18" i="7"/>
  <c r="N27" i="7"/>
  <c r="O18" i="7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D27" i="5" l="1"/>
  <c r="L27" i="5"/>
  <c r="AE32" i="4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ED60E72A-29ED-4A55-8E3A-FC892498722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8AC8CC63-4D88-4A44-B8FB-F8CB770E8CF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C5AE0420-984E-41CA-879A-7109596BBB8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07AFDB9-A83E-4590-BC44-E81DEB9C126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CC3192A1-C766-401C-840A-B966691380B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56183072-F449-4244-AEB8-5DEB66694D8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3423CA05-37B3-462E-B49B-AFAF1EB1698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C86174E6-1C4F-4F4C-ACA7-A4366844DAE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8065ECB2-0DD7-4071-9F21-D28472ADF31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B404A920-21C0-4213-801C-0D39F5893B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5796B160-8E26-4E4E-8B48-6090AD648EA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FF214CE1-4636-4BC2-B95D-2B602FD9F63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4B2C9D0A-8FA1-4B16-B1FE-F343847219B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A188EAC6-CFA1-4935-85F7-52AA2BF1DBB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2467802A-6EE9-4370-B0C3-348FFDB7D18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9824E872-9E0F-4AE7-8EDB-C12E3AB6F49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B7E18B85-6308-414D-8F88-9C8698847A9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E2B42563-9C49-4030-9B20-B23D3F3CF6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162F080E-E784-4BA0-AE73-FDBFCC2DF3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M1" authorId="0" shapeId="0" xr:uid="{5AC9D930-D65C-4A15-86F2-37F1D8583D3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T1" authorId="0" shapeId="0" xr:uid="{4A205B24-DE3A-45C1-A9F5-839546600AE5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A1" authorId="0" shapeId="0" xr:uid="{0518CCC9-7BE3-4764-8817-4D645F5C2C9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94452C2C-D7E5-4C54-A335-57339E24C04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9B77F6C4-2B02-4E35-99BE-1116923D203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6025B32-F28B-4F58-A656-F473BF85448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75159C95-A7F0-4A42-8C44-B34EEB13DEC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2ED9CA51-4B25-4334-A52C-D2DB66B8C06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55B16DF1-42B0-4FB0-AC8E-4472F1C49D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K1" authorId="0" shapeId="0" xr:uid="{AB38913D-7BB5-4FE4-B350-55FFB4339E12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R1" authorId="0" shapeId="0" xr:uid="{AD13872F-2149-42C4-BC9C-250D9E9C869E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BY1" authorId="0" shapeId="0" xr:uid="{8C16C7DE-1940-485C-AB36-BC6CDA65E898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9DA2CFF6-59A8-453F-9CAD-0C7C50585FD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A1B4408C-5A5B-46FA-B998-6F37A41B918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8F577AF5-5873-49AD-AA26-0243907857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FAADE30-1F71-410D-A608-38D24E66102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4194CF82-6AE1-409A-9197-B57C0DDC30F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DA4DD929-9321-4593-8572-3FEFB22673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AF018D3C-253F-45D3-97EE-4E3C694ACA5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21CB00C1-7E90-4490-A3FE-FEEF8D02F7D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02387E7D-A260-4BE6-9F62-8919B835264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AA596CFF-2C42-4EEA-819A-1D4A79F86ED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<sst xmlns="http://schemas.openxmlformats.org/spreadsheetml/2006/main" count="821" uniqueCount="138">
  <si>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</si>
  <si>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</si>
  <si>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</si>
  <si>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</si>
  <si>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</si>
  <si>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</si>
  <si>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</si>
  <si>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</si>
  <si>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</si>
  <si>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</si>
  <si>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</si>
  <si>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</si>
  <si>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</si>
  <si>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</si>
  <si>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</si>
  <si>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</si>
  <si>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</si>
  <si>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</si>
  <si>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</si>
  <si>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</si>
  <si>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</si>
  <si>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</si>
  <si>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</si>
  <si>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</si>
  <si>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</si>
  <si>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</si>
  <si>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</si>
  <si>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</si>
  <si>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</si>
  <si>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</si>
  <si>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</si>
  <si>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</si>
  <si>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</si>
  <si>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</si>
  <si>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</si>
  <si>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</si>
  <si>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</si>
  <si>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</si>
  <si>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</si>
  <si>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</si>
  <si>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</si>
  <si>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</si>
  <si>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</si>
  <si>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</si>
  <si>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</si>
  <si>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</si>
  <si>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</si>
  <si>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</si>
  <si>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</si>
  <si>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</si>
  <si>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</si>
  <si>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</si>
  <si>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</si>
  <si>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</si>
  <si>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</si>
  <si>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</si>
  <si>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</si>
  <si>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</si>
  <si>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</si>
  <si>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</si>
  <si>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</si>
  <si>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</si>
  <si>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</si>
  <si>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</si>
  <si>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</si>
  <si>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</si>
  <si>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</si>
  <si>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</si>
  <si>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</si>
  <si>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</si>
  <si>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</si>
  <si>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</si>
  <si>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</si>
  <si>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</si>
  <si>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</si>
  <si>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</si>
  <si>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</si>
  <si>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</si>
  <si>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</si>
  <si>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</si>
  <si>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</si>
  <si>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</si>
  <si>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</si>
  <si>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</si>
  <si>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</si>
  <si>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</si>
  <si>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</si>
  <si>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</si>
  <si>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</si>
  <si>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</si>
  <si>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</si>
  <si>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</si>
  <si>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</si>
  <si>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</si>
  <si>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</si>
  <si>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</si>
  <si>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</si>
  <si>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</si>
  <si>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</si>
  <si>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</si>
  <si>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</si>
  <si>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</si>
  <si>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</si>
  <si>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</si>
  <si>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</si>
  <si>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</si>
  <si>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</si>
  <si>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</si>
  <si>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</si>
  <si>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</si>
  <si>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</si>
  <si>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</si>
  <si>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</si>
  <si>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</si>
  <si>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</si>
  <si>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</si>
  <si>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</si>
  <si>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</si>
  <si>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</si>
  <si>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</si>
  <si>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</si>
  <si>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</si>
  <si>
    <t>https://www.castillalamancha.es/actualidad/notasdeprensa/17-nuevos-casos-confirmados-444-hospitalizados-y-17-fallecidos-aproximan-castilla-la-mancha-cifras</t>
  </si>
  <si>
    <t>https://www.castillalamancha.es/actualidad/notasdeprensa/50-hospitalizados-menos-y-50-altas-epidemiol%C3%B3gicas-m%C3%A1s-en-las-%C3%BAltimas-veinticuatro-horas-en-castilla</t>
  </si>
  <si>
    <t>https://www.castillalamancha.es/actualidad/notasdeprensa/castilla-la-mancha-supera-las-6320-altas-epidemiol%C3%B3gicas-mientras-el-n%C3%BAmero-de-hospitalizados-en</t>
  </si>
  <si>
    <t>https://www.castillalamancha.es/actualidad/notasdeprensa/castilla-la-mancha-al-completo-entrar%C3%A1-en-fase-1-con-6378-altas-epidemiol%C3%B3gicas-327-personas</t>
  </si>
  <si>
    <t>https://www.castillalamancha.es/actualidad/notasdeprensa/castilla-la-mancha-ya-ha-realizado-m%C3%A1s-de-175000-pruebas-diagn%C3%B3sticas-entre-pcr-y-test-r%C3%A1pidos-en-la</t>
  </si>
  <si>
    <t>https://www.castillalamancha.es/actualidad/notasdeprensa/castilla-la-mancha-supera-las-6400-altas-epidemiol%C3%B3gicas-y-el-n%C3%BAmero-de-hospitalizados-en-planta</t>
  </si>
  <si>
    <t>https://www.castillalamancha.es/actualidad/notasdeprensa/castilla-la-mancha-baja-de-los-300-pacientes-covid-ingresados-en-planta-y-aumenta-las-altas</t>
  </si>
  <si>
    <t>https://www.castillalamancha.es/actualidad/notasdeprensa/castilla-la-mancha-contin%C3%BAa-disminuyendo-el-n%C3%BAmero-de-hospitalizados-covid-tanto-en-planta-como-en</t>
  </si>
  <si>
    <t>https://www.castillalamancha.es/actualidad/notasdeprensa/por-segundo-d%C3%ADa-consecutivo-las-provincias-de-cuenca-y-guadalajara-no-registran-fallecimientos-por</t>
  </si>
  <si>
    <t>https://www.castillalamancha.es/actualidad/notasdeprensa/tres-de-las-cinco-provincias-de-castilla-la-mancha-no-registraron-ning%C3%BAn-fallecimiento-por-covid-19</t>
  </si>
  <si>
    <t>https://www.castillalamancha.es/actualidad/notasdeprensa/castilla-la-mancha-ya-ha-realizado-87850-pcr-para-la-detecci%C3%B3n-de-16889-casos</t>
  </si>
  <si>
    <t>https://www.castillalamancha.es/actualidad/notasdeprensa/el-hospital-de-manzanares-en-la-provincia-de-ciudad-real-tercer-hospital-de-la-comunidad-sin</t>
  </si>
  <si>
    <t>https://www.castillalamancha.es/actualidad/notasdeprensa/contin%C3%BAa-disminuyendo-el-n%C3%BAmero-de-hospitalizados-por-covid-19-en-castilla-la-mancha</t>
  </si>
  <si>
    <t>https://www.castillalamancha.es/actualidad/notasdeprensa/castilla-la-mancha-supera-las-6600-altas-epidemiol%C3%B3gicas-durante-la-pandemia-contra-el-covid</t>
  </si>
  <si>
    <t>https://www.castillalamancha.es/actualidad/notasdeprensa/castilla-la-mancha-alcanza-las-6570-altas-epidemiol%C3%B3gicas-y-el-n%C3%BAmero-de-hospitalizados-en-planta</t>
  </si>
  <si>
    <t>https://www.castillalamancha.es/actualidad/notasdeprensa/tres-de-las-provincias-de-castilla-la-mancha-no-registraron-fallecidos-por-covid-19-en-el-d%C3%ADa-de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</si>
</sst>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  <xf numFmtId="14" fontId="0" fillId="0" borderId="0" xfId="0" applyNumberFormat="1"/>
    <xf numFmtId="16" fontId="6" fillId="12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Hospitalizados!$B$10:$CO$10</c:f>
              <c:numCache>
                <c:formatCode>General</c:formatCode>
                <c:ptCount val="92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  <c:pt idx="74">
                  <c:v>137</c:v>
                </c:pt>
                <c:pt idx="75">
                  <c:v>124</c:v>
                </c:pt>
                <c:pt idx="76">
                  <c:v>103</c:v>
                </c:pt>
                <c:pt idx="77">
                  <c:v>101</c:v>
                </c:pt>
                <c:pt idx="78">
                  <c:v>95</c:v>
                </c:pt>
                <c:pt idx="79">
                  <c:v>93</c:v>
                </c:pt>
                <c:pt idx="80">
                  <c:v>85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66</c:v>
                </c:pt>
                <c:pt idx="85">
                  <c:v>69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44</c:v>
                </c:pt>
                <c:pt idx="1">
                  <c:v>51</c:v>
                </c:pt>
                <c:pt idx="2">
                  <c:v>38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Activos!$BX$6:$CM$6</c:f>
              <c:numCache>
                <c:formatCode>General</c:formatCode>
                <c:ptCount val="16"/>
                <c:pt idx="0">
                  <c:v>1156</c:v>
                </c:pt>
                <c:pt idx="1">
                  <c:v>1132</c:v>
                </c:pt>
                <c:pt idx="2">
                  <c:v>1134</c:v>
                </c:pt>
                <c:pt idx="3">
                  <c:v>1124</c:v>
                </c:pt>
                <c:pt idx="4">
                  <c:v>1127</c:v>
                </c:pt>
                <c:pt idx="5">
                  <c:v>1121</c:v>
                </c:pt>
                <c:pt idx="6">
                  <c:v>1113</c:v>
                </c:pt>
                <c:pt idx="7">
                  <c:v>1132</c:v>
                </c:pt>
                <c:pt idx="8">
                  <c:v>1122</c:v>
                </c:pt>
                <c:pt idx="9">
                  <c:v>1114</c:v>
                </c:pt>
                <c:pt idx="10">
                  <c:v>1119</c:v>
                </c:pt>
                <c:pt idx="13">
                  <c:v>1107</c:v>
                </c:pt>
                <c:pt idx="14">
                  <c:v>1102</c:v>
                </c:pt>
                <c:pt idx="15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Activos!$BX$5:$CM$5</c:f>
              <c:numCache>
                <c:formatCode>General</c:formatCode>
                <c:ptCount val="16"/>
                <c:pt idx="0">
                  <c:v>1888</c:v>
                </c:pt>
                <c:pt idx="1">
                  <c:v>1886</c:v>
                </c:pt>
                <c:pt idx="2">
                  <c:v>1885</c:v>
                </c:pt>
                <c:pt idx="3">
                  <c:v>1872</c:v>
                </c:pt>
                <c:pt idx="4">
                  <c:v>1872</c:v>
                </c:pt>
                <c:pt idx="5">
                  <c:v>1870</c:v>
                </c:pt>
                <c:pt idx="6">
                  <c:v>1870</c:v>
                </c:pt>
                <c:pt idx="7">
                  <c:v>1873</c:v>
                </c:pt>
                <c:pt idx="8">
                  <c:v>1868</c:v>
                </c:pt>
                <c:pt idx="9">
                  <c:v>1862</c:v>
                </c:pt>
                <c:pt idx="10">
                  <c:v>1874</c:v>
                </c:pt>
                <c:pt idx="13">
                  <c:v>1874</c:v>
                </c:pt>
                <c:pt idx="14">
                  <c:v>1888</c:v>
                </c:pt>
                <c:pt idx="1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Activos!$BX$1:$CM$1</c:f>
              <c:numCache>
                <c:formatCode>d\-mmm</c:formatCode>
                <c:ptCount val="16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</c:numCache>
            </c:numRef>
          </c:cat>
          <c:val>
            <c:numRef>
              <c:f>Activos!$BX$8:$CM$8</c:f>
              <c:numCache>
                <c:formatCode>General</c:formatCode>
                <c:ptCount val="16"/>
                <c:pt idx="0">
                  <c:v>319</c:v>
                </c:pt>
                <c:pt idx="1">
                  <c:v>319</c:v>
                </c:pt>
                <c:pt idx="2">
                  <c:v>338</c:v>
                </c:pt>
                <c:pt idx="3">
                  <c:v>339</c:v>
                </c:pt>
                <c:pt idx="4">
                  <c:v>342</c:v>
                </c:pt>
                <c:pt idx="5">
                  <c:v>345</c:v>
                </c:pt>
                <c:pt idx="6">
                  <c:v>345</c:v>
                </c:pt>
                <c:pt idx="7">
                  <c:v>350</c:v>
                </c:pt>
                <c:pt idx="8">
                  <c:v>349</c:v>
                </c:pt>
                <c:pt idx="9">
                  <c:v>354</c:v>
                </c:pt>
                <c:pt idx="10">
                  <c:v>356</c:v>
                </c:pt>
                <c:pt idx="13">
                  <c:v>380</c:v>
                </c:pt>
                <c:pt idx="14">
                  <c:v>380</c:v>
                </c:pt>
                <c:pt idx="1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Casos!$B$4:$CO$4</c15:sqref>
                  </c15:fullRef>
                </c:ext>
              </c:extLst>
              <c:f>(Casos!$B$4:$V$4,Casos!$Z$4:$CO$4)</c:f>
              <c:numCache>
                <c:formatCode>General</c:formatCode>
                <c:ptCount val="89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  <c:pt idx="71">
                  <c:v>6414</c:v>
                </c:pt>
                <c:pt idx="72">
                  <c:v>6428</c:v>
                </c:pt>
                <c:pt idx="73">
                  <c:v>6458</c:v>
                </c:pt>
                <c:pt idx="74">
                  <c:v>6464</c:v>
                </c:pt>
                <c:pt idx="75">
                  <c:v>6479</c:v>
                </c:pt>
                <c:pt idx="76">
                  <c:v>6497</c:v>
                </c:pt>
                <c:pt idx="77">
                  <c:v>6520</c:v>
                </c:pt>
                <c:pt idx="78">
                  <c:v>6531</c:v>
                </c:pt>
                <c:pt idx="79">
                  <c:v>6550</c:v>
                </c:pt>
                <c:pt idx="80">
                  <c:v>6556</c:v>
                </c:pt>
                <c:pt idx="81">
                  <c:v>6566</c:v>
                </c:pt>
                <c:pt idx="84">
                  <c:v>6614</c:v>
                </c:pt>
                <c:pt idx="85">
                  <c:v>6672</c:v>
                </c:pt>
                <c:pt idx="86">
                  <c:v>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Casos!$B$5:$CO$5</c15:sqref>
                  </c15:fullRef>
                </c:ext>
              </c:extLst>
              <c:f>(Casos!$B$5:$V$5,Casos!$Z$5:$CO$5)</c:f>
              <c:numCache>
                <c:formatCode>General</c:formatCode>
                <c:ptCount val="8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  <c:pt idx="71">
                  <c:v>3756</c:v>
                </c:pt>
                <c:pt idx="72">
                  <c:v>3764</c:v>
                </c:pt>
                <c:pt idx="73">
                  <c:v>3771</c:v>
                </c:pt>
                <c:pt idx="74">
                  <c:v>3775</c:v>
                </c:pt>
                <c:pt idx="75">
                  <c:v>3776</c:v>
                </c:pt>
                <c:pt idx="76">
                  <c:v>3777</c:v>
                </c:pt>
                <c:pt idx="77">
                  <c:v>3781</c:v>
                </c:pt>
                <c:pt idx="78">
                  <c:v>3791</c:v>
                </c:pt>
                <c:pt idx="79">
                  <c:v>3794</c:v>
                </c:pt>
                <c:pt idx="80">
                  <c:v>3795</c:v>
                </c:pt>
                <c:pt idx="81">
                  <c:v>3808</c:v>
                </c:pt>
                <c:pt idx="84">
                  <c:v>3815</c:v>
                </c:pt>
                <c:pt idx="85">
                  <c:v>3830</c:v>
                </c:pt>
                <c:pt idx="86">
                  <c:v>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Casos!$B$6:$CO$6</c15:sqref>
                  </c15:fullRef>
                </c:ext>
              </c:extLst>
              <c:f>(Casos!$B$6:$V$6,Casos!$Z$6:$CO$6)</c:f>
              <c:numCache>
                <c:formatCode>General</c:formatCode>
                <c:ptCount val="89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  <c:pt idx="71">
                  <c:v>3831</c:v>
                </c:pt>
                <c:pt idx="72">
                  <c:v>3846</c:v>
                </c:pt>
                <c:pt idx="73">
                  <c:v>3860</c:v>
                </c:pt>
                <c:pt idx="74">
                  <c:v>3872</c:v>
                </c:pt>
                <c:pt idx="75">
                  <c:v>3876</c:v>
                </c:pt>
                <c:pt idx="76">
                  <c:v>3883</c:v>
                </c:pt>
                <c:pt idx="77">
                  <c:v>3903</c:v>
                </c:pt>
                <c:pt idx="78">
                  <c:v>3924</c:v>
                </c:pt>
                <c:pt idx="79">
                  <c:v>3932</c:v>
                </c:pt>
                <c:pt idx="80">
                  <c:v>3938</c:v>
                </c:pt>
                <c:pt idx="81">
                  <c:v>3945</c:v>
                </c:pt>
                <c:pt idx="84">
                  <c:v>3954</c:v>
                </c:pt>
                <c:pt idx="85">
                  <c:v>3960</c:v>
                </c:pt>
                <c:pt idx="86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Casos!$B$7:$CO$7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  <c:pt idx="74">
                  <c:v>1255</c:v>
                </c:pt>
                <c:pt idx="75">
                  <c:v>1259</c:v>
                </c:pt>
                <c:pt idx="76">
                  <c:v>1261</c:v>
                </c:pt>
                <c:pt idx="77">
                  <c:v>1266</c:v>
                </c:pt>
                <c:pt idx="78">
                  <c:v>1273</c:v>
                </c:pt>
                <c:pt idx="79">
                  <c:v>1274</c:v>
                </c:pt>
                <c:pt idx="80">
                  <c:v>1284</c:v>
                </c:pt>
                <c:pt idx="81">
                  <c:v>1287</c:v>
                </c:pt>
                <c:pt idx="82">
                  <c:v>1289</c:v>
                </c:pt>
                <c:pt idx="83">
                  <c:v>1296</c:v>
                </c:pt>
                <c:pt idx="84">
                  <c:v>1297</c:v>
                </c:pt>
                <c:pt idx="87">
                  <c:v>1300</c:v>
                </c:pt>
                <c:pt idx="88">
                  <c:v>1304</c:v>
                </c:pt>
                <c:pt idx="89">
                  <c:v>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Casos!$B$8:$CO$8</c:f>
              <c:numCache>
                <c:formatCode>General</c:formatCode>
                <c:ptCount val="92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  <c:pt idx="74">
                  <c:v>1214</c:v>
                </c:pt>
                <c:pt idx="75">
                  <c:v>1216</c:v>
                </c:pt>
                <c:pt idx="76">
                  <c:v>1237</c:v>
                </c:pt>
                <c:pt idx="77">
                  <c:v>1241</c:v>
                </c:pt>
                <c:pt idx="78">
                  <c:v>1244</c:v>
                </c:pt>
                <c:pt idx="79">
                  <c:v>1246</c:v>
                </c:pt>
                <c:pt idx="80">
                  <c:v>1251</c:v>
                </c:pt>
                <c:pt idx="81">
                  <c:v>1256</c:v>
                </c:pt>
                <c:pt idx="82">
                  <c:v>1265</c:v>
                </c:pt>
                <c:pt idx="83">
                  <c:v>1270</c:v>
                </c:pt>
                <c:pt idx="84">
                  <c:v>1273</c:v>
                </c:pt>
                <c:pt idx="87">
                  <c:v>1301</c:v>
                </c:pt>
                <c:pt idx="88">
                  <c:v>1302</c:v>
                </c:pt>
                <c:pt idx="89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Casos!$B$13:$CO$13</c:f>
              <c:numCache>
                <c:formatCode>General</c:formatCode>
                <c:ptCount val="92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  <c:pt idx="74">
                  <c:v>-2019</c:v>
                </c:pt>
                <c:pt idx="75">
                  <c:v>14</c:v>
                </c:pt>
                <c:pt idx="76">
                  <c:v>30</c:v>
                </c:pt>
                <c:pt idx="77">
                  <c:v>6</c:v>
                </c:pt>
                <c:pt idx="78">
                  <c:v>15</c:v>
                </c:pt>
                <c:pt idx="79">
                  <c:v>18</c:v>
                </c:pt>
                <c:pt idx="80">
                  <c:v>23</c:v>
                </c:pt>
                <c:pt idx="81">
                  <c:v>11</c:v>
                </c:pt>
                <c:pt idx="82">
                  <c:v>19</c:v>
                </c:pt>
                <c:pt idx="83">
                  <c:v>6</c:v>
                </c:pt>
                <c:pt idx="84">
                  <c:v>10</c:v>
                </c:pt>
                <c:pt idx="88">
                  <c:v>58</c:v>
                </c:pt>
                <c:pt idx="8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Casos!$B$14:$CO$14</c:f>
              <c:numCache>
                <c:formatCode>General</c:formatCode>
                <c:ptCount val="92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  <c:pt idx="74">
                  <c:v>-1269</c:v>
                </c:pt>
                <c:pt idx="75">
                  <c:v>8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1</c:v>
                </c:pt>
                <c:pt idx="84">
                  <c:v>13</c:v>
                </c:pt>
                <c:pt idx="88">
                  <c:v>15</c:v>
                </c:pt>
                <c:pt idx="8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Hospitalizados!$B$15:$CO$15</c:f>
              <c:numCache>
                <c:formatCode>General</c:formatCode>
                <c:ptCount val="92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  <c:pt idx="74">
                  <c:v>84</c:v>
                </c:pt>
                <c:pt idx="75">
                  <c:v>77</c:v>
                </c:pt>
                <c:pt idx="76">
                  <c:v>77</c:v>
                </c:pt>
                <c:pt idx="77">
                  <c:v>70</c:v>
                </c:pt>
                <c:pt idx="78">
                  <c:v>71</c:v>
                </c:pt>
                <c:pt idx="79">
                  <c:v>78</c:v>
                </c:pt>
                <c:pt idx="80">
                  <c:v>71</c:v>
                </c:pt>
                <c:pt idx="81">
                  <c:v>66</c:v>
                </c:pt>
                <c:pt idx="82">
                  <c:v>69</c:v>
                </c:pt>
                <c:pt idx="83">
                  <c:v>63</c:v>
                </c:pt>
                <c:pt idx="84">
                  <c:v>54</c:v>
                </c:pt>
                <c:pt idx="85">
                  <c:v>57</c:v>
                </c:pt>
                <c:pt idx="86">
                  <c:v>54</c:v>
                </c:pt>
                <c:pt idx="87">
                  <c:v>49</c:v>
                </c:pt>
                <c:pt idx="88">
                  <c:v>48</c:v>
                </c:pt>
                <c:pt idx="8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Casos!$B$15:$CO$15</c:f>
              <c:numCache>
                <c:formatCode>General</c:formatCode>
                <c:ptCount val="92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  <c:pt idx="74">
                  <c:v>-1579</c:v>
                </c:pt>
                <c:pt idx="75">
                  <c:v>15</c:v>
                </c:pt>
                <c:pt idx="76">
                  <c:v>14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8">
                  <c:v>6</c:v>
                </c:pt>
                <c:pt idx="8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Casos!$B$16:$CO$16</c:f>
              <c:numCache>
                <c:formatCode>General</c:formatCode>
                <c:ptCount val="9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-960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10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  <c:pt idx="88">
                  <c:v>4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Casos!$B$17:$CO$17</c:f>
              <c:numCache>
                <c:formatCode>General</c:formatCode>
                <c:ptCount val="92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  <c:pt idx="74">
                  <c:v>-1888</c:v>
                </c:pt>
                <c:pt idx="75">
                  <c:v>2</c:v>
                </c:pt>
                <c:pt idx="76">
                  <c:v>21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5</c:v>
                </c:pt>
                <c:pt idx="84">
                  <c:v>3</c:v>
                </c:pt>
                <c:pt idx="88">
                  <c:v>1</c:v>
                </c:pt>
                <c:pt idx="8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Casos!$B$22:$CO$22</c:f>
              <c:numCache>
                <c:formatCode>General</c:formatCode>
                <c:ptCount val="92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  <c:pt idx="75" formatCode="0.0%">
                  <c:v>2.1827252884316639E-3</c:v>
                </c:pt>
                <c:pt idx="76" formatCode="0.0%">
                  <c:v>4.6670815183571523E-3</c:v>
                </c:pt>
                <c:pt idx="77" formatCode="0.0%">
                  <c:v>9.2908021059145973E-4</c:v>
                </c:pt>
                <c:pt idx="78" formatCode="0.0%">
                  <c:v>2.320544554455406E-3</c:v>
                </c:pt>
                <c:pt idx="79" formatCode="0.0%">
                  <c:v>2.7782065133508116E-3</c:v>
                </c:pt>
                <c:pt idx="80" formatCode="0.0%">
                  <c:v>3.5400954286592956E-3</c:v>
                </c:pt>
                <c:pt idx="81" formatCode="0.0%">
                  <c:v>1.6871165644172237E-3</c:v>
                </c:pt>
                <c:pt idx="82" formatCode="0.0%">
                  <c:v>2.9092022661154626E-3</c:v>
                </c:pt>
                <c:pt idx="83" formatCode="0.0%">
                  <c:v>9.1603053435118653E-4</c:v>
                </c:pt>
                <c:pt idx="84" formatCode="0.0%">
                  <c:v>1.5253203172667096E-3</c:v>
                </c:pt>
                <c:pt idx="88" formatCode="0.0%">
                  <c:v>8.7692772905956229E-3</c:v>
                </c:pt>
                <c:pt idx="89" formatCode="0.0%">
                  <c:v>2.0983213429257574E-3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Casos!$B$23:$CO$23</c:f>
              <c:numCache>
                <c:formatCode>0.0%</c:formatCode>
                <c:ptCount val="9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  <c:pt idx="75">
                  <c:v>2.1299254526092604E-3</c:v>
                </c:pt>
                <c:pt idx="76">
                  <c:v>1.8597236981934273E-3</c:v>
                </c:pt>
                <c:pt idx="77">
                  <c:v>1.0607265977193858E-3</c:v>
                </c:pt>
                <c:pt idx="78">
                  <c:v>2.6490066225171027E-4</c:v>
                </c:pt>
                <c:pt idx="79">
                  <c:v>2.6483050847447842E-4</c:v>
                </c:pt>
                <c:pt idx="80">
                  <c:v>1.0590415673814579E-3</c:v>
                </c:pt>
                <c:pt idx="81">
                  <c:v>2.6448029621792823E-3</c:v>
                </c:pt>
                <c:pt idx="82">
                  <c:v>7.9134792930624087E-4</c:v>
                </c:pt>
                <c:pt idx="83">
                  <c:v>2.6357406431198882E-4</c:v>
                </c:pt>
                <c:pt idx="84">
                  <c:v>3.4255599472989839E-3</c:v>
                </c:pt>
                <c:pt idx="88">
                  <c:v>3.9318479685452878E-3</c:v>
                </c:pt>
                <c:pt idx="89">
                  <c:v>3.916449086161844E-3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Casos!$B$24:$CO$24</c:f>
              <c:numCache>
                <c:formatCode>General</c:formatCode>
                <c:ptCount val="92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  <c:pt idx="75" formatCode="0.0%">
                  <c:v>3.9154267815191268E-3</c:v>
                </c:pt>
                <c:pt idx="76" formatCode="0.0%">
                  <c:v>3.6401456058241521E-3</c:v>
                </c:pt>
                <c:pt idx="77" formatCode="0.0%">
                  <c:v>3.1088082901553626E-3</c:v>
                </c:pt>
                <c:pt idx="78" formatCode="0.0%">
                  <c:v>1.0330578512396382E-3</c:v>
                </c:pt>
                <c:pt idx="79" formatCode="0.0%">
                  <c:v>1.8059855521155299E-3</c:v>
                </c:pt>
                <c:pt idx="80" formatCode="0.0%">
                  <c:v>5.1506567087302724E-3</c:v>
                </c:pt>
                <c:pt idx="81" formatCode="0.0%">
                  <c:v>5.3804765564950952E-3</c:v>
                </c:pt>
                <c:pt idx="82" formatCode="0.0%">
                  <c:v>2.0387359836901986E-3</c:v>
                </c:pt>
                <c:pt idx="83" formatCode="0.0%">
                  <c:v>1.5259409969481386E-3</c:v>
                </c:pt>
                <c:pt idx="84" formatCode="0.0%">
                  <c:v>1.7775520568816816E-3</c:v>
                </c:pt>
                <c:pt idx="88" formatCode="0.0%">
                  <c:v>1.5174506828528056E-3</c:v>
                </c:pt>
                <c:pt idx="89" formatCode="0.0%">
                  <c:v>7.575757575757347E-4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Casos!$B$25:$CO$25</c:f>
              <c:numCache>
                <c:formatCode>0.0%</c:formatCode>
                <c:ptCount val="92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  <c:pt idx="75">
                  <c:v>3.1872509960160222E-3</c:v>
                </c:pt>
                <c:pt idx="76">
                  <c:v>1.5885623510722979E-3</c:v>
                </c:pt>
                <c:pt idx="77">
                  <c:v>3.965107057890549E-3</c:v>
                </c:pt>
                <c:pt idx="78">
                  <c:v>5.5292259083727924E-3</c:v>
                </c:pt>
                <c:pt idx="79">
                  <c:v>7.8554595443836028E-4</c:v>
                </c:pt>
                <c:pt idx="80">
                  <c:v>7.8492935635792183E-3</c:v>
                </c:pt>
                <c:pt idx="81">
                  <c:v>2.3364485981307581E-3</c:v>
                </c:pt>
                <c:pt idx="82">
                  <c:v>1.5540015540016494E-3</c:v>
                </c:pt>
                <c:pt idx="83">
                  <c:v>5.430566330488773E-3</c:v>
                </c:pt>
                <c:pt idx="84">
                  <c:v>7.7160493827155285E-4</c:v>
                </c:pt>
                <c:pt idx="88">
                  <c:v>3.0769230769229772E-3</c:v>
                </c:pt>
                <c:pt idx="89">
                  <c:v>1.5337423312884457E-3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Casos!$B$26:$CO$26</c:f>
              <c:numCache>
                <c:formatCode>General</c:formatCode>
                <c:ptCount val="92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  <c:pt idx="75" formatCode="0.0%">
                  <c:v>1.6474464579900872E-3</c:v>
                </c:pt>
                <c:pt idx="76" formatCode="0.0%">
                  <c:v>1.726973684210531E-2</c:v>
                </c:pt>
                <c:pt idx="77" formatCode="0.0%">
                  <c:v>3.2336297493937849E-3</c:v>
                </c:pt>
                <c:pt idx="78" formatCode="0.0%">
                  <c:v>2.4174053182917099E-3</c:v>
                </c:pt>
                <c:pt idx="79" formatCode="0.0%">
                  <c:v>1.607717041800738E-3</c:v>
                </c:pt>
                <c:pt idx="80" formatCode="0.0%">
                  <c:v>4.0128410914928025E-3</c:v>
                </c:pt>
                <c:pt idx="81" formatCode="0.0%">
                  <c:v>3.9968025579535382E-3</c:v>
                </c:pt>
                <c:pt idx="82" formatCode="0.0%">
                  <c:v>7.1656050955413164E-3</c:v>
                </c:pt>
                <c:pt idx="83" formatCode="0.0%">
                  <c:v>3.9525691699604515E-3</c:v>
                </c:pt>
                <c:pt idx="84" formatCode="0.0%">
                  <c:v>2.3622047244094002E-3</c:v>
                </c:pt>
                <c:pt idx="88" formatCode="0.0%">
                  <c:v>7.6863950807082304E-4</c:v>
                </c:pt>
                <c:pt idx="89" formatCode="0.0%">
                  <c:v>1.5360983102918668E-2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Casos!$B$9:$CO$9</c:f>
              <c:numCache>
                <c:formatCode>General</c:formatCode>
                <c:ptCount val="9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  <c:pt idx="74">
                  <c:v>16470</c:v>
                </c:pt>
                <c:pt idx="75">
                  <c:v>16513</c:v>
                </c:pt>
                <c:pt idx="76">
                  <c:v>16587</c:v>
                </c:pt>
                <c:pt idx="77">
                  <c:v>16618</c:v>
                </c:pt>
                <c:pt idx="78">
                  <c:v>16648</c:v>
                </c:pt>
                <c:pt idx="79">
                  <c:v>16677</c:v>
                </c:pt>
                <c:pt idx="80">
                  <c:v>16739</c:v>
                </c:pt>
                <c:pt idx="81">
                  <c:v>16789</c:v>
                </c:pt>
                <c:pt idx="82">
                  <c:v>16830</c:v>
                </c:pt>
                <c:pt idx="83">
                  <c:v>16855</c:v>
                </c:pt>
                <c:pt idx="84">
                  <c:v>16889</c:v>
                </c:pt>
                <c:pt idx="85">
                  <c:v>16909</c:v>
                </c:pt>
                <c:pt idx="86">
                  <c:v>16992</c:v>
                </c:pt>
                <c:pt idx="87">
                  <c:v>16984</c:v>
                </c:pt>
                <c:pt idx="88">
                  <c:v>17068</c:v>
                </c:pt>
                <c:pt idx="89">
                  <c:v>17122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Casos!$B$18:$CO$18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  <c:pt idx="74">
                  <c:v>-7715</c:v>
                </c:pt>
                <c:pt idx="75">
                  <c:v>43</c:v>
                </c:pt>
                <c:pt idx="76">
                  <c:v>74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62</c:v>
                </c:pt>
                <c:pt idx="81">
                  <c:v>50</c:v>
                </c:pt>
                <c:pt idx="82">
                  <c:v>41</c:v>
                </c:pt>
                <c:pt idx="83">
                  <c:v>25</c:v>
                </c:pt>
                <c:pt idx="84">
                  <c:v>34</c:v>
                </c:pt>
                <c:pt idx="85">
                  <c:v>20</c:v>
                </c:pt>
                <c:pt idx="86">
                  <c:v>83</c:v>
                </c:pt>
                <c:pt idx="87">
                  <c:v>-8</c:v>
                </c:pt>
                <c:pt idx="88">
                  <c:v>84</c:v>
                </c:pt>
                <c:pt idx="8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Casos!$B$27:$CO$27</c:f>
              <c:numCache>
                <c:formatCode>0.0%</c:formatCode>
                <c:ptCount val="92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  <c:pt idx="75">
                  <c:v>2.6108075288402421E-3</c:v>
                </c:pt>
                <c:pt idx="76">
                  <c:v>4.4813177496518808E-3</c:v>
                </c:pt>
                <c:pt idx="77">
                  <c:v>1.8689335021402353E-3</c:v>
                </c:pt>
                <c:pt idx="78">
                  <c:v>1.8052713924658903E-3</c:v>
                </c:pt>
                <c:pt idx="79">
                  <c:v>1.7419509851033244E-3</c:v>
                </c:pt>
                <c:pt idx="80">
                  <c:v>3.7176950290820354E-3</c:v>
                </c:pt>
                <c:pt idx="81">
                  <c:v>2.9870362626203129E-3</c:v>
                </c:pt>
                <c:pt idx="82">
                  <c:v>2.442075168265001E-3</c:v>
                </c:pt>
                <c:pt idx="83">
                  <c:v>1.4854426619133054E-3</c:v>
                </c:pt>
                <c:pt idx="84">
                  <c:v>2.0172055769800412E-3</c:v>
                </c:pt>
                <c:pt idx="85">
                  <c:v>1.184202735508233E-3</c:v>
                </c:pt>
                <c:pt idx="86">
                  <c:v>4.9086285410135932E-3</c:v>
                </c:pt>
                <c:pt idx="87">
                  <c:v>-4.7080979284364055E-4</c:v>
                </c:pt>
                <c:pt idx="88">
                  <c:v>4.9458313707018142E-3</c:v>
                </c:pt>
                <c:pt idx="89">
                  <c:v>7.6506591337099916E-3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Hospitalizados!$B$19:$CO$19</c:f>
              <c:numCache>
                <c:formatCode>General</c:formatCode>
                <c:ptCount val="92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  <c:pt idx="74">
                  <c:v>167</c:v>
                </c:pt>
                <c:pt idx="75">
                  <c:v>147</c:v>
                </c:pt>
                <c:pt idx="76">
                  <c:v>143</c:v>
                </c:pt>
                <c:pt idx="77">
                  <c:v>114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53</c:v>
                </c:pt>
                <c:pt idx="82">
                  <c:v>45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41</c:v>
                </c:pt>
                <c:pt idx="8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Hospitalizados!$B$21:$CO$21</c:f>
              <c:numCache>
                <c:formatCode>General</c:formatCode>
                <c:ptCount val="92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38</c:v>
                </c:pt>
                <c:pt idx="76">
                  <c:v>34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29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Hospitalizados!$B$23:$CO$23</c:f>
              <c:numCache>
                <c:formatCode>General</c:formatCode>
                <c:ptCount val="92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  <c:strCache>
                <c:ptCount val="6"/>
                <c:pt idx="0">
                  <c:v>H. Tomelloso</c:v>
                </c:pt>
                <c:pt idx="1">
                  <c:v>H. Manzanares</c:v>
                </c:pt>
                <c:pt idx="2">
                  <c:v>H. U. CR</c:v>
                </c:pt>
                <c:pt idx="3">
                  <c:v>H. Mancha Centro</c:v>
                </c:pt>
                <c:pt idx="4">
                  <c:v>H. Puertollano</c:v>
                </c:pt>
                <c:pt idx="5">
                  <c:v>H. Valdepeñas</c:v>
                </c:pt>
              </c:strCache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22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  <c:strCache>
                <c:ptCount val="4"/>
                <c:pt idx="0">
                  <c:v>C. H. Albacete</c:v>
                </c:pt>
                <c:pt idx="1">
                  <c:v>Almansa</c:v>
                </c:pt>
                <c:pt idx="2">
                  <c:v>H. Villarrobledo</c:v>
                </c:pt>
                <c:pt idx="3">
                  <c:v>H. Hellín</c:v>
                </c:pt>
              </c:strCache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  <c:strCache>
                <c:ptCount val="3"/>
                <c:pt idx="0">
                  <c:v>H.Toledo</c:v>
                </c:pt>
                <c:pt idx="1">
                  <c:v>H.N. Parapléjicos</c:v>
                </c:pt>
                <c:pt idx="2">
                  <c:v>H. Talavera</c:v>
                </c:pt>
              </c:strCache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</c:numCache>
            </c:numRef>
          </c:cat>
          <c:val>
            <c:numRef>
              <c:f>Hospitalizados!$B$24:$CO$24</c:f>
              <c:numCache>
                <c:formatCode>General</c:formatCode>
                <c:ptCount val="92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  <c:pt idx="74">
                  <c:v>444</c:v>
                </c:pt>
                <c:pt idx="75">
                  <c:v>394</c:v>
                </c:pt>
                <c:pt idx="76">
                  <c:v>368</c:v>
                </c:pt>
                <c:pt idx="77">
                  <c:v>327</c:v>
                </c:pt>
                <c:pt idx="78">
                  <c:v>323</c:v>
                </c:pt>
                <c:pt idx="79">
                  <c:v>303</c:v>
                </c:pt>
                <c:pt idx="80">
                  <c:v>265</c:v>
                </c:pt>
                <c:pt idx="81">
                  <c:v>226</c:v>
                </c:pt>
                <c:pt idx="82">
                  <c:v>206</c:v>
                </c:pt>
                <c:pt idx="83">
                  <c:v>180</c:v>
                </c:pt>
                <c:pt idx="84">
                  <c:v>181</c:v>
                </c:pt>
                <c:pt idx="85">
                  <c:v>187</c:v>
                </c:pt>
                <c:pt idx="86">
                  <c:v>177</c:v>
                </c:pt>
                <c:pt idx="87">
                  <c:v>165</c:v>
                </c:pt>
                <c:pt idx="88">
                  <c:v>165</c:v>
                </c:pt>
                <c:pt idx="8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190500</xdr:colOff>
      <xdr:row>0</xdr:row>
      <xdr:rowOff>22860</xdr:rowOff>
    </xdr:from>
    <xdr:to>
      <xdr:col>100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190500</xdr:colOff>
      <xdr:row>13</xdr:row>
      <xdr:rowOff>83820</xdr:rowOff>
    </xdr:from>
    <xdr:to>
      <xdr:col>100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182880</xdr:colOff>
      <xdr:row>28</xdr:row>
      <xdr:rowOff>68580</xdr:rowOff>
    </xdr:from>
    <xdr:to>
      <xdr:col>100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84" Type="http://schemas.openxmlformats.org/officeDocument/2006/relationships/hyperlink" Target="https://www.castillalamancha.es/actualidad/notasdeprensa/castilla-la-mancha-ya-ha-realizado-87850-pcr-para-la-detecci%C3%B3n-de-16889-casos" TargetMode="External"/><Relationship Id="rId89" Type="http://schemas.openxmlformats.org/officeDocument/2006/relationships/hyperlink" Target="https://www.castillalamancha.es/actualidad/notasdeprensa/tres-de-las-provincias-de-castilla-la-mancha-no-registraron-fallecidos-por-covid-19-en-el-d%C3%ADa-de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74" Type="http://schemas.openxmlformats.org/officeDocument/2006/relationships/hyperlink" Target="https://www.castillalamancha.es/actualidad/notasdeprensa/17-nuevos-casos-confirmados-444-hospitalizados-y-17-fallecidos-aproximan-castilla-la-mancha-cifras" TargetMode="External"/><Relationship Id="rId79" Type="http://schemas.openxmlformats.org/officeDocument/2006/relationships/hyperlink" Target="https://www.castillalamancha.es/actualidad/notasdeprensa/castilla-la-mancha-supera-las-6400-altas-epidemiol%C3%B3gicas-y-el-n%C3%BAmero-de-hospitalizados-en-planta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77" Type="http://schemas.openxmlformats.org/officeDocument/2006/relationships/hyperlink" Target="https://www.castillalamancha.es/actualidad/notasdeprensa/castilla-la-mancha-al-completo-entrar%C3%A1-en-fase-1-con-6378-altas-epidemiol%C3%B3gicas-327-personas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80" Type="http://schemas.openxmlformats.org/officeDocument/2006/relationships/hyperlink" Target="https://www.castillalamancha.es/actualidad/notasdeprensa/castilla-la-mancha-baja-de-los-300-pacientes-covid-ingresados-en-planta-y-aumenta-las-altas" TargetMode="External"/><Relationship Id="rId85" Type="http://schemas.openxmlformats.org/officeDocument/2006/relationships/hyperlink" Target="https://www.castillalamancha.es/actualidad/notasdeprensa/el-hospital-de-manzanares-en-la-provincia-de-ciudad-real-tercer-hospital-de-la-comunidad-sin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75" Type="http://schemas.openxmlformats.org/officeDocument/2006/relationships/hyperlink" Target="https://www.castillalamancha.es/actualidad/notasdeprensa/50-hospitalizados-menos-y-50-altas-epidemiol%C3%B3gicas-m%C3%A1s-en-las-%C3%BAltimas-veinticuatro-horas-en-castilla" TargetMode="External"/><Relationship Id="rId83" Type="http://schemas.openxmlformats.org/officeDocument/2006/relationships/hyperlink" Target="https://www.castillalamancha.es/actualidad/notasdeprensa/tres-de-las-cinco-provincias-de-castilla-la-mancha-no-registraron-ning%C3%BAn-fallecimiento-por-covid-19" TargetMode="External"/><Relationship Id="rId88" Type="http://schemas.openxmlformats.org/officeDocument/2006/relationships/hyperlink" Target="https://www.castillalamancha.es/actualidad/notasdeprensa/castilla-la-mancha-alcanza-las-6570-altas-epidemiol%C3%B3gicas-y-el-n%C3%BAmero-de-hospitalizados-en-planta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78" Type="http://schemas.openxmlformats.org/officeDocument/2006/relationships/hyperlink" Target="https://www.castillalamancha.es/actualidad/notasdeprensa/castilla-la-mancha-ya-ha-realizado-m%C3%A1s-de-175000-pruebas-diagn%C3%B3sticas-entre-pcr-y-test-r%C3%A1pidos-en-la" TargetMode="External"/><Relationship Id="rId81" Type="http://schemas.openxmlformats.org/officeDocument/2006/relationships/hyperlink" Target="https://www.castillalamancha.es/actualidad/notasdeprensa/castilla-la-mancha-contin%C3%BAa-disminuyendo-el-n%C3%BAmero-de-hospitalizados-covid-tanto-en-planta-como-en" TargetMode="External"/><Relationship Id="rId86" Type="http://schemas.openxmlformats.org/officeDocument/2006/relationships/hyperlink" Target="https://www.castillalamancha.es/actualidad/notasdeprensa/contin%C3%BAa-disminuyendo-el-n%C3%BAmero-de-hospitalizados-por-covid-19-en-castilla-la-manch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6" Type="http://schemas.openxmlformats.org/officeDocument/2006/relationships/hyperlink" Target="https://www.castillalamancha.es/actualidad/notasdeprensa/castilla-la-mancha-supera-las-6320-altas-epidemiol%C3%B3gicas-mientras-el-n%C3%BAmero-de-hospitalizados-en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87" Type="http://schemas.openxmlformats.org/officeDocument/2006/relationships/hyperlink" Target="https://www.castillalamancha.es/actualidad/notasdeprensa/castilla-la-mancha-supera-las-6600-altas-epidemiol%C3%B3gicas-durante-la-pandemia-contra-el-covid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82" Type="http://schemas.openxmlformats.org/officeDocument/2006/relationships/hyperlink" Target="https://www.castillalamancha.es/actualidad/notasdeprensa/por-segundo-d%C3%ADa-consecutivo-las-provincias-de-cuenca-y-guadalajara-no-registran-fallecimientos-por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B288-1810-4596-B3E2-3263624FD6BA}">
  <sheetPr codeName="Hoja15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BD2">
        <v>4536</v>
      </c>
      <c r="BE2">
        <v>4681</v>
      </c>
      <c r="BF2">
        <v>4628</v>
      </c>
      <c r="BG2">
        <v>4648</v>
      </c>
      <c r="BH2">
        <v>4672</v>
      </c>
      <c r="BI2">
        <v>4744</v>
      </c>
      <c r="BJ2">
        <v>4764</v>
      </c>
      <c r="BK2">
        <v>4794</v>
      </c>
      <c r="BL2">
        <v>4845</v>
      </c>
      <c r="BM2">
        <v>4878</v>
      </c>
      <c r="BN2">
        <v>4904</v>
      </c>
      <c r="BO2">
        <v>4930</v>
      </c>
      <c r="BP2">
        <v>5045</v>
      </c>
      <c r="BQ2">
        <v>5115</v>
      </c>
      <c r="BR2">
        <v>5171</v>
      </c>
      <c r="BS2">
        <v>5237</v>
      </c>
      <c r="BT2">
        <v>5300</v>
      </c>
      <c r="BU2">
        <v>5353</v>
      </c>
      <c r="BV2">
        <v>5379</v>
      </c>
      <c r="BW2">
        <v>5399</v>
      </c>
    </row>
    <row r="3" spans="1:75" x14ac:dyDescent="0.25">
      <c r="A3" t="s">
        <v>2</v>
      </c>
      <c r="BD3">
        <v>2367</v>
      </c>
      <c r="BE3">
        <v>2404</v>
      </c>
      <c r="BF3">
        <v>2467</v>
      </c>
      <c r="BG3">
        <v>2486</v>
      </c>
      <c r="BH3">
        <v>2511</v>
      </c>
      <c r="BI3">
        <v>2573</v>
      </c>
      <c r="BJ3">
        <v>2623</v>
      </c>
      <c r="BK3">
        <v>2680</v>
      </c>
      <c r="BL3">
        <v>2777</v>
      </c>
      <c r="BM3">
        <v>2789</v>
      </c>
      <c r="BN3">
        <v>2803</v>
      </c>
      <c r="BO3">
        <v>2831</v>
      </c>
      <c r="BP3">
        <v>2917</v>
      </c>
      <c r="BQ3">
        <v>2956</v>
      </c>
      <c r="BR3">
        <v>3015</v>
      </c>
      <c r="BS3">
        <v>3100</v>
      </c>
      <c r="BT3">
        <v>3131</v>
      </c>
      <c r="BU3">
        <v>3133</v>
      </c>
      <c r="BV3">
        <v>3131</v>
      </c>
      <c r="BW3">
        <v>3173</v>
      </c>
    </row>
    <row r="4" spans="1:75" x14ac:dyDescent="0.25">
      <c r="A4" t="s">
        <v>4</v>
      </c>
      <c r="BD4">
        <v>2212</v>
      </c>
      <c r="BE4">
        <v>2249</v>
      </c>
      <c r="BF4">
        <v>2309</v>
      </c>
      <c r="BG4">
        <v>2390</v>
      </c>
      <c r="BH4">
        <v>2427</v>
      </c>
      <c r="BI4">
        <v>2408</v>
      </c>
      <c r="BJ4">
        <v>2433</v>
      </c>
      <c r="BK4">
        <v>2498</v>
      </c>
      <c r="BL4">
        <v>2601</v>
      </c>
      <c r="BM4">
        <v>2612</v>
      </c>
      <c r="BN4">
        <v>2607</v>
      </c>
      <c r="BO4">
        <v>2580</v>
      </c>
      <c r="BP4">
        <v>2593</v>
      </c>
      <c r="BQ4">
        <v>2606</v>
      </c>
      <c r="BR4">
        <v>2628</v>
      </c>
      <c r="BS4">
        <v>2649</v>
      </c>
      <c r="BT4">
        <v>2708</v>
      </c>
      <c r="BU4">
        <v>2734</v>
      </c>
      <c r="BV4">
        <v>2742</v>
      </c>
      <c r="BW4">
        <v>2758</v>
      </c>
    </row>
    <row r="5" spans="1:75" x14ac:dyDescent="0.25">
      <c r="A5" t="s">
        <v>1</v>
      </c>
      <c r="BD5">
        <v>1063</v>
      </c>
      <c r="BE5">
        <v>1126</v>
      </c>
      <c r="BF5">
        <v>1170</v>
      </c>
      <c r="BG5">
        <v>1191</v>
      </c>
      <c r="BH5">
        <v>1206</v>
      </c>
      <c r="BI5">
        <v>1222</v>
      </c>
      <c r="BJ5">
        <v>1247</v>
      </c>
      <c r="BK5">
        <v>1288</v>
      </c>
      <c r="BL5">
        <v>1295</v>
      </c>
      <c r="BM5">
        <v>1365</v>
      </c>
      <c r="BN5">
        <v>1423</v>
      </c>
      <c r="BO5">
        <v>1431</v>
      </c>
      <c r="BP5">
        <v>1475</v>
      </c>
      <c r="BQ5">
        <v>1510</v>
      </c>
      <c r="BR5">
        <v>1531</v>
      </c>
      <c r="BS5">
        <v>1542</v>
      </c>
      <c r="BT5">
        <v>1595</v>
      </c>
      <c r="BU5">
        <v>1601</v>
      </c>
      <c r="BV5">
        <v>1604</v>
      </c>
      <c r="BW5">
        <v>1603</v>
      </c>
    </row>
    <row r="6" spans="1:75" x14ac:dyDescent="0.25">
      <c r="A6" t="s">
        <v>5</v>
      </c>
      <c r="BD6">
        <v>838</v>
      </c>
      <c r="BE6">
        <v>897</v>
      </c>
      <c r="BF6">
        <v>895</v>
      </c>
      <c r="BG6">
        <v>924</v>
      </c>
      <c r="BH6">
        <v>1000</v>
      </c>
      <c r="BI6">
        <v>1030</v>
      </c>
      <c r="BJ6">
        <v>1029</v>
      </c>
      <c r="BK6">
        <v>1143</v>
      </c>
      <c r="BL6">
        <v>1269</v>
      </c>
      <c r="BM6">
        <v>1309</v>
      </c>
      <c r="BN6">
        <v>1390</v>
      </c>
      <c r="BO6">
        <v>1444</v>
      </c>
      <c r="BP6">
        <v>1627</v>
      </c>
      <c r="BQ6">
        <v>1808</v>
      </c>
      <c r="BR6">
        <v>1869</v>
      </c>
      <c r="BS6">
        <v>1965</v>
      </c>
      <c r="BT6">
        <v>2040</v>
      </c>
      <c r="BU6">
        <v>2090</v>
      </c>
      <c r="BV6">
        <v>2203</v>
      </c>
      <c r="BW6">
        <v>2212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24</v>
      </c>
      <c r="K7">
        <v>37</v>
      </c>
      <c r="L7">
        <v>69</v>
      </c>
      <c r="M7">
        <v>170</v>
      </c>
      <c r="N7">
        <v>192</v>
      </c>
      <c r="O7">
        <v>278</v>
      </c>
      <c r="P7">
        <v>386</v>
      </c>
      <c r="Q7">
        <v>538</v>
      </c>
      <c r="R7">
        <v>627</v>
      </c>
      <c r="S7">
        <v>744</v>
      </c>
      <c r="T7">
        <v>955</v>
      </c>
      <c r="U7">
        <v>1312</v>
      </c>
      <c r="V7">
        <v>1669</v>
      </c>
      <c r="X7">
        <v>1852</v>
      </c>
      <c r="Y7">
        <v>2196</v>
      </c>
      <c r="Z7">
        <v>2446</v>
      </c>
      <c r="AA7">
        <v>2972</v>
      </c>
      <c r="AB7">
        <v>3414</v>
      </c>
      <c r="AC7">
        <v>3867</v>
      </c>
      <c r="AD7">
        <v>4471</v>
      </c>
      <c r="AE7">
        <v>4984</v>
      </c>
      <c r="AF7">
        <v>5420</v>
      </c>
      <c r="AG7">
        <v>5876</v>
      </c>
      <c r="AH7">
        <v>6334</v>
      </c>
      <c r="AI7">
        <v>7028</v>
      </c>
      <c r="AJ7">
        <v>7678</v>
      </c>
      <c r="AK7">
        <v>7827</v>
      </c>
      <c r="AL7">
        <v>8211</v>
      </c>
      <c r="AM7">
        <v>8547</v>
      </c>
      <c r="AN7">
        <v>8976</v>
      </c>
      <c r="AO7">
        <v>9401</v>
      </c>
      <c r="AP7">
        <v>9650</v>
      </c>
      <c r="AQ7">
        <v>9768</v>
      </c>
      <c r="AR7">
        <v>9790</v>
      </c>
      <c r="AS7">
        <v>9896</v>
      </c>
      <c r="AT7">
        <v>9672</v>
      </c>
      <c r="AU7">
        <v>9927</v>
      </c>
      <c r="AV7">
        <v>9977</v>
      </c>
      <c r="AW7">
        <v>10545</v>
      </c>
      <c r="AX7">
        <v>10598</v>
      </c>
      <c r="AY7">
        <v>10699</v>
      </c>
      <c r="AZ7">
        <v>10597</v>
      </c>
      <c r="BA7">
        <v>10728</v>
      </c>
      <c r="BB7">
        <v>10844</v>
      </c>
      <c r="BC7">
        <v>10792</v>
      </c>
      <c r="BD7">
        <v>11016</v>
      </c>
      <c r="BE7">
        <v>11357</v>
      </c>
      <c r="BF7">
        <v>11469</v>
      </c>
      <c r="BG7">
        <v>11639</v>
      </c>
      <c r="BH7">
        <v>11816</v>
      </c>
      <c r="BI7">
        <v>11977</v>
      </c>
      <c r="BJ7">
        <v>12096</v>
      </c>
      <c r="BK7">
        <v>12403</v>
      </c>
      <c r="BL7">
        <v>12787</v>
      </c>
      <c r="BM7">
        <v>12953</v>
      </c>
      <c r="BN7">
        <v>13127</v>
      </c>
      <c r="BO7">
        <v>13216</v>
      </c>
      <c r="BP7">
        <v>13657</v>
      </c>
      <c r="BQ7">
        <v>13995</v>
      </c>
      <c r="BR7">
        <v>14214</v>
      </c>
      <c r="BS7">
        <v>14493</v>
      </c>
      <c r="BT7">
        <v>14774</v>
      </c>
      <c r="BU7">
        <v>14911</v>
      </c>
      <c r="BV7">
        <v>15059</v>
      </c>
      <c r="BW7">
        <v>15145</v>
      </c>
    </row>
    <row r="8" spans="1:75" x14ac:dyDescent="0.25">
      <c r="A8" t="s">
        <v>3</v>
      </c>
      <c r="BE8">
        <v>145</v>
      </c>
      <c r="BF8">
        <v>-53</v>
      </c>
      <c r="BG8">
        <v>20</v>
      </c>
      <c r="BH8">
        <v>24</v>
      </c>
      <c r="BI8">
        <v>72</v>
      </c>
      <c r="BJ8">
        <v>20</v>
      </c>
      <c r="BK8">
        <v>30</v>
      </c>
      <c r="BL8">
        <v>51</v>
      </c>
      <c r="BM8">
        <v>33</v>
      </c>
      <c r="BN8">
        <v>26</v>
      </c>
      <c r="BO8">
        <v>26</v>
      </c>
      <c r="BP8">
        <v>115</v>
      </c>
      <c r="BQ8">
        <v>70</v>
      </c>
      <c r="BR8">
        <v>56</v>
      </c>
      <c r="BS8">
        <v>66</v>
      </c>
      <c r="BT8">
        <v>63</v>
      </c>
      <c r="BU8">
        <v>53</v>
      </c>
      <c r="BV8">
        <v>26</v>
      </c>
      <c r="BW8">
        <v>20</v>
      </c>
    </row>
    <row r="9" spans="1:75" x14ac:dyDescent="0.25">
      <c r="A9" t="s">
        <v>2</v>
      </c>
      <c r="BE9">
        <v>37</v>
      </c>
      <c r="BF9">
        <v>63</v>
      </c>
      <c r="BG9">
        <v>19</v>
      </c>
      <c r="BH9">
        <v>25</v>
      </c>
      <c r="BI9">
        <v>62</v>
      </c>
      <c r="BJ9">
        <v>50</v>
      </c>
      <c r="BK9">
        <v>57</v>
      </c>
      <c r="BL9">
        <v>97</v>
      </c>
      <c r="BM9">
        <v>12</v>
      </c>
      <c r="BN9">
        <v>14</v>
      </c>
      <c r="BO9">
        <v>28</v>
      </c>
      <c r="BP9">
        <v>86</v>
      </c>
      <c r="BQ9">
        <v>39</v>
      </c>
      <c r="BR9">
        <v>59</v>
      </c>
      <c r="BS9">
        <v>85</v>
      </c>
      <c r="BT9">
        <v>31</v>
      </c>
      <c r="BU9">
        <v>2</v>
      </c>
      <c r="BV9">
        <v>-2</v>
      </c>
      <c r="BW9">
        <v>42</v>
      </c>
    </row>
    <row r="10" spans="1:75" x14ac:dyDescent="0.25">
      <c r="A10" t="s">
        <v>4</v>
      </c>
      <c r="BE10">
        <v>37</v>
      </c>
      <c r="BF10">
        <v>60</v>
      </c>
      <c r="BG10">
        <v>81</v>
      </c>
      <c r="BH10">
        <v>37</v>
      </c>
      <c r="BI10">
        <v>-19</v>
      </c>
      <c r="BJ10">
        <v>25</v>
      </c>
      <c r="BK10">
        <v>65</v>
      </c>
      <c r="BL10">
        <v>103</v>
      </c>
      <c r="BM10">
        <v>11</v>
      </c>
      <c r="BN10">
        <v>-5</v>
      </c>
      <c r="BO10">
        <v>-27</v>
      </c>
      <c r="BP10">
        <v>13</v>
      </c>
      <c r="BQ10">
        <v>13</v>
      </c>
      <c r="BR10">
        <v>22</v>
      </c>
      <c r="BS10">
        <v>21</v>
      </c>
      <c r="BT10">
        <v>59</v>
      </c>
      <c r="BU10">
        <v>26</v>
      </c>
      <c r="BV10">
        <v>8</v>
      </c>
      <c r="BW10">
        <v>16</v>
      </c>
    </row>
    <row r="11" spans="1:75" x14ac:dyDescent="0.25">
      <c r="A11" t="s">
        <v>1</v>
      </c>
      <c r="BE11">
        <v>63</v>
      </c>
      <c r="BF11">
        <v>44</v>
      </c>
      <c r="BG11">
        <v>21</v>
      </c>
      <c r="BH11">
        <v>15</v>
      </c>
      <c r="BI11">
        <v>16</v>
      </c>
      <c r="BJ11">
        <v>25</v>
      </c>
      <c r="BK11">
        <v>41</v>
      </c>
      <c r="BL11">
        <v>7</v>
      </c>
      <c r="BM11">
        <v>70</v>
      </c>
      <c r="BN11">
        <v>58</v>
      </c>
      <c r="BO11">
        <v>8</v>
      </c>
      <c r="BP11">
        <v>44</v>
      </c>
      <c r="BQ11">
        <v>35</v>
      </c>
      <c r="BR11">
        <v>21</v>
      </c>
      <c r="BS11">
        <v>11</v>
      </c>
      <c r="BT11">
        <v>53</v>
      </c>
      <c r="BU11">
        <v>6</v>
      </c>
      <c r="BV11">
        <v>3</v>
      </c>
      <c r="BW11">
        <v>-1</v>
      </c>
    </row>
    <row r="12" spans="1:75" x14ac:dyDescent="0.25">
      <c r="A12" t="s">
        <v>5</v>
      </c>
      <c r="BE12">
        <v>59</v>
      </c>
      <c r="BF12">
        <v>-2</v>
      </c>
      <c r="BG12">
        <v>29</v>
      </c>
      <c r="BH12">
        <v>76</v>
      </c>
      <c r="BI12">
        <v>30</v>
      </c>
      <c r="BJ12">
        <v>-1</v>
      </c>
      <c r="BK12">
        <v>114</v>
      </c>
      <c r="BL12">
        <v>126</v>
      </c>
      <c r="BM12">
        <v>40</v>
      </c>
      <c r="BN12">
        <v>81</v>
      </c>
      <c r="BO12">
        <v>54</v>
      </c>
      <c r="BP12">
        <v>183</v>
      </c>
      <c r="BQ12">
        <v>181</v>
      </c>
      <c r="BR12">
        <v>61</v>
      </c>
      <c r="BS12">
        <v>96</v>
      </c>
      <c r="BT12">
        <v>75</v>
      </c>
      <c r="BU12">
        <v>50</v>
      </c>
      <c r="BV12">
        <v>113</v>
      </c>
      <c r="BW12">
        <v>9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3</v>
      </c>
      <c r="K13">
        <v>13</v>
      </c>
      <c r="L13">
        <v>32</v>
      </c>
      <c r="M13">
        <v>101</v>
      </c>
      <c r="N13">
        <v>22</v>
      </c>
      <c r="O13">
        <v>86</v>
      </c>
      <c r="P13">
        <v>108</v>
      </c>
      <c r="Q13">
        <v>152</v>
      </c>
      <c r="R13">
        <v>89</v>
      </c>
      <c r="S13">
        <v>117</v>
      </c>
      <c r="T13">
        <v>211</v>
      </c>
      <c r="U13">
        <v>357</v>
      </c>
      <c r="V13">
        <v>357</v>
      </c>
      <c r="X13">
        <v>183</v>
      </c>
      <c r="Y13">
        <v>344</v>
      </c>
      <c r="Z13">
        <v>250</v>
      </c>
      <c r="AA13">
        <v>526</v>
      </c>
      <c r="AB13">
        <v>442</v>
      </c>
      <c r="AC13">
        <v>453</v>
      </c>
      <c r="AD13">
        <v>604</v>
      </c>
      <c r="AE13">
        <v>513</v>
      </c>
      <c r="AF13">
        <v>436</v>
      </c>
      <c r="AG13">
        <v>456</v>
      </c>
      <c r="AH13">
        <v>458</v>
      </c>
      <c r="AI13">
        <v>694</v>
      </c>
      <c r="AJ13">
        <v>650</v>
      </c>
      <c r="AK13">
        <v>149</v>
      </c>
      <c r="AL13">
        <v>384</v>
      </c>
      <c r="AM13">
        <v>336</v>
      </c>
      <c r="AN13">
        <v>429</v>
      </c>
      <c r="AO13">
        <v>425</v>
      </c>
      <c r="AP13">
        <v>249</v>
      </c>
      <c r="AQ13">
        <v>118</v>
      </c>
      <c r="AR13">
        <v>22</v>
      </c>
      <c r="AS13">
        <v>106</v>
      </c>
      <c r="AT13">
        <v>-224</v>
      </c>
      <c r="AU13">
        <v>255</v>
      </c>
      <c r="AV13">
        <v>50</v>
      </c>
      <c r="AW13">
        <v>568</v>
      </c>
      <c r="AX13">
        <v>53</v>
      </c>
      <c r="AY13">
        <v>101</v>
      </c>
      <c r="AZ13">
        <v>-102</v>
      </c>
      <c r="BA13">
        <v>131</v>
      </c>
      <c r="BB13">
        <v>116</v>
      </c>
      <c r="BC13">
        <v>-52</v>
      </c>
      <c r="BD13">
        <v>224</v>
      </c>
      <c r="BE13">
        <v>341</v>
      </c>
      <c r="BF13">
        <v>112</v>
      </c>
      <c r="BG13">
        <v>170</v>
      </c>
      <c r="BH13">
        <v>177</v>
      </c>
      <c r="BI13">
        <v>161</v>
      </c>
      <c r="BJ13">
        <v>119</v>
      </c>
      <c r="BK13">
        <v>307</v>
      </c>
      <c r="BL13">
        <v>384</v>
      </c>
      <c r="BM13">
        <v>166</v>
      </c>
      <c r="BN13">
        <v>174</v>
      </c>
      <c r="BO13">
        <v>89</v>
      </c>
      <c r="BP13">
        <v>441</v>
      </c>
      <c r="BQ13">
        <v>338</v>
      </c>
      <c r="BR13">
        <v>219</v>
      </c>
      <c r="BS13">
        <v>279</v>
      </c>
      <c r="BT13">
        <v>281</v>
      </c>
      <c r="BU13">
        <v>137</v>
      </c>
      <c r="BV13">
        <v>148</v>
      </c>
      <c r="BW1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sheetPr codeName="Hoja9"/>
  <dimension ref="A1:CO28"/>
  <sheetViews>
    <sheetView workbookViewId="0">
      <pane xSplit="1" topLeftCell="CH1" activePane="topRight" state="frozen"/>
      <selection pane="topRight" activeCell="CP18" sqref="CP18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/>
      <c r="CO1" s="22"/>
    </row>
    <row r="2" spans="1:93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ht="15.75" thickBot="1" x14ac:dyDescent="0.3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</row>
    <row r="4" spans="1:93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>
        <f>Casos!BX4-Altas!BP4-Fallecidos!BN4</f>
        <v>3370</v>
      </c>
      <c r="BY4" s="30">
        <f>Casos!BY4-Altas!BQ4-Fallecidos!BO4</f>
        <v>3371</v>
      </c>
      <c r="BZ4" s="30">
        <f>Casos!BZ4-Altas!BR4-Fallecidos!BP4</f>
        <v>3378</v>
      </c>
      <c r="CA4" s="30">
        <f>Casos!CA4-Altas!BS4-Fallecidos!BQ4</f>
        <v>3368</v>
      </c>
      <c r="CB4" s="30">
        <f>Casos!CB4-Altas!BT4-Fallecidos!BR4</f>
        <v>3381</v>
      </c>
      <c r="CC4" s="30">
        <f>Casos!CC4-Altas!BU4-Fallecidos!BS4</f>
        <v>3382</v>
      </c>
      <c r="CD4" s="30">
        <f>Casos!CD4-Altas!BV4-Fallecidos!BT4</f>
        <v>3387</v>
      </c>
      <c r="CE4" s="30">
        <f>Casos!CE4-Altas!BW4-Fallecidos!BU4</f>
        <v>3386</v>
      </c>
      <c r="CF4" s="30">
        <f>Casos!CF4-Altas!BX4-Fallecidos!BV4</f>
        <v>3397</v>
      </c>
      <c r="CG4" s="30">
        <f>Casos!CG4-Altas!BY4-Fallecidos!BW4</f>
        <v>3394</v>
      </c>
      <c r="CH4" s="30">
        <f>Casos!CH4-Altas!BZ4-Fallecidos!BX4</f>
        <v>3390</v>
      </c>
      <c r="CI4" s="30"/>
      <c r="CJ4" s="30"/>
      <c r="CK4" s="30">
        <f>Casos!CK4-Altas!CC4-Fallecidos!CA4</f>
        <v>3425</v>
      </c>
      <c r="CL4" s="30">
        <f>Casos!CL4-Altas!CD4-Fallecidos!CB4</f>
        <v>3471</v>
      </c>
      <c r="CM4" s="30">
        <f>Casos!CM4-Altas!CE4-Fallecidos!CC4</f>
        <v>3484</v>
      </c>
      <c r="CN4" s="30"/>
      <c r="CO4" s="30"/>
    </row>
    <row r="5" spans="1:93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>
        <f>Casos!BX5-Altas!BP5-Fallecidos!BN5</f>
        <v>1888</v>
      </c>
      <c r="BY5" s="30">
        <f>Casos!BY5-Altas!BQ5-Fallecidos!BO5</f>
        <v>1886</v>
      </c>
      <c r="BZ5" s="30">
        <f>Casos!BZ5-Altas!BR5-Fallecidos!BP5</f>
        <v>1885</v>
      </c>
      <c r="CA5" s="30">
        <f>Casos!CA5-Altas!BS5-Fallecidos!BQ5</f>
        <v>1872</v>
      </c>
      <c r="CB5" s="30">
        <f>Casos!CB5-Altas!BT5-Fallecidos!BR5</f>
        <v>1872</v>
      </c>
      <c r="CC5" s="30">
        <f>Casos!CC5-Altas!BU5-Fallecidos!BS5</f>
        <v>1870</v>
      </c>
      <c r="CD5" s="30">
        <f>Casos!CD5-Altas!BV5-Fallecidos!BT5</f>
        <v>1870</v>
      </c>
      <c r="CE5" s="30">
        <f>Casos!CE5-Altas!BW5-Fallecidos!BU5</f>
        <v>1873</v>
      </c>
      <c r="CF5" s="30">
        <f>Casos!CF5-Altas!BX5-Fallecidos!BV5</f>
        <v>1868</v>
      </c>
      <c r="CG5" s="30">
        <f>Casos!CG5-Altas!BY5-Fallecidos!BW5</f>
        <v>1862</v>
      </c>
      <c r="CH5" s="30">
        <f>Casos!CH5-Altas!BZ5-Fallecidos!BX5</f>
        <v>1874</v>
      </c>
      <c r="CI5" s="30"/>
      <c r="CJ5" s="30"/>
      <c r="CK5" s="30">
        <f>Casos!CK5-Altas!CC5-Fallecidos!CA5</f>
        <v>1874</v>
      </c>
      <c r="CL5" s="30">
        <f>Casos!CL5-Altas!CD5-Fallecidos!CB5</f>
        <v>1888</v>
      </c>
      <c r="CM5" s="30">
        <f>Casos!CM5-Altas!CE5-Fallecidos!CC5</f>
        <v>1900</v>
      </c>
      <c r="CN5" s="30"/>
      <c r="CO5" s="20"/>
    </row>
    <row r="6" spans="1:93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>
        <f>Casos!BX6-Altas!BP6-Fallecidos!BN6</f>
        <v>1156</v>
      </c>
      <c r="BY6" s="30">
        <f>Casos!BY6-Altas!BQ6-Fallecidos!BO6</f>
        <v>1132</v>
      </c>
      <c r="BZ6" s="30">
        <f>Casos!BZ6-Altas!BR6-Fallecidos!BP6</f>
        <v>1134</v>
      </c>
      <c r="CA6" s="30">
        <f>Casos!CA6-Altas!BS6-Fallecidos!BQ6</f>
        <v>1124</v>
      </c>
      <c r="CB6" s="30">
        <f>Casos!CB6-Altas!BT6-Fallecidos!BR6</f>
        <v>1127</v>
      </c>
      <c r="CC6" s="30">
        <f>Casos!CC6-Altas!BU6-Fallecidos!BS6</f>
        <v>1121</v>
      </c>
      <c r="CD6" s="30">
        <f>Casos!CD6-Altas!BV6-Fallecidos!BT6</f>
        <v>1113</v>
      </c>
      <c r="CE6" s="30">
        <f>Casos!CE6-Altas!BW6-Fallecidos!BU6</f>
        <v>1132</v>
      </c>
      <c r="CF6" s="30">
        <f>Casos!CF6-Altas!BX6-Fallecidos!BV6</f>
        <v>1122</v>
      </c>
      <c r="CG6" s="30">
        <f>Casos!CG6-Altas!BY6-Fallecidos!BW6</f>
        <v>1114</v>
      </c>
      <c r="CH6" s="30">
        <f>Casos!CH6-Altas!BZ6-Fallecidos!BX6</f>
        <v>1119</v>
      </c>
      <c r="CI6" s="30"/>
      <c r="CJ6" s="30"/>
      <c r="CK6" s="30">
        <f>Casos!CK6-Altas!CC6-Fallecidos!CA6</f>
        <v>1107</v>
      </c>
      <c r="CL6" s="30">
        <f>Casos!CL6-Altas!CD6-Fallecidos!CB6</f>
        <v>1102</v>
      </c>
      <c r="CM6" s="30">
        <f>Casos!CM6-Altas!CE6-Fallecidos!CC6</f>
        <v>1098</v>
      </c>
      <c r="CN6" s="30"/>
      <c r="CO6" s="20"/>
    </row>
    <row r="7" spans="1:93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>
        <f>Casos!BX7-Altas!BP7-Fallecidos!BN7</f>
        <v>641</v>
      </c>
      <c r="BY7" s="30">
        <f>Casos!BY7-Altas!BQ7-Fallecidos!BO7</f>
        <v>641</v>
      </c>
      <c r="BZ7" s="30">
        <f>Casos!BZ7-Altas!BR7-Fallecidos!BP7</f>
        <v>641</v>
      </c>
      <c r="CA7" s="30">
        <f>Casos!CA7-Altas!BS7-Fallecidos!BQ7</f>
        <v>644</v>
      </c>
      <c r="CB7" s="30">
        <f>Casos!CB7-Altas!BT7-Fallecidos!BR7</f>
        <v>650</v>
      </c>
      <c r="CC7" s="30">
        <f>Casos!CC7-Altas!BU7-Fallecidos!BS7</f>
        <v>651</v>
      </c>
      <c r="CD7" s="30">
        <f>Casos!CD7-Altas!BV7-Fallecidos!BT7</f>
        <v>658</v>
      </c>
      <c r="CE7" s="30">
        <f>Casos!CE7-Altas!BW7-Fallecidos!BU7</f>
        <v>659</v>
      </c>
      <c r="CF7" s="30">
        <f>Casos!CF7-Altas!BX7-Fallecidos!BV7</f>
        <v>661</v>
      </c>
      <c r="CG7" s="30">
        <f>Casos!CG7-Altas!BY7-Fallecidos!BW7</f>
        <v>668</v>
      </c>
      <c r="CH7" s="30">
        <f>Casos!CH7-Altas!BZ7-Fallecidos!BX7</f>
        <v>669</v>
      </c>
      <c r="CI7" s="30"/>
      <c r="CJ7" s="30"/>
      <c r="CK7" s="30">
        <f>Casos!CK7-Altas!CC7-Fallecidos!CA7</f>
        <v>669</v>
      </c>
      <c r="CL7" s="30">
        <f>Casos!CL7-Altas!CD7-Fallecidos!CB7</f>
        <v>671</v>
      </c>
      <c r="CM7" s="30">
        <f>Casos!CM7-Altas!CE7-Fallecidos!CC7</f>
        <v>672</v>
      </c>
      <c r="CN7" s="30"/>
      <c r="CO7" s="20"/>
    </row>
    <row r="8" spans="1:93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30">
        <f>Casos!BX8-Altas!BP8-Fallecidos!BN8</f>
        <v>319</v>
      </c>
      <c r="BY8" s="30">
        <f>Casos!BY8-Altas!BQ8-Fallecidos!BO8</f>
        <v>319</v>
      </c>
      <c r="BZ8" s="30">
        <f>Casos!BZ8-Altas!BR8-Fallecidos!BP8</f>
        <v>338</v>
      </c>
      <c r="CA8" s="30">
        <f>Casos!CA8-Altas!BS8-Fallecidos!BQ8</f>
        <v>339</v>
      </c>
      <c r="CB8" s="30">
        <f>Casos!CB8-Altas!BT8-Fallecidos!BR8</f>
        <v>342</v>
      </c>
      <c r="CC8" s="30">
        <f>Casos!CC8-Altas!BU8-Fallecidos!BS8</f>
        <v>345</v>
      </c>
      <c r="CD8" s="30">
        <f>Casos!CD8-Altas!BV8-Fallecidos!BT8</f>
        <v>345</v>
      </c>
      <c r="CE8" s="30">
        <f>Casos!CE8-Altas!BW8-Fallecidos!BU8</f>
        <v>350</v>
      </c>
      <c r="CF8" s="30">
        <f>Casos!CF8-Altas!BX8-Fallecidos!BV8</f>
        <v>349</v>
      </c>
      <c r="CG8" s="30">
        <f>Casos!CG8-Altas!BY8-Fallecidos!BW8</f>
        <v>354</v>
      </c>
      <c r="CH8" s="30">
        <f>Casos!CH8-Altas!BZ8-Fallecidos!BX8</f>
        <v>356</v>
      </c>
      <c r="CI8" s="30"/>
      <c r="CJ8" s="30"/>
      <c r="CK8" s="30">
        <f>Casos!CK8-Altas!CC8-Fallecidos!CA8</f>
        <v>380</v>
      </c>
      <c r="CL8" s="30">
        <f>Casos!CL8-Altas!CD8-Fallecidos!CB8</f>
        <v>380</v>
      </c>
      <c r="CM8" s="30">
        <f>Casos!CM8-Altas!CE8-Fallecidos!CC8</f>
        <v>400</v>
      </c>
      <c r="CN8" s="54"/>
      <c r="CO8" s="44"/>
    </row>
    <row r="9" spans="1:93" ht="15.75" thickBot="1" x14ac:dyDescent="0.3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>
        <f>SUM(Casos!BX4:BX8)-SUM(Altas!BP4:BP8)-SUM(Fallecidos!BN4:BN8)</f>
        <v>7374</v>
      </c>
      <c r="BY9" s="46">
        <f>SUM(Casos!BY4:BY8)-SUM(Altas!BQ4:BQ8)-SUM(Fallecidos!BO4:BO8)</f>
        <v>7349</v>
      </c>
      <c r="BZ9" s="46">
        <f>SUM(Casos!BZ4:BZ8)-SUM(Altas!BR4:BR8)-SUM(Fallecidos!BP4:BP8)</f>
        <v>7376</v>
      </c>
      <c r="CA9" s="46">
        <f>SUM(Casos!CA4:CA8)-SUM(Altas!BS4:BS8)-SUM(Fallecidos!BQ4:BQ8)</f>
        <v>7347</v>
      </c>
      <c r="CB9" s="46">
        <f>SUM(Casos!CB4:CB8)-SUM(Altas!BT4:BT8)-SUM(Fallecidos!BR4:BR8)</f>
        <v>7372</v>
      </c>
      <c r="CC9" s="46">
        <f>SUM(Casos!CC4:CC8)-SUM(Altas!BU4:BU8)-SUM(Fallecidos!BS4:BS8)</f>
        <v>7369</v>
      </c>
      <c r="CD9" s="46">
        <f>SUM(Casos!CD4:CD8)-SUM(Altas!BV4:BV8)-SUM(Fallecidos!BT4:BT8)</f>
        <v>7373</v>
      </c>
      <c r="CE9" s="46">
        <f>SUM(Casos!CE4:CE8)-SUM(Altas!BW4:BW8)-SUM(Fallecidos!BU4:BU8)</f>
        <v>7400</v>
      </c>
      <c r="CF9" s="46">
        <f>SUM(Casos!CF4:CF8)-SUM(Altas!BX4:BX8)-SUM(Fallecidos!BV4:BV8)</f>
        <v>7397</v>
      </c>
      <c r="CG9" s="46">
        <f>SUM(Casos!CG4:CG8)-SUM(Altas!BY4:BY8)-SUM(Fallecidos!BW4:BW8)</f>
        <v>7392</v>
      </c>
      <c r="CH9" s="46">
        <f>SUM(Casos!CH4:CH8)-SUM(Altas!BZ4:BZ8)-SUM(Fallecidos!BX4:BX8)</f>
        <v>7408</v>
      </c>
      <c r="CI9" s="46"/>
      <c r="CJ9" s="46"/>
      <c r="CK9" s="46">
        <f>SUM(Casos!CK4:CK8)-SUM(Altas!CC4:CC8)-SUM(Fallecidos!CA4:CA8)</f>
        <v>7455</v>
      </c>
      <c r="CL9" s="46">
        <f>SUM(Casos!CL4:CL8)-SUM(Altas!CD4:CD8)-SUM(Fallecidos!CB4:CB8)</f>
        <v>7512</v>
      </c>
      <c r="CM9" s="46">
        <f>SUM(Casos!CM4:CM8)-SUM(Altas!CE4:CE8)-SUM(Fallecidos!CC4:CC8)</f>
        <v>7554</v>
      </c>
      <c r="CN9" s="46"/>
      <c r="CO9" s="46"/>
    </row>
    <row r="12" spans="1:93" ht="15.75" thickBot="1" x14ac:dyDescent="0.3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</row>
    <row r="13" spans="1:93" ht="15.75" thickTop="1" x14ac:dyDescent="0.25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CH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>
        <f t="shared" si="0"/>
        <v>-2029</v>
      </c>
      <c r="BY13" s="30">
        <f t="shared" si="0"/>
        <v>1</v>
      </c>
      <c r="BZ13" s="30">
        <f t="shared" si="0"/>
        <v>7</v>
      </c>
      <c r="CA13" s="30">
        <f t="shared" si="0"/>
        <v>-10</v>
      </c>
      <c r="CB13" s="30">
        <f t="shared" si="0"/>
        <v>13</v>
      </c>
      <c r="CC13" s="30">
        <f t="shared" si="0"/>
        <v>1</v>
      </c>
      <c r="CD13" s="30">
        <f t="shared" si="0"/>
        <v>5</v>
      </c>
      <c r="CE13" s="30">
        <f t="shared" si="0"/>
        <v>-1</v>
      </c>
      <c r="CF13" s="30">
        <f t="shared" si="0"/>
        <v>11</v>
      </c>
      <c r="CG13" s="30">
        <f t="shared" si="0"/>
        <v>-3</v>
      </c>
      <c r="CH13" s="30">
        <f t="shared" si="0"/>
        <v>-4</v>
      </c>
      <c r="CI13" s="30"/>
      <c r="CJ13" s="30"/>
      <c r="CK13" s="30"/>
      <c r="CL13" s="30">
        <f>CL4-CK4</f>
        <v>46</v>
      </c>
      <c r="CM13" s="30">
        <f>CM4-CL4</f>
        <v>13</v>
      </c>
      <c r="CN13" s="30"/>
      <c r="CO13" s="30"/>
    </row>
    <row r="14" spans="1:93" x14ac:dyDescent="0.25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>
        <f t="shared" si="0"/>
        <v>-1285</v>
      </c>
      <c r="BY14" s="20">
        <f t="shared" si="0"/>
        <v>-2</v>
      </c>
      <c r="BZ14" s="20">
        <f t="shared" si="0"/>
        <v>-1</v>
      </c>
      <c r="CA14" s="20">
        <f t="shared" si="0"/>
        <v>-13</v>
      </c>
      <c r="CB14" s="20">
        <f t="shared" si="0"/>
        <v>0</v>
      </c>
      <c r="CC14" s="20">
        <f t="shared" si="0"/>
        <v>-2</v>
      </c>
      <c r="CD14" s="20">
        <f t="shared" si="0"/>
        <v>0</v>
      </c>
      <c r="CE14" s="20">
        <f t="shared" si="0"/>
        <v>3</v>
      </c>
      <c r="CF14" s="20">
        <f t="shared" si="0"/>
        <v>-5</v>
      </c>
      <c r="CG14" s="20">
        <f t="shared" si="0"/>
        <v>-6</v>
      </c>
      <c r="CH14" s="20">
        <f t="shared" si="0"/>
        <v>12</v>
      </c>
      <c r="CI14" s="20"/>
      <c r="CJ14" s="20"/>
      <c r="CK14" s="20"/>
      <c r="CL14" s="30">
        <f t="shared" ref="CL14:CM18" si="1">CL5-CK5</f>
        <v>14</v>
      </c>
      <c r="CM14" s="30">
        <f t="shared" si="1"/>
        <v>12</v>
      </c>
      <c r="CN14" s="20"/>
      <c r="CO14" s="20"/>
    </row>
    <row r="15" spans="1:93" x14ac:dyDescent="0.25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>
        <f t="shared" si="0"/>
        <v>-1602</v>
      </c>
      <c r="BY15" s="20">
        <f t="shared" si="0"/>
        <v>-24</v>
      </c>
      <c r="BZ15" s="20">
        <f t="shared" si="0"/>
        <v>2</v>
      </c>
      <c r="CA15" s="20">
        <f t="shared" si="0"/>
        <v>-10</v>
      </c>
      <c r="CB15" s="20">
        <f t="shared" si="0"/>
        <v>3</v>
      </c>
      <c r="CC15" s="20">
        <f t="shared" si="0"/>
        <v>-6</v>
      </c>
      <c r="CD15" s="20">
        <f t="shared" si="0"/>
        <v>-8</v>
      </c>
      <c r="CE15" s="20">
        <f t="shared" si="0"/>
        <v>19</v>
      </c>
      <c r="CF15" s="20">
        <f t="shared" si="0"/>
        <v>-10</v>
      </c>
      <c r="CG15" s="20">
        <f t="shared" si="0"/>
        <v>-8</v>
      </c>
      <c r="CH15" s="20">
        <f t="shared" si="0"/>
        <v>5</v>
      </c>
      <c r="CI15" s="20"/>
      <c r="CJ15" s="20"/>
      <c r="CK15" s="20"/>
      <c r="CL15" s="30">
        <f t="shared" si="1"/>
        <v>-5</v>
      </c>
      <c r="CM15" s="30">
        <f t="shared" si="1"/>
        <v>-4</v>
      </c>
      <c r="CN15" s="20"/>
      <c r="CO15" s="20"/>
    </row>
    <row r="16" spans="1:93" x14ac:dyDescent="0.25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>
        <f t="shared" si="0"/>
        <v>-962</v>
      </c>
      <c r="BY16" s="20">
        <f t="shared" si="0"/>
        <v>0</v>
      </c>
      <c r="BZ16" s="20">
        <f t="shared" si="0"/>
        <v>0</v>
      </c>
      <c r="CA16" s="20">
        <f t="shared" si="0"/>
        <v>3</v>
      </c>
      <c r="CB16" s="20">
        <f t="shared" si="0"/>
        <v>6</v>
      </c>
      <c r="CC16" s="20">
        <f t="shared" si="0"/>
        <v>1</v>
      </c>
      <c r="CD16" s="20">
        <f t="shared" si="0"/>
        <v>7</v>
      </c>
      <c r="CE16" s="20">
        <f t="shared" si="0"/>
        <v>1</v>
      </c>
      <c r="CF16" s="20">
        <f t="shared" si="0"/>
        <v>2</v>
      </c>
      <c r="CG16" s="20">
        <f t="shared" si="0"/>
        <v>7</v>
      </c>
      <c r="CH16" s="20">
        <f t="shared" si="0"/>
        <v>1</v>
      </c>
      <c r="CI16" s="20"/>
      <c r="CJ16" s="20"/>
      <c r="CK16" s="20"/>
      <c r="CL16" s="30">
        <f t="shared" si="1"/>
        <v>2</v>
      </c>
      <c r="CM16" s="30">
        <f t="shared" si="1"/>
        <v>1</v>
      </c>
      <c r="CN16" s="20"/>
      <c r="CO16" s="20"/>
    </row>
    <row r="17" spans="1:93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>
        <f t="shared" si="0"/>
        <v>-1893</v>
      </c>
      <c r="BY17" s="44">
        <f t="shared" si="0"/>
        <v>0</v>
      </c>
      <c r="BZ17" s="44">
        <f t="shared" si="0"/>
        <v>19</v>
      </c>
      <c r="CA17" s="44">
        <f t="shared" si="0"/>
        <v>1</v>
      </c>
      <c r="CB17" s="44">
        <f t="shared" si="0"/>
        <v>3</v>
      </c>
      <c r="CC17" s="44">
        <f t="shared" si="0"/>
        <v>3</v>
      </c>
      <c r="CD17" s="44">
        <f t="shared" si="0"/>
        <v>0</v>
      </c>
      <c r="CE17" s="44">
        <f t="shared" si="0"/>
        <v>5</v>
      </c>
      <c r="CF17" s="44">
        <f t="shared" si="0"/>
        <v>-1</v>
      </c>
      <c r="CG17" s="44">
        <f t="shared" si="0"/>
        <v>5</v>
      </c>
      <c r="CH17" s="44">
        <f t="shared" si="0"/>
        <v>2</v>
      </c>
      <c r="CI17" s="44"/>
      <c r="CJ17" s="44"/>
      <c r="CK17" s="44"/>
      <c r="CL17" s="30">
        <f t="shared" si="1"/>
        <v>0</v>
      </c>
      <c r="CM17" s="30">
        <f t="shared" si="1"/>
        <v>20</v>
      </c>
      <c r="CN17" s="44"/>
      <c r="CO17" s="44"/>
    </row>
    <row r="18" spans="1:93" ht="15.75" thickBot="1" x14ac:dyDescent="0.3">
      <c r="A18" s="45" t="s">
        <v>63</v>
      </c>
      <c r="B18" s="46">
        <v>1</v>
      </c>
      <c r="C18" s="46">
        <f t="shared" ref="C18:L18" si="2">C9-B9</f>
        <v>2</v>
      </c>
      <c r="D18" s="46">
        <f t="shared" si="2"/>
        <v>3</v>
      </c>
      <c r="E18" s="46">
        <f t="shared" si="2"/>
        <v>6</v>
      </c>
      <c r="F18" s="46">
        <f t="shared" si="2"/>
        <v>1</v>
      </c>
      <c r="G18" s="46">
        <f t="shared" si="2"/>
        <v>2</v>
      </c>
      <c r="H18" s="46">
        <f t="shared" si="2"/>
        <v>1</v>
      </c>
      <c r="I18" s="46">
        <f t="shared" si="2"/>
        <v>5</v>
      </c>
      <c r="J18" s="46">
        <f t="shared" si="2"/>
        <v>3</v>
      </c>
      <c r="K18" s="46">
        <f t="shared" si="2"/>
        <v>13</v>
      </c>
      <c r="L18" s="46">
        <f t="shared" si="2"/>
        <v>32</v>
      </c>
      <c r="M18" s="46">
        <f t="shared" ref="M18:V18" si="3">M9-L9</f>
        <v>101</v>
      </c>
      <c r="N18" s="46">
        <f t="shared" si="3"/>
        <v>22</v>
      </c>
      <c r="O18" s="46">
        <f t="shared" si="3"/>
        <v>86</v>
      </c>
      <c r="P18" s="46">
        <f t="shared" si="3"/>
        <v>108</v>
      </c>
      <c r="Q18" s="46">
        <f t="shared" si="3"/>
        <v>152</v>
      </c>
      <c r="R18" s="46">
        <f t="shared" si="3"/>
        <v>89</v>
      </c>
      <c r="S18" s="46">
        <f t="shared" si="3"/>
        <v>117</v>
      </c>
      <c r="T18" s="46">
        <f t="shared" si="3"/>
        <v>211</v>
      </c>
      <c r="U18" s="46">
        <f t="shared" si="3"/>
        <v>357</v>
      </c>
      <c r="V18" s="46">
        <f t="shared" si="3"/>
        <v>357</v>
      </c>
      <c r="W18" s="46"/>
      <c r="X18" s="46">
        <f>X9-V9</f>
        <v>183</v>
      </c>
      <c r="Y18" s="46">
        <f t="shared" ref="Y18" si="4">Y9-X9</f>
        <v>344</v>
      </c>
      <c r="Z18" s="46">
        <f t="shared" ref="Z18" si="5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>
        <f t="shared" si="0"/>
        <v>-7771</v>
      </c>
      <c r="BY18" s="46">
        <f t="shared" si="0"/>
        <v>-25</v>
      </c>
      <c r="BZ18" s="46">
        <f t="shared" si="0"/>
        <v>27</v>
      </c>
      <c r="CA18" s="46">
        <f t="shared" si="0"/>
        <v>-29</v>
      </c>
      <c r="CB18" s="46">
        <f t="shared" si="0"/>
        <v>25</v>
      </c>
      <c r="CC18" s="46">
        <f t="shared" si="0"/>
        <v>-3</v>
      </c>
      <c r="CD18" s="46">
        <f t="shared" si="0"/>
        <v>4</v>
      </c>
      <c r="CE18" s="46">
        <f t="shared" si="0"/>
        <v>27</v>
      </c>
      <c r="CF18" s="46">
        <f t="shared" si="0"/>
        <v>-3</v>
      </c>
      <c r="CG18" s="46">
        <f t="shared" si="0"/>
        <v>-5</v>
      </c>
      <c r="CH18" s="46">
        <f t="shared" si="0"/>
        <v>16</v>
      </c>
      <c r="CI18" s="46"/>
      <c r="CJ18" s="46"/>
      <c r="CK18" s="46"/>
      <c r="CL18" s="46">
        <f t="shared" si="1"/>
        <v>57</v>
      </c>
      <c r="CM18" s="46">
        <f t="shared" si="1"/>
        <v>42</v>
      </c>
      <c r="CN18" s="46"/>
      <c r="CO18" s="46"/>
    </row>
    <row r="21" spans="1:93" ht="15.75" thickBot="1" x14ac:dyDescent="0.3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</row>
    <row r="22" spans="1:93" ht="15.75" thickTop="1" x14ac:dyDescent="0.25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CH27" si="6">BE4/BD4-1</f>
        <v>3.1966490299823569E-2</v>
      </c>
      <c r="BF22" s="34">
        <f t="shared" si="6"/>
        <v>-1.132236701559497E-2</v>
      </c>
      <c r="BG22" s="34">
        <f t="shared" si="6"/>
        <v>4.321521175453702E-3</v>
      </c>
      <c r="BH22" s="34">
        <f t="shared" si="6"/>
        <v>5.1635111876076056E-3</v>
      </c>
      <c r="BI22" s="34">
        <f t="shared" si="6"/>
        <v>1.5410958904109595E-2</v>
      </c>
      <c r="BJ22" s="34">
        <f t="shared" si="6"/>
        <v>4.2158516020236458E-3</v>
      </c>
      <c r="BK22" s="34">
        <f t="shared" si="6"/>
        <v>6.297229219143663E-3</v>
      </c>
      <c r="BL22" s="34">
        <f t="shared" si="6"/>
        <v>1.0638297872340496E-2</v>
      </c>
      <c r="BM22" s="34">
        <f t="shared" si="6"/>
        <v>6.8111455108359475E-3</v>
      </c>
      <c r="BN22" s="34">
        <f t="shared" si="6"/>
        <v>5.3300533005329331E-3</v>
      </c>
      <c r="BO22" s="34">
        <f t="shared" si="6"/>
        <v>5.3017944535074246E-3</v>
      </c>
      <c r="BP22" s="34">
        <f t="shared" si="6"/>
        <v>2.33265720081135E-2</v>
      </c>
      <c r="BQ22" s="34">
        <f t="shared" si="6"/>
        <v>1.3875123885034757E-2</v>
      </c>
      <c r="BR22" s="34">
        <f t="shared" si="6"/>
        <v>1.0948191593352918E-2</v>
      </c>
      <c r="BS22" s="34">
        <f t="shared" si="6"/>
        <v>1.2763488686907687E-2</v>
      </c>
      <c r="BT22" s="34">
        <f t="shared" si="6"/>
        <v>1.2029788046591605E-2</v>
      </c>
      <c r="BU22" s="34">
        <f t="shared" si="6"/>
        <v>1.0000000000000009E-2</v>
      </c>
      <c r="BV22" s="34">
        <f t="shared" si="6"/>
        <v>4.8570894825330502E-3</v>
      </c>
      <c r="BW22" s="34">
        <f t="shared" si="6"/>
        <v>3.7181632273657339E-3</v>
      </c>
      <c r="BX22" s="34"/>
      <c r="BY22" s="34">
        <f t="shared" si="6"/>
        <v>2.9673590504453173E-4</v>
      </c>
      <c r="BZ22" s="34">
        <f t="shared" si="6"/>
        <v>2.0765351527736176E-3</v>
      </c>
      <c r="CA22" s="34">
        <f t="shared" si="6"/>
        <v>-2.9603315571343769E-3</v>
      </c>
      <c r="CB22" s="34">
        <f t="shared" si="6"/>
        <v>3.8598574821853138E-3</v>
      </c>
      <c r="CC22" s="34">
        <f t="shared" si="6"/>
        <v>2.9577048210582824E-4</v>
      </c>
      <c r="CD22" s="34">
        <f t="shared" si="6"/>
        <v>1.4784151389710676E-3</v>
      </c>
      <c r="CE22" s="34">
        <f t="shared" si="6"/>
        <v>-2.952465308532215E-4</v>
      </c>
      <c r="CF22" s="34">
        <f t="shared" si="6"/>
        <v>3.2486709982280093E-3</v>
      </c>
      <c r="CG22" s="34">
        <f t="shared" si="6"/>
        <v>-8.8313217544888634E-4</v>
      </c>
      <c r="CH22" s="34">
        <f t="shared" si="6"/>
        <v>-1.1785503830288313E-3</v>
      </c>
      <c r="CI22" s="34"/>
      <c r="CJ22" s="34"/>
      <c r="CK22" s="34"/>
      <c r="CL22" s="34">
        <f>CL4/CK4-1</f>
        <v>1.3430656934306562E-2</v>
      </c>
      <c r="CM22" s="34">
        <f>CM4/CL4-1</f>
        <v>3.7453183520599342E-3</v>
      </c>
      <c r="CN22" s="34"/>
      <c r="CO22" s="34"/>
    </row>
    <row r="23" spans="1:93" x14ac:dyDescent="0.25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6"/>
        <v>1.5631601182932053E-2</v>
      </c>
      <c r="BF23" s="26">
        <f t="shared" si="6"/>
        <v>2.6206322795341075E-2</v>
      </c>
      <c r="BG23" s="26">
        <f t="shared" si="6"/>
        <v>7.7016619375760431E-3</v>
      </c>
      <c r="BH23" s="26">
        <f t="shared" si="6"/>
        <v>1.0056315366049784E-2</v>
      </c>
      <c r="BI23" s="26">
        <f t="shared" si="6"/>
        <v>2.4691358024691468E-2</v>
      </c>
      <c r="BJ23" s="26">
        <f t="shared" si="6"/>
        <v>1.9432568985619847E-2</v>
      </c>
      <c r="BK23" s="26">
        <f t="shared" si="6"/>
        <v>2.1730842546702211E-2</v>
      </c>
      <c r="BL23" s="26">
        <f t="shared" si="6"/>
        <v>3.6194029850746379E-2</v>
      </c>
      <c r="BM23" s="26">
        <f t="shared" si="6"/>
        <v>4.3212099387828218E-3</v>
      </c>
      <c r="BN23" s="26">
        <f t="shared" si="6"/>
        <v>5.0197203298674165E-3</v>
      </c>
      <c r="BO23" s="26">
        <f t="shared" si="6"/>
        <v>9.9892971815911391E-3</v>
      </c>
      <c r="BP23" s="26">
        <f t="shared" si="6"/>
        <v>3.0377958318615228E-2</v>
      </c>
      <c r="BQ23" s="26">
        <f t="shared" si="6"/>
        <v>1.3369900582790528E-2</v>
      </c>
      <c r="BR23" s="26">
        <f t="shared" si="6"/>
        <v>1.9959404600811803E-2</v>
      </c>
      <c r="BS23" s="26">
        <f t="shared" si="6"/>
        <v>2.8192371475953548E-2</v>
      </c>
      <c r="BT23" s="26">
        <f t="shared" si="6"/>
        <v>1.0000000000000009E-2</v>
      </c>
      <c r="BU23" s="26">
        <f t="shared" si="6"/>
        <v>6.3877355477481856E-4</v>
      </c>
      <c r="BV23" s="26">
        <f t="shared" si="6"/>
        <v>-6.3836578359399709E-4</v>
      </c>
      <c r="BW23" s="26">
        <f t="shared" si="6"/>
        <v>1.3414244650271412E-2</v>
      </c>
      <c r="BX23" s="26"/>
      <c r="BY23" s="26">
        <f t="shared" si="6"/>
        <v>-1.0593220338983578E-3</v>
      </c>
      <c r="BZ23" s="26">
        <f t="shared" si="6"/>
        <v>-5.3022269353131257E-4</v>
      </c>
      <c r="CA23" s="26">
        <f t="shared" si="6"/>
        <v>-6.8965517241379448E-3</v>
      </c>
      <c r="CB23" s="26">
        <f t="shared" si="6"/>
        <v>0</v>
      </c>
      <c r="CC23" s="26">
        <f t="shared" si="6"/>
        <v>-1.0683760683760646E-3</v>
      </c>
      <c r="CD23" s="26">
        <f t="shared" si="6"/>
        <v>0</v>
      </c>
      <c r="CE23" s="26">
        <f t="shared" si="6"/>
        <v>1.6042780748664054E-3</v>
      </c>
      <c r="CF23" s="26">
        <f t="shared" si="6"/>
        <v>-2.6695141484249785E-3</v>
      </c>
      <c r="CG23" s="26">
        <f t="shared" si="6"/>
        <v>-3.2119914346895317E-3</v>
      </c>
      <c r="CH23" s="26">
        <f t="shared" si="6"/>
        <v>6.4446831364124435E-3</v>
      </c>
      <c r="CI23" s="26"/>
      <c r="CJ23" s="26"/>
      <c r="CK23" s="26"/>
      <c r="CL23" s="34">
        <f t="shared" ref="CL23:CM27" si="7">CL5/CK5-1</f>
        <v>7.4706510138740079E-3</v>
      </c>
      <c r="CM23" s="34">
        <f t="shared" si="7"/>
        <v>6.3559322033899246E-3</v>
      </c>
      <c r="CN23" s="26"/>
      <c r="CO23" s="26"/>
    </row>
    <row r="24" spans="1:93" x14ac:dyDescent="0.25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6"/>
        <v>1.672694394213381E-2</v>
      </c>
      <c r="BF24" s="26">
        <f t="shared" si="6"/>
        <v>2.667852378835045E-2</v>
      </c>
      <c r="BG24" s="26">
        <f t="shared" si="6"/>
        <v>3.5080121264616793E-2</v>
      </c>
      <c r="BH24" s="26">
        <f t="shared" si="6"/>
        <v>1.5481171548117123E-2</v>
      </c>
      <c r="BI24" s="26">
        <f t="shared" si="6"/>
        <v>-7.8285949732179727E-3</v>
      </c>
      <c r="BJ24" s="26">
        <f t="shared" si="6"/>
        <v>1.0382059800664534E-2</v>
      </c>
      <c r="BK24" s="26">
        <f t="shared" si="6"/>
        <v>2.6715988491574194E-2</v>
      </c>
      <c r="BL24" s="26">
        <f t="shared" si="6"/>
        <v>4.1232986389111215E-2</v>
      </c>
      <c r="BM24" s="26">
        <f t="shared" si="6"/>
        <v>4.2291426374472252E-3</v>
      </c>
      <c r="BN24" s="26">
        <f t="shared" si="6"/>
        <v>-1.914241960183749E-3</v>
      </c>
      <c r="BO24" s="26">
        <f t="shared" si="6"/>
        <v>-1.0356731875719172E-2</v>
      </c>
      <c r="BP24" s="26">
        <f t="shared" si="6"/>
        <v>5.0387596899224008E-3</v>
      </c>
      <c r="BQ24" s="26">
        <f t="shared" si="6"/>
        <v>5.0134978789047047E-3</v>
      </c>
      <c r="BR24" s="26">
        <f t="shared" si="6"/>
        <v>8.4420567920184819E-3</v>
      </c>
      <c r="BS24" s="26">
        <f t="shared" si="6"/>
        <v>7.9908675799087447E-3</v>
      </c>
      <c r="BT24" s="26">
        <f t="shared" si="6"/>
        <v>2.2272555681389195E-2</v>
      </c>
      <c r="BU24" s="26">
        <f t="shared" si="6"/>
        <v>9.6011816838994513E-3</v>
      </c>
      <c r="BV24" s="26">
        <f t="shared" si="6"/>
        <v>2.9261155815654138E-3</v>
      </c>
      <c r="BW24" s="26">
        <f t="shared" si="6"/>
        <v>5.8351568198395931E-3</v>
      </c>
      <c r="BX24" s="26"/>
      <c r="BY24" s="26">
        <f t="shared" si="6"/>
        <v>-2.0761245674740469E-2</v>
      </c>
      <c r="BZ24" s="26">
        <f t="shared" si="6"/>
        <v>1.7667844522968323E-3</v>
      </c>
      <c r="CA24" s="26">
        <f t="shared" si="6"/>
        <v>-8.81834215167554E-3</v>
      </c>
      <c r="CB24" s="26">
        <f t="shared" si="6"/>
        <v>2.669039145907437E-3</v>
      </c>
      <c r="CC24" s="26">
        <f t="shared" si="6"/>
        <v>-5.3238686779059075E-3</v>
      </c>
      <c r="CD24" s="26">
        <f t="shared" si="6"/>
        <v>-7.1364852809990831E-3</v>
      </c>
      <c r="CE24" s="26">
        <f t="shared" si="6"/>
        <v>1.7070979335130243E-2</v>
      </c>
      <c r="CF24" s="26">
        <f t="shared" si="6"/>
        <v>-8.8339222614840507E-3</v>
      </c>
      <c r="CG24" s="26">
        <f t="shared" si="6"/>
        <v>-7.1301247771835552E-3</v>
      </c>
      <c r="CH24" s="26">
        <f t="shared" si="6"/>
        <v>4.4883303411131781E-3</v>
      </c>
      <c r="CI24" s="26"/>
      <c r="CJ24" s="26"/>
      <c r="CK24" s="26"/>
      <c r="CL24" s="34">
        <f t="shared" si="7"/>
        <v>-4.5167118337849921E-3</v>
      </c>
      <c r="CM24" s="34">
        <f t="shared" si="7"/>
        <v>-3.6297640653357721E-3</v>
      </c>
      <c r="CN24" s="26"/>
      <c r="CO24" s="26"/>
    </row>
    <row r="25" spans="1:93" x14ac:dyDescent="0.25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6"/>
        <v>5.9266227657572834E-2</v>
      </c>
      <c r="BF25" s="26">
        <f t="shared" si="6"/>
        <v>3.9076376554174175E-2</v>
      </c>
      <c r="BG25" s="26">
        <f t="shared" si="6"/>
        <v>1.7948717948717885E-2</v>
      </c>
      <c r="BH25" s="26">
        <f t="shared" si="6"/>
        <v>1.2594458438287104E-2</v>
      </c>
      <c r="BI25" s="26">
        <f t="shared" si="6"/>
        <v>1.3266998341625147E-2</v>
      </c>
      <c r="BJ25" s="26">
        <f t="shared" si="6"/>
        <v>2.0458265139116305E-2</v>
      </c>
      <c r="BK25" s="26">
        <f t="shared" si="6"/>
        <v>3.287890938251814E-2</v>
      </c>
      <c r="BL25" s="26">
        <f t="shared" si="6"/>
        <v>5.4347826086955653E-3</v>
      </c>
      <c r="BM25" s="26">
        <f t="shared" si="6"/>
        <v>5.4054054054053946E-2</v>
      </c>
      <c r="BN25" s="26">
        <f t="shared" si="6"/>
        <v>4.2490842490842562E-2</v>
      </c>
      <c r="BO25" s="26">
        <f t="shared" si="6"/>
        <v>5.6219255094869247E-3</v>
      </c>
      <c r="BP25" s="26">
        <f t="shared" si="6"/>
        <v>3.0747728860936352E-2</v>
      </c>
      <c r="BQ25" s="26">
        <f t="shared" si="6"/>
        <v>2.3728813559322104E-2</v>
      </c>
      <c r="BR25" s="26">
        <f t="shared" si="6"/>
        <v>1.3907284768212014E-2</v>
      </c>
      <c r="BS25" s="26">
        <f t="shared" si="6"/>
        <v>7.1848465055519561E-3</v>
      </c>
      <c r="BT25" s="26">
        <f t="shared" si="6"/>
        <v>3.437094682230879E-2</v>
      </c>
      <c r="BU25" s="26">
        <f t="shared" si="6"/>
        <v>3.7617554858935254E-3</v>
      </c>
      <c r="BV25" s="26">
        <f t="shared" si="6"/>
        <v>1.8738288569644101E-3</v>
      </c>
      <c r="BW25" s="26">
        <f t="shared" si="6"/>
        <v>-6.2344139650871711E-4</v>
      </c>
      <c r="BX25" s="26"/>
      <c r="BY25" s="26">
        <f t="shared" si="6"/>
        <v>0</v>
      </c>
      <c r="BZ25" s="26">
        <f t="shared" si="6"/>
        <v>0</v>
      </c>
      <c r="CA25" s="26">
        <f t="shared" si="6"/>
        <v>4.6801872074881956E-3</v>
      </c>
      <c r="CB25" s="26">
        <f t="shared" si="6"/>
        <v>9.3167701863354768E-3</v>
      </c>
      <c r="CC25" s="26">
        <f t="shared" si="6"/>
        <v>1.5384615384614886E-3</v>
      </c>
      <c r="CD25" s="26">
        <f t="shared" si="6"/>
        <v>1.0752688172043001E-2</v>
      </c>
      <c r="CE25" s="26">
        <f t="shared" si="6"/>
        <v>1.5197568389058169E-3</v>
      </c>
      <c r="CF25" s="26">
        <f t="shared" si="6"/>
        <v>3.0349013657056112E-3</v>
      </c>
      <c r="CG25" s="26">
        <f t="shared" si="6"/>
        <v>1.0590015128593144E-2</v>
      </c>
      <c r="CH25" s="26">
        <f t="shared" si="6"/>
        <v>1.4970059880239361E-3</v>
      </c>
      <c r="CI25" s="26"/>
      <c r="CJ25" s="26"/>
      <c r="CK25" s="26"/>
      <c r="CL25" s="34">
        <f t="shared" si="7"/>
        <v>2.989536621823552E-3</v>
      </c>
      <c r="CM25" s="34">
        <f t="shared" si="7"/>
        <v>1.4903129657228842E-3</v>
      </c>
      <c r="CN25" s="26"/>
      <c r="CO25" s="26"/>
    </row>
    <row r="26" spans="1:93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6"/>
        <v>7.0405727923627648E-2</v>
      </c>
      <c r="BF26" s="26">
        <f t="shared" si="6"/>
        <v>-2.2296544035674826E-3</v>
      </c>
      <c r="BG26" s="26">
        <f t="shared" si="6"/>
        <v>3.240223463687153E-2</v>
      </c>
      <c r="BH26" s="26">
        <f t="shared" si="6"/>
        <v>8.2251082251082241E-2</v>
      </c>
      <c r="BI26" s="26">
        <f t="shared" si="6"/>
        <v>3.0000000000000027E-2</v>
      </c>
      <c r="BJ26" s="26">
        <f t="shared" si="6"/>
        <v>-9.7087378640781097E-4</v>
      </c>
      <c r="BK26" s="26">
        <f t="shared" si="6"/>
        <v>0.11078717201166177</v>
      </c>
      <c r="BL26" s="26">
        <f t="shared" si="6"/>
        <v>0.11023622047244097</v>
      </c>
      <c r="BM26" s="26">
        <f t="shared" si="6"/>
        <v>3.1520882584712417E-2</v>
      </c>
      <c r="BN26" s="26">
        <f t="shared" si="6"/>
        <v>6.1879297173414782E-2</v>
      </c>
      <c r="BO26" s="26">
        <f t="shared" si="6"/>
        <v>3.8848920863309377E-2</v>
      </c>
      <c r="BP26" s="26">
        <f t="shared" si="6"/>
        <v>0.12673130193905813</v>
      </c>
      <c r="BQ26" s="26">
        <f t="shared" si="6"/>
        <v>0.11124769514443766</v>
      </c>
      <c r="BR26" s="26">
        <f t="shared" si="6"/>
        <v>3.3738938053097245E-2</v>
      </c>
      <c r="BS26" s="26">
        <f t="shared" si="6"/>
        <v>5.1364365971107606E-2</v>
      </c>
      <c r="BT26" s="26">
        <f t="shared" si="6"/>
        <v>3.8167938931297662E-2</v>
      </c>
      <c r="BU26" s="26">
        <f t="shared" si="6"/>
        <v>2.450980392156854E-2</v>
      </c>
      <c r="BV26" s="26">
        <f t="shared" si="6"/>
        <v>5.4066985645933041E-2</v>
      </c>
      <c r="BW26" s="26">
        <f t="shared" si="6"/>
        <v>4.0853381752157247E-3</v>
      </c>
      <c r="BX26" s="26"/>
      <c r="BY26" s="26">
        <f t="shared" si="6"/>
        <v>0</v>
      </c>
      <c r="BZ26" s="26">
        <f t="shared" si="6"/>
        <v>5.9561128526645746E-2</v>
      </c>
      <c r="CA26" s="26">
        <f t="shared" si="6"/>
        <v>2.9585798816567088E-3</v>
      </c>
      <c r="CB26" s="26">
        <f t="shared" si="6"/>
        <v>8.8495575221239076E-3</v>
      </c>
      <c r="CC26" s="26">
        <f t="shared" si="6"/>
        <v>8.7719298245614308E-3</v>
      </c>
      <c r="CD26" s="26">
        <f t="shared" si="6"/>
        <v>0</v>
      </c>
      <c r="CE26" s="26">
        <f t="shared" si="6"/>
        <v>1.449275362318847E-2</v>
      </c>
      <c r="CF26" s="26">
        <f t="shared" si="6"/>
        <v>-2.8571428571428914E-3</v>
      </c>
      <c r="CG26" s="26">
        <f t="shared" si="6"/>
        <v>1.4326647564469885E-2</v>
      </c>
      <c r="CH26" s="26">
        <f t="shared" si="6"/>
        <v>5.6497175141243527E-3</v>
      </c>
      <c r="CI26" s="26"/>
      <c r="CJ26" s="26"/>
      <c r="CK26" s="26"/>
      <c r="CL26" s="34">
        <f t="shared" si="7"/>
        <v>0</v>
      </c>
      <c r="CM26" s="34">
        <f t="shared" si="7"/>
        <v>5.2631578947368363E-2</v>
      </c>
      <c r="CN26" s="26"/>
      <c r="CO26" s="26"/>
    </row>
    <row r="27" spans="1:93" ht="15.75" thickBot="1" x14ac:dyDescent="0.3">
      <c r="A27" s="46" t="s">
        <v>73</v>
      </c>
      <c r="B27" s="46"/>
      <c r="C27" s="47">
        <f t="shared" ref="C27:M27" si="8">C9/B9-1</f>
        <v>2</v>
      </c>
      <c r="D27" s="47">
        <f t="shared" si="8"/>
        <v>1</v>
      </c>
      <c r="E27" s="47">
        <f t="shared" si="8"/>
        <v>1</v>
      </c>
      <c r="F27" s="47">
        <f t="shared" si="8"/>
        <v>8.3333333333333259E-2</v>
      </c>
      <c r="G27" s="47">
        <f t="shared" si="8"/>
        <v>0.15384615384615374</v>
      </c>
      <c r="H27" s="47">
        <f t="shared" si="8"/>
        <v>6.6666666666666652E-2</v>
      </c>
      <c r="I27" s="47">
        <f t="shared" si="8"/>
        <v>0.3125</v>
      </c>
      <c r="J27" s="47">
        <f t="shared" si="8"/>
        <v>0.14285714285714279</v>
      </c>
      <c r="K27" s="47">
        <f t="shared" si="8"/>
        <v>0.54166666666666674</v>
      </c>
      <c r="L27" s="47">
        <f t="shared" si="8"/>
        <v>0.86486486486486491</v>
      </c>
      <c r="M27" s="47">
        <f t="shared" si="8"/>
        <v>1.4637681159420288</v>
      </c>
      <c r="N27" s="47">
        <f t="shared" ref="N27:V27" si="9">N9/M9-1</f>
        <v>0.12941176470588234</v>
      </c>
      <c r="O27" s="47">
        <f t="shared" si="9"/>
        <v>0.44791666666666674</v>
      </c>
      <c r="P27" s="47">
        <f t="shared" si="9"/>
        <v>0.38848920863309355</v>
      </c>
      <c r="Q27" s="47">
        <f t="shared" si="9"/>
        <v>0.39378238341968919</v>
      </c>
      <c r="R27" s="47">
        <f t="shared" si="9"/>
        <v>0.16542750929368033</v>
      </c>
      <c r="S27" s="47">
        <f t="shared" si="9"/>
        <v>0.1866028708133971</v>
      </c>
      <c r="T27" s="47">
        <f t="shared" si="9"/>
        <v>0.28360215053763449</v>
      </c>
      <c r="U27" s="47">
        <f t="shared" si="9"/>
        <v>0.37382198952879575</v>
      </c>
      <c r="V27" s="47">
        <f t="shared" si="9"/>
        <v>0.27210365853658547</v>
      </c>
      <c r="W27" s="47"/>
      <c r="X27" s="47"/>
      <c r="Y27" s="47">
        <f t="shared" ref="Y27:Z27" si="10">Y9/X9-1</f>
        <v>0.18574514038876888</v>
      </c>
      <c r="Z27" s="47">
        <f t="shared" si="10"/>
        <v>0.11384335154826952</v>
      </c>
      <c r="AA27" s="47">
        <f>AA9/Z9-1</f>
        <v>0.21504497138184786</v>
      </c>
      <c r="AB27" s="47">
        <f t="shared" si="6"/>
        <v>0.14872139973082099</v>
      </c>
      <c r="AC27" s="47">
        <f t="shared" si="6"/>
        <v>0.13268892794376108</v>
      </c>
      <c r="AD27" s="47">
        <f t="shared" si="6"/>
        <v>0.15619343160072408</v>
      </c>
      <c r="AE27" s="47">
        <f t="shared" si="6"/>
        <v>0.11473943189443081</v>
      </c>
      <c r="AF27" s="47">
        <f t="shared" si="6"/>
        <v>8.7479935794542607E-2</v>
      </c>
      <c r="AG27" s="47">
        <f t="shared" si="6"/>
        <v>8.4132841328413255E-2</v>
      </c>
      <c r="AH27" s="47">
        <f t="shared" si="6"/>
        <v>7.7944179714091177E-2</v>
      </c>
      <c r="AI27" s="47">
        <f t="shared" si="6"/>
        <v>0.10956741395642555</v>
      </c>
      <c r="AJ27" s="47">
        <f t="shared" si="6"/>
        <v>9.2487194080819624E-2</v>
      </c>
      <c r="AK27" s="47">
        <f t="shared" si="6"/>
        <v>1.94060953373274E-2</v>
      </c>
      <c r="AL27" s="47">
        <f t="shared" si="6"/>
        <v>4.9060942889996184E-2</v>
      </c>
      <c r="AM27" s="47">
        <f t="shared" si="6"/>
        <v>4.0920716112532007E-2</v>
      </c>
      <c r="AN27" s="47">
        <f t="shared" si="6"/>
        <v>5.0193050193050093E-2</v>
      </c>
      <c r="AO27" s="47">
        <f t="shared" si="6"/>
        <v>4.7348484848484862E-2</v>
      </c>
      <c r="AP27" s="47">
        <f t="shared" si="6"/>
        <v>2.648654398468242E-2</v>
      </c>
      <c r="AQ27" s="47">
        <f t="shared" si="6"/>
        <v>1.2227979274611389E-2</v>
      </c>
      <c r="AR27" s="47">
        <f t="shared" si="6"/>
        <v>2.2522522522523403E-3</v>
      </c>
      <c r="AS27" s="47">
        <f t="shared" si="6"/>
        <v>1.0827374872318662E-2</v>
      </c>
      <c r="AT27" s="47">
        <f t="shared" si="6"/>
        <v>-2.2635408245755828E-2</v>
      </c>
      <c r="AU27" s="47">
        <f t="shared" si="6"/>
        <v>2.636476426799006E-2</v>
      </c>
      <c r="AV27" s="47">
        <f t="shared" si="6"/>
        <v>5.0367684093886034E-3</v>
      </c>
      <c r="AW27" s="47">
        <f t="shared" si="6"/>
        <v>5.6930941164678783E-2</v>
      </c>
      <c r="AX27" s="47">
        <f t="shared" si="6"/>
        <v>5.0260787102891502E-3</v>
      </c>
      <c r="AY27" s="47">
        <f t="shared" si="6"/>
        <v>9.5301000188714458E-3</v>
      </c>
      <c r="AZ27" s="47">
        <f t="shared" si="6"/>
        <v>-9.5336012711468854E-3</v>
      </c>
      <c r="BA27" s="47">
        <f t="shared" si="6"/>
        <v>1.2361989242238414E-2</v>
      </c>
      <c r="BB27" s="47">
        <f t="shared" si="6"/>
        <v>1.0812826249067875E-2</v>
      </c>
      <c r="BC27" s="47">
        <f t="shared" si="6"/>
        <v>-4.7952784950202609E-3</v>
      </c>
      <c r="BD27" s="47">
        <f t="shared" si="6"/>
        <v>2.0756115641215711E-2</v>
      </c>
      <c r="BE27" s="47">
        <f t="shared" si="6"/>
        <v>3.0954974582425576E-2</v>
      </c>
      <c r="BF27" s="47">
        <f t="shared" si="6"/>
        <v>9.8617592674121735E-3</v>
      </c>
      <c r="BG27" s="47">
        <f t="shared" si="6"/>
        <v>1.4822565175691027E-2</v>
      </c>
      <c r="BH27" s="47">
        <f t="shared" si="6"/>
        <v>1.5207492052581761E-2</v>
      </c>
      <c r="BI27" s="47">
        <f t="shared" si="6"/>
        <v>1.3625592417061627E-2</v>
      </c>
      <c r="BJ27" s="47">
        <f t="shared" si="6"/>
        <v>9.9357101110462143E-3</v>
      </c>
      <c r="BK27" s="47">
        <f t="shared" si="6"/>
        <v>2.5380291005290934E-2</v>
      </c>
      <c r="BL27" s="47">
        <f t="shared" si="6"/>
        <v>3.096025155204396E-2</v>
      </c>
      <c r="BM27" s="47">
        <f t="shared" si="6"/>
        <v>1.2981934777508419E-2</v>
      </c>
      <c r="BN27" s="47">
        <f t="shared" si="6"/>
        <v>1.343318150235473E-2</v>
      </c>
      <c r="BO27" s="47">
        <f t="shared" si="6"/>
        <v>6.7799192503998906E-3</v>
      </c>
      <c r="BP27" s="47">
        <f t="shared" si="6"/>
        <v>3.3368644067796716E-2</v>
      </c>
      <c r="BQ27" s="47">
        <f t="shared" si="6"/>
        <v>2.4749212857875014E-2</v>
      </c>
      <c r="BR27" s="47">
        <f t="shared" si="6"/>
        <v>1.5648445873526207E-2</v>
      </c>
      <c r="BS27" s="47">
        <f t="shared" si="6"/>
        <v>1.9628535246939638E-2</v>
      </c>
      <c r="BT27" s="47">
        <f t="shared" si="6"/>
        <v>1.9388670392603391E-2</v>
      </c>
      <c r="BU27" s="47">
        <f t="shared" si="6"/>
        <v>9.2730472451603152E-3</v>
      </c>
      <c r="BV27" s="47">
        <f t="shared" si="6"/>
        <v>9.9255583126551805E-3</v>
      </c>
      <c r="BW27" s="47">
        <f t="shared" si="6"/>
        <v>5.7108705757353828E-3</v>
      </c>
      <c r="BX27" s="47"/>
      <c r="BY27" s="47">
        <f t="shared" si="6"/>
        <v>-3.3902902088418507E-3</v>
      </c>
      <c r="BZ27" s="47">
        <f t="shared" si="6"/>
        <v>3.6739692475167285E-3</v>
      </c>
      <c r="CA27" s="47">
        <f t="shared" si="6"/>
        <v>-3.9316702819957028E-3</v>
      </c>
      <c r="CB27" s="47">
        <f t="shared" si="6"/>
        <v>3.4027494215325138E-3</v>
      </c>
      <c r="CC27" s="47">
        <f t="shared" si="6"/>
        <v>-4.0694519804662654E-4</v>
      </c>
      <c r="CD27" s="47">
        <f t="shared" si="6"/>
        <v>5.4281449314697028E-4</v>
      </c>
      <c r="CE27" s="47">
        <f t="shared" si="6"/>
        <v>3.6620100366200337E-3</v>
      </c>
      <c r="CF27" s="47">
        <f t="shared" si="6"/>
        <v>-4.0540540540545678E-4</v>
      </c>
      <c r="CG27" s="47">
        <f t="shared" si="6"/>
        <v>-6.7594970934159448E-4</v>
      </c>
      <c r="CH27" s="47">
        <f t="shared" si="6"/>
        <v>2.1645021645022577E-3</v>
      </c>
      <c r="CI27" s="47"/>
      <c r="CJ27" s="47"/>
      <c r="CK27" s="47"/>
      <c r="CL27" s="47">
        <f t="shared" si="7"/>
        <v>7.645875251508949E-3</v>
      </c>
      <c r="CM27" s="47">
        <f t="shared" si="7"/>
        <v>5.5910543130990309E-3</v>
      </c>
      <c r="CN27" s="47"/>
      <c r="CO27" s="47"/>
    </row>
    <row r="28" spans="1:93" x14ac:dyDescent="0.25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6 M28 A22:CN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E23:AN25 C25:D25 N26:AN26 C23:D23 A22:CL22 AO23:CL26 CM22:C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:CO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N13 CM13:CM1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 CN14:CN1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N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O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sheetPr codeName="Hoja10"/>
  <dimension ref="A1"/>
  <sheetViews>
    <sheetView topLeftCell="M1" workbookViewId="0">
      <selection activeCell="AO21" sqref="A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91"/>
  <sheetViews>
    <sheetView tabSelected="1" topLeftCell="A73" workbookViewId="0">
      <selection activeCell="B88" sqref="B88"/>
    </sheetView>
  </sheetViews>
  <sheetFormatPr baseColWidth="10" defaultRowHeight="15" x14ac:dyDescent="0.25"/>
  <cols>
    <col min="2" max="2" width="157.140625" bestFit="1" customWidth="1"/>
  </cols>
  <sheetData>
    <row r="1" spans="1:2" x14ac:dyDescent="0.25">
      <c r="A1" s="58" t="s">
        <v>0</v>
      </c>
      <c r="B1" s="58" t="s">
        <v>97</v>
      </c>
    </row>
    <row r="2" spans="1:2" x14ac:dyDescent="0.25">
      <c r="A2" s="3">
        <v>43891</v>
      </c>
      <c r="B2" s="7" t="s">
        <v>44</v>
      </c>
    </row>
    <row r="3" spans="1:2" x14ac:dyDescent="0.25">
      <c r="A3" s="3">
        <v>43892</v>
      </c>
      <c r="B3" s="7" t="s">
        <v>45</v>
      </c>
    </row>
    <row r="4" spans="1:2" x14ac:dyDescent="0.25">
      <c r="A4" s="3">
        <v>43893</v>
      </c>
      <c r="B4" s="7" t="s">
        <v>46</v>
      </c>
    </row>
    <row r="5" spans="1:2" x14ac:dyDescent="0.25">
      <c r="A5" s="3">
        <v>43894</v>
      </c>
      <c r="B5" s="7" t="s">
        <v>43</v>
      </c>
    </row>
    <row r="6" spans="1:2" x14ac:dyDescent="0.25">
      <c r="A6" s="3">
        <v>43895</v>
      </c>
      <c r="B6" s="7" t="s">
        <v>42</v>
      </c>
    </row>
    <row r="7" spans="1:2" x14ac:dyDescent="0.25">
      <c r="A7" s="3">
        <v>43896</v>
      </c>
      <c r="B7" s="7" t="s">
        <v>41</v>
      </c>
    </row>
    <row r="8" spans="1:2" x14ac:dyDescent="0.25">
      <c r="A8" s="3">
        <v>43897</v>
      </c>
      <c r="B8" s="7" t="s">
        <v>40</v>
      </c>
    </row>
    <row r="9" spans="1:2" x14ac:dyDescent="0.25">
      <c r="A9" s="3">
        <v>43898</v>
      </c>
      <c r="B9" s="7" t="s">
        <v>39</v>
      </c>
    </row>
    <row r="10" spans="1:2" x14ac:dyDescent="0.25">
      <c r="A10" s="3">
        <v>43899</v>
      </c>
      <c r="B10" s="7" t="s">
        <v>38</v>
      </c>
    </row>
    <row r="11" spans="1:2" x14ac:dyDescent="0.25">
      <c r="A11" s="3">
        <v>43900</v>
      </c>
      <c r="B11" s="7" t="s">
        <v>37</v>
      </c>
    </row>
    <row r="12" spans="1:2" x14ac:dyDescent="0.25">
      <c r="A12" s="3">
        <v>43901</v>
      </c>
      <c r="B12" s="7" t="s">
        <v>36</v>
      </c>
    </row>
    <row r="13" spans="1:2" x14ac:dyDescent="0.25">
      <c r="A13" s="3">
        <v>43902</v>
      </c>
      <c r="B13" s="7" t="s">
        <v>77</v>
      </c>
    </row>
    <row r="14" spans="1:2" x14ac:dyDescent="0.25">
      <c r="A14" s="3">
        <v>43903</v>
      </c>
      <c r="B14" s="7" t="s">
        <v>35</v>
      </c>
    </row>
    <row r="15" spans="1:2" x14ac:dyDescent="0.25">
      <c r="A15" s="3">
        <v>43904</v>
      </c>
      <c r="B15" s="7" t="s">
        <v>34</v>
      </c>
    </row>
    <row r="16" spans="1:2" x14ac:dyDescent="0.25">
      <c r="A16" s="3">
        <v>43905</v>
      </c>
      <c r="B16" s="7" t="s">
        <v>33</v>
      </c>
    </row>
    <row r="17" spans="1:2" x14ac:dyDescent="0.25">
      <c r="A17" s="3">
        <v>43906</v>
      </c>
      <c r="B17" s="7" t="s">
        <v>32</v>
      </c>
    </row>
    <row r="18" spans="1:2" x14ac:dyDescent="0.25">
      <c r="A18" s="3">
        <v>43907</v>
      </c>
      <c r="B18" s="7" t="s">
        <v>31</v>
      </c>
    </row>
    <row r="19" spans="1:2" x14ac:dyDescent="0.25">
      <c r="A19" s="3">
        <v>43908</v>
      </c>
      <c r="B19" s="7" t="s">
        <v>30</v>
      </c>
    </row>
    <row r="20" spans="1:2" x14ac:dyDescent="0.25">
      <c r="A20" s="3">
        <v>43909</v>
      </c>
      <c r="B20" s="7" t="s">
        <v>29</v>
      </c>
    </row>
    <row r="21" spans="1:2" x14ac:dyDescent="0.25">
      <c r="A21" s="3">
        <v>43910</v>
      </c>
      <c r="B21" s="7" t="s">
        <v>28</v>
      </c>
    </row>
    <row r="22" spans="1:2" x14ac:dyDescent="0.25">
      <c r="A22" s="3">
        <v>43911</v>
      </c>
      <c r="B22" s="7" t="s">
        <v>27</v>
      </c>
    </row>
    <row r="23" spans="1:2" x14ac:dyDescent="0.25">
      <c r="A23" s="3">
        <v>43912</v>
      </c>
      <c r="B23" s="57" t="s">
        <v>96</v>
      </c>
    </row>
    <row r="24" spans="1:2" x14ac:dyDescent="0.25">
      <c r="A24" s="3">
        <v>43913</v>
      </c>
      <c r="B24" s="7" t="s">
        <v>26</v>
      </c>
    </row>
    <row r="25" spans="1:2" x14ac:dyDescent="0.25">
      <c r="A25" s="3">
        <v>43914</v>
      </c>
      <c r="B25" s="7" t="s">
        <v>25</v>
      </c>
    </row>
    <row r="26" spans="1:2" x14ac:dyDescent="0.25">
      <c r="A26" s="3">
        <v>43915</v>
      </c>
      <c r="B26" s="7" t="s">
        <v>24</v>
      </c>
    </row>
    <row r="27" spans="1:2" x14ac:dyDescent="0.25">
      <c r="A27" s="3">
        <v>43916</v>
      </c>
      <c r="B27" s="7" t="s">
        <v>22</v>
      </c>
    </row>
    <row r="28" spans="1:2" x14ac:dyDescent="0.25">
      <c r="A28" s="3">
        <v>43917</v>
      </c>
      <c r="B28" s="7" t="s">
        <v>23</v>
      </c>
    </row>
    <row r="29" spans="1:2" x14ac:dyDescent="0.25">
      <c r="A29" s="3">
        <v>43918</v>
      </c>
      <c r="B29" s="7" t="s">
        <v>10</v>
      </c>
    </row>
    <row r="30" spans="1:2" x14ac:dyDescent="0.25">
      <c r="A30" s="3">
        <v>43919</v>
      </c>
      <c r="B30" s="7" t="s">
        <v>11</v>
      </c>
    </row>
    <row r="31" spans="1:2" x14ac:dyDescent="0.25">
      <c r="A31" s="3">
        <v>43920</v>
      </c>
      <c r="B31" s="7" t="s">
        <v>12</v>
      </c>
    </row>
    <row r="32" spans="1:2" x14ac:dyDescent="0.25">
      <c r="A32" s="3">
        <v>43921</v>
      </c>
      <c r="B32" s="7" t="s">
        <v>13</v>
      </c>
    </row>
    <row r="33" spans="1:2" x14ac:dyDescent="0.25">
      <c r="A33" s="3">
        <v>43922</v>
      </c>
      <c r="B33" s="7" t="s">
        <v>14</v>
      </c>
    </row>
    <row r="34" spans="1:2" x14ac:dyDescent="0.25">
      <c r="A34" s="3">
        <v>43923</v>
      </c>
      <c r="B34" s="7" t="s">
        <v>15</v>
      </c>
    </row>
    <row r="35" spans="1:2" x14ac:dyDescent="0.25">
      <c r="A35" s="3">
        <v>43924</v>
      </c>
      <c r="B35" s="7" t="s">
        <v>16</v>
      </c>
    </row>
    <row r="36" spans="1:2" x14ac:dyDescent="0.25">
      <c r="A36" s="3">
        <v>43925</v>
      </c>
      <c r="B36" s="7" t="s">
        <v>17</v>
      </c>
    </row>
    <row r="37" spans="1:2" x14ac:dyDescent="0.25">
      <c r="A37" s="3">
        <v>43926</v>
      </c>
      <c r="B37" s="7" t="s">
        <v>18</v>
      </c>
    </row>
    <row r="38" spans="1:2" x14ac:dyDescent="0.25">
      <c r="A38" s="3">
        <v>43927</v>
      </c>
      <c r="B38" s="7" t="s">
        <v>19</v>
      </c>
    </row>
    <row r="39" spans="1:2" x14ac:dyDescent="0.25">
      <c r="A39" s="3">
        <v>43928</v>
      </c>
      <c r="B39" s="7" t="s">
        <v>20</v>
      </c>
    </row>
    <row r="40" spans="1:2" x14ac:dyDescent="0.25">
      <c r="A40" s="3">
        <v>43929</v>
      </c>
      <c r="B40" s="7" t="s">
        <v>21</v>
      </c>
    </row>
    <row r="41" spans="1:2" x14ac:dyDescent="0.25">
      <c r="A41" s="3">
        <v>43930</v>
      </c>
      <c r="B41" s="7" t="s">
        <v>75</v>
      </c>
    </row>
    <row r="42" spans="1:2" x14ac:dyDescent="0.25">
      <c r="A42" s="3">
        <v>43931</v>
      </c>
      <c r="B42" s="7" t="s">
        <v>90</v>
      </c>
    </row>
    <row r="43" spans="1:2" x14ac:dyDescent="0.25">
      <c r="A43" s="3">
        <v>43932</v>
      </c>
      <c r="B43" s="7" t="s">
        <v>76</v>
      </c>
    </row>
    <row r="44" spans="1:2" x14ac:dyDescent="0.25">
      <c r="A44" s="3">
        <v>43933</v>
      </c>
      <c r="B44" s="7" t="s">
        <v>77</v>
      </c>
    </row>
    <row r="45" spans="1:2" x14ac:dyDescent="0.25">
      <c r="A45" s="3">
        <v>43934</v>
      </c>
      <c r="B45" s="7" t="s">
        <v>78</v>
      </c>
    </row>
    <row r="46" spans="1:2" x14ac:dyDescent="0.25">
      <c r="A46" s="3">
        <v>43935</v>
      </c>
      <c r="B46" s="7" t="s">
        <v>79</v>
      </c>
    </row>
    <row r="47" spans="1:2" x14ac:dyDescent="0.25">
      <c r="A47" s="3">
        <v>43936</v>
      </c>
      <c r="B47" s="7" t="s">
        <v>80</v>
      </c>
    </row>
    <row r="48" spans="1:2" x14ac:dyDescent="0.25">
      <c r="A48" s="3">
        <v>43937</v>
      </c>
      <c r="B48" s="7" t="s">
        <v>91</v>
      </c>
    </row>
    <row r="49" spans="1:2" x14ac:dyDescent="0.25">
      <c r="A49" s="3">
        <v>43938</v>
      </c>
      <c r="B49" s="7" t="s">
        <v>92</v>
      </c>
    </row>
    <row r="50" spans="1:2" x14ac:dyDescent="0.25">
      <c r="A50" s="3">
        <v>43939</v>
      </c>
      <c r="B50" s="7" t="s">
        <v>93</v>
      </c>
    </row>
    <row r="51" spans="1:2" x14ac:dyDescent="0.25">
      <c r="A51" s="3">
        <v>43940</v>
      </c>
      <c r="B51" s="7" t="s">
        <v>94</v>
      </c>
    </row>
    <row r="52" spans="1:2" x14ac:dyDescent="0.25">
      <c r="A52" s="3">
        <v>43941</v>
      </c>
      <c r="B52" s="7" t="s">
        <v>81</v>
      </c>
    </row>
    <row r="53" spans="1:2" x14ac:dyDescent="0.25">
      <c r="A53" s="3">
        <v>43942</v>
      </c>
      <c r="B53" s="7" t="s">
        <v>82</v>
      </c>
    </row>
    <row r="54" spans="1:2" x14ac:dyDescent="0.25">
      <c r="A54" s="3">
        <v>43943</v>
      </c>
      <c r="B54" s="7" t="s">
        <v>95</v>
      </c>
    </row>
    <row r="55" spans="1:2" x14ac:dyDescent="0.25">
      <c r="A55" s="3">
        <v>43944</v>
      </c>
      <c r="B55" s="7" t="s">
        <v>83</v>
      </c>
    </row>
    <row r="56" spans="1:2" x14ac:dyDescent="0.25">
      <c r="A56" s="3">
        <v>43945</v>
      </c>
      <c r="B56" s="7" t="s">
        <v>84</v>
      </c>
    </row>
    <row r="57" spans="1:2" x14ac:dyDescent="0.25">
      <c r="A57" s="3">
        <v>43946</v>
      </c>
      <c r="B57" s="7" t="s">
        <v>85</v>
      </c>
    </row>
    <row r="58" spans="1:2" x14ac:dyDescent="0.25">
      <c r="A58" s="3">
        <v>43947</v>
      </c>
      <c r="B58" s="7" t="s">
        <v>86</v>
      </c>
    </row>
    <row r="59" spans="1:2" x14ac:dyDescent="0.25">
      <c r="A59" s="3">
        <v>43948</v>
      </c>
      <c r="B59" s="7" t="s">
        <v>87</v>
      </c>
    </row>
    <row r="60" spans="1:2" x14ac:dyDescent="0.25">
      <c r="A60" s="3">
        <v>43949</v>
      </c>
      <c r="B60" s="7" t="s">
        <v>88</v>
      </c>
    </row>
    <row r="61" spans="1:2" x14ac:dyDescent="0.25">
      <c r="A61" s="3">
        <v>43950</v>
      </c>
      <c r="B61" s="7" t="s">
        <v>89</v>
      </c>
    </row>
    <row r="62" spans="1:2" x14ac:dyDescent="0.25">
      <c r="A62" s="3">
        <v>43951</v>
      </c>
      <c r="B62" s="7" t="s">
        <v>98</v>
      </c>
    </row>
    <row r="63" spans="1:2" x14ac:dyDescent="0.25">
      <c r="A63" s="3">
        <v>43952</v>
      </c>
      <c r="B63" s="7" t="s">
        <v>99</v>
      </c>
    </row>
    <row r="64" spans="1:2" x14ac:dyDescent="0.25">
      <c r="A64" s="3">
        <v>43953</v>
      </c>
      <c r="B64" s="7" t="s">
        <v>100</v>
      </c>
    </row>
    <row r="65" spans="1:2" x14ac:dyDescent="0.25">
      <c r="A65" s="3">
        <v>43954</v>
      </c>
      <c r="B65" s="7" t="s">
        <v>101</v>
      </c>
    </row>
    <row r="66" spans="1:2" x14ac:dyDescent="0.25">
      <c r="A66" s="3">
        <v>43955</v>
      </c>
      <c r="B66" s="7" t="s">
        <v>102</v>
      </c>
    </row>
    <row r="67" spans="1:2" x14ac:dyDescent="0.25">
      <c r="A67" s="3">
        <v>43956</v>
      </c>
      <c r="B67" s="7" t="s">
        <v>103</v>
      </c>
    </row>
    <row r="68" spans="1:2" x14ac:dyDescent="0.25">
      <c r="A68" s="3">
        <v>43957</v>
      </c>
      <c r="B68" s="7" t="s">
        <v>114</v>
      </c>
    </row>
    <row r="69" spans="1:2" x14ac:dyDescent="0.25">
      <c r="A69" s="3">
        <v>43958</v>
      </c>
      <c r="B69" s="7" t="s">
        <v>115</v>
      </c>
    </row>
    <row r="70" spans="1:2" x14ac:dyDescent="0.25">
      <c r="A70" s="3">
        <v>43959</v>
      </c>
      <c r="B70" s="7" t="s">
        <v>116</v>
      </c>
    </row>
    <row r="71" spans="1:2" x14ac:dyDescent="0.25">
      <c r="A71" s="3">
        <v>43960</v>
      </c>
      <c r="B71" s="7" t="s">
        <v>117</v>
      </c>
    </row>
    <row r="72" spans="1:2" x14ac:dyDescent="0.25">
      <c r="A72" s="3">
        <v>43961</v>
      </c>
      <c r="B72" s="7" t="s">
        <v>118</v>
      </c>
    </row>
    <row r="73" spans="1:2" x14ac:dyDescent="0.25">
      <c r="A73" s="3">
        <v>43962</v>
      </c>
      <c r="B73" s="7" t="s">
        <v>119</v>
      </c>
    </row>
    <row r="74" spans="1:2" x14ac:dyDescent="0.25">
      <c r="A74" s="3">
        <v>43963</v>
      </c>
      <c r="B74" s="7" t="s">
        <v>121</v>
      </c>
    </row>
    <row r="75" spans="1:2" x14ac:dyDescent="0.25">
      <c r="A75" s="3">
        <v>43964</v>
      </c>
      <c r="B75" s="7" t="s">
        <v>120</v>
      </c>
    </row>
    <row r="76" spans="1:2" x14ac:dyDescent="0.25">
      <c r="A76" s="3">
        <v>43965</v>
      </c>
      <c r="B76" s="7" t="s">
        <v>122</v>
      </c>
    </row>
    <row r="77" spans="1:2" x14ac:dyDescent="0.25">
      <c r="A77" s="3">
        <v>43966</v>
      </c>
      <c r="B77" s="7" t="s">
        <v>123</v>
      </c>
    </row>
    <row r="78" spans="1:2" x14ac:dyDescent="0.25">
      <c r="A78" s="3">
        <v>43967</v>
      </c>
      <c r="B78" s="7" t="s">
        <v>124</v>
      </c>
    </row>
    <row r="79" spans="1:2" x14ac:dyDescent="0.25">
      <c r="A79" s="3">
        <v>43968</v>
      </c>
      <c r="B79" s="7" t="s">
        <v>125</v>
      </c>
    </row>
    <row r="80" spans="1:2" x14ac:dyDescent="0.25">
      <c r="A80" s="3">
        <v>43969</v>
      </c>
      <c r="B80" s="7" t="s">
        <v>126</v>
      </c>
    </row>
    <row r="81" spans="1:2" x14ac:dyDescent="0.25">
      <c r="A81" s="3">
        <v>43970</v>
      </c>
      <c r="B81" s="7" t="s">
        <v>127</v>
      </c>
    </row>
    <row r="82" spans="1:2" x14ac:dyDescent="0.25">
      <c r="A82" s="3">
        <v>43971</v>
      </c>
      <c r="B82" s="7" t="s">
        <v>128</v>
      </c>
    </row>
    <row r="83" spans="1:2" x14ac:dyDescent="0.25">
      <c r="A83" s="3">
        <v>43972</v>
      </c>
      <c r="B83" s="7" t="s">
        <v>129</v>
      </c>
    </row>
    <row r="84" spans="1:2" x14ac:dyDescent="0.25">
      <c r="A84" s="3">
        <v>43973</v>
      </c>
      <c r="B84" s="7" t="s">
        <v>130</v>
      </c>
    </row>
    <row r="85" spans="1:2" x14ac:dyDescent="0.25">
      <c r="A85" s="3">
        <v>43974</v>
      </c>
      <c r="B85" s="7" t="s">
        <v>131</v>
      </c>
    </row>
    <row r="86" spans="1:2" x14ac:dyDescent="0.25">
      <c r="A86" s="3">
        <v>43975</v>
      </c>
      <c r="B86" s="7" t="s">
        <v>132</v>
      </c>
    </row>
    <row r="87" spans="1:2" x14ac:dyDescent="0.25">
      <c r="A87" s="3">
        <v>43976</v>
      </c>
      <c r="B87" s="7" t="s">
        <v>133</v>
      </c>
    </row>
    <row r="88" spans="1:2" x14ac:dyDescent="0.25">
      <c r="A88" s="3">
        <v>43977</v>
      </c>
      <c r="B88" s="7" t="s">
        <v>134</v>
      </c>
    </row>
    <row r="89" spans="1:2" x14ac:dyDescent="0.25">
      <c r="A89" s="3">
        <v>43978</v>
      </c>
      <c r="B89" s="7" t="s">
        <v>136</v>
      </c>
    </row>
    <row r="90" spans="1:2" x14ac:dyDescent="0.25">
      <c r="A90" s="3">
        <v>43979</v>
      </c>
      <c r="B90" s="7" t="s">
        <v>137</v>
      </c>
    </row>
    <row r="91" spans="1:2" x14ac:dyDescent="0.25">
      <c r="A91" s="3">
        <v>43980</v>
      </c>
      <c r="B91" s="7" t="s">
        <v>135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  <hyperlink ref="B76" r:id="rId74" xr:uid="{50910E99-4136-4762-810D-1B0CFDD346F7}"/>
    <hyperlink ref="B77" r:id="rId75" xr:uid="{F4130D56-69AA-4D4C-A504-A9C05F573CA8}"/>
    <hyperlink ref="B78" r:id="rId76" xr:uid="{51B574AF-E1ED-49DD-92D5-8EF330041AEA}"/>
    <hyperlink ref="B79" r:id="rId77" xr:uid="{25C46F0F-2300-4DA2-92F0-233512E1AEE5}"/>
    <hyperlink ref="B80" r:id="rId78" xr:uid="{94E078F6-1A8C-47F1-8774-8BD59F9EF428}"/>
    <hyperlink ref="B81" r:id="rId79" xr:uid="{4A916B97-6A7C-4311-AE43-D8CCE18262DC}"/>
    <hyperlink ref="B82" r:id="rId80" xr:uid="{98D4EC69-420C-4611-B207-1F6A3E89B2D7}"/>
    <hyperlink ref="B83" r:id="rId81" xr:uid="{C68B9726-28D4-4AFB-8DD0-0E56BA5FD462}"/>
    <hyperlink ref="B84" r:id="rId82" xr:uid="{14568B6B-1C23-4829-87CB-F727C7C9D872}"/>
    <hyperlink ref="B85" r:id="rId83" xr:uid="{AD1A590D-38DD-4074-98C8-22AAE4C3367B}"/>
    <hyperlink ref="B86" r:id="rId84" xr:uid="{F1CC2808-F125-44B1-82A7-0AF703B55286}"/>
    <hyperlink ref="B87" r:id="rId85" xr:uid="{CEE572B9-4867-4C8A-8C90-4ACB39033940}"/>
    <hyperlink ref="B88" r:id="rId86" xr:uid="{F6DF1D20-9CCD-41EF-A81A-A3D6AD55B3AF}"/>
    <hyperlink ref="B91" r:id="rId87" xr:uid="{02F8ADCF-51D4-4CCC-B267-4A3A72D955CB}"/>
    <hyperlink ref="B89" r:id="rId88" xr:uid="{488083C4-1DD9-4C2C-8DE5-D2ABB64E28D6}"/>
    <hyperlink ref="B90" r:id="rId89" xr:uid="{D06682BE-3EDC-4624-BB4E-4D703E7B157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7" max="7" width="11.5703125" style="6"/>
    <col min="8" max="8" width="0.85546875" customWidth="1"/>
    <col min="14" max="14" width="11.5703125" style="6"/>
  </cols>
  <sheetData>
    <row r="1" spans="1:14" x14ac:dyDescent="0.25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25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25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25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25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25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25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25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25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25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25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25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25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25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25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25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25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25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25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25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25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25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25">
      <c r="A23" s="3">
        <v>43912</v>
      </c>
      <c r="G23" s="6">
        <f t="shared" si="8"/>
        <v>0</v>
      </c>
      <c r="H23" s="1"/>
    </row>
    <row r="24" spans="1:14" x14ac:dyDescent="0.25">
      <c r="A24" s="3">
        <v>43913</v>
      </c>
      <c r="G24" s="6">
        <v>2078</v>
      </c>
      <c r="H24" s="1"/>
      <c r="N24" s="6">
        <f>G24-G22</f>
        <v>259</v>
      </c>
    </row>
    <row r="25" spans="1:14" x14ac:dyDescent="0.25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25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25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25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25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25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25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25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25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25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25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25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25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25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25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25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25">
      <c r="A2" s="3">
        <v>43903</v>
      </c>
    </row>
    <row r="3" spans="1:13" x14ac:dyDescent="0.25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25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25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25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25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25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25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25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25">
      <c r="A11" s="3">
        <v>43912</v>
      </c>
    </row>
    <row r="12" spans="1:13" x14ac:dyDescent="0.25">
      <c r="A12" s="3">
        <v>43913</v>
      </c>
    </row>
    <row r="13" spans="1:13" x14ac:dyDescent="0.25">
      <c r="A13" s="3">
        <v>43914</v>
      </c>
    </row>
    <row r="14" spans="1:13" x14ac:dyDescent="0.25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25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25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25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25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25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25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25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25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25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25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25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25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25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25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5" outlineLevelCol="1" x14ac:dyDescent="0.25"/>
  <cols>
    <col min="1" max="1" width="20.7109375" customWidth="1"/>
    <col min="3" max="8" width="11.5703125" hidden="1" customWidth="1" outlineLevel="1"/>
    <col min="9" max="9" width="11.5703125" collapsed="1"/>
    <col min="10" max="13" width="11.5703125" hidden="1" customWidth="1" outlineLevel="1"/>
    <col min="14" max="14" width="11.5703125" collapsed="1"/>
    <col min="15" max="15" width="8.5703125" hidden="1" customWidth="1" outlineLevel="1"/>
    <col min="16" max="16" width="15.28515625" hidden="1" customWidth="1" outlineLevel="1"/>
    <col min="17" max="17" width="11.5703125" hidden="1" customWidth="1" outlineLevel="1"/>
    <col min="18" max="18" width="11.5703125" customWidth="1" collapsed="1"/>
    <col min="19" max="19" width="11.5703125" hidden="1" customWidth="1" outlineLevel="1"/>
    <col min="20" max="20" width="11.5703125" collapsed="1"/>
    <col min="21" max="21" width="11.5703125" hidden="1" customWidth="1" outlineLevel="1"/>
    <col min="22" max="22" width="11.5703125" collapsed="1"/>
    <col min="24" max="24" width="1.42578125" customWidth="1"/>
  </cols>
  <sheetData>
    <row r="1" spans="1:30" x14ac:dyDescent="0.25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25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25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25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25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25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25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25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25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25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25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25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25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25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25">
      <c r="A15" s="7" t="s">
        <v>34</v>
      </c>
      <c r="B15" s="3">
        <v>43904</v>
      </c>
      <c r="W15" s="6"/>
      <c r="X15" s="2"/>
    </row>
    <row r="16" spans="1:30" x14ac:dyDescent="0.25">
      <c r="A16" s="7" t="s">
        <v>33</v>
      </c>
      <c r="B16" s="3">
        <v>43905</v>
      </c>
      <c r="W16" s="6"/>
      <c r="X16" s="2"/>
    </row>
    <row r="17" spans="1:30" x14ac:dyDescent="0.25">
      <c r="A17" s="7" t="s">
        <v>32</v>
      </c>
      <c r="B17" s="3">
        <v>43906</v>
      </c>
      <c r="W17" s="6"/>
      <c r="X17" s="2"/>
    </row>
    <row r="18" spans="1:30" x14ac:dyDescent="0.25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25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25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25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25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25">
      <c r="B23" s="3">
        <v>43912</v>
      </c>
      <c r="W23" s="6"/>
      <c r="X23" s="2"/>
    </row>
    <row r="24" spans="1:30" x14ac:dyDescent="0.25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25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25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25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25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25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25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25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25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25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25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25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25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25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25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25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25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C434-12E5-4328-B55A-DA928E69626D}">
  <sheetPr codeName="Hoja14"/>
  <dimension ref="A1:BM13"/>
  <sheetViews>
    <sheetView workbookViewId="0">
      <selection sqref="A1:XFD1048576"/>
    </sheetView>
  </sheetViews>
  <sheetFormatPr baseColWidth="10" defaultRowHeight="15" x14ac:dyDescent="0.25"/>
  <sheetData>
    <row r="1" spans="1:65" x14ac:dyDescent="0.25">
      <c r="A1" t="s">
        <v>0</v>
      </c>
      <c r="B1" s="60">
        <v>43901</v>
      </c>
      <c r="C1" s="60">
        <v>43902</v>
      </c>
      <c r="D1" s="60">
        <v>43903</v>
      </c>
      <c r="E1" s="60">
        <v>43904</v>
      </c>
      <c r="F1" s="60">
        <v>43905</v>
      </c>
      <c r="G1" s="60">
        <v>43906</v>
      </c>
      <c r="H1" s="60">
        <v>43907</v>
      </c>
      <c r="I1" s="60">
        <v>43908</v>
      </c>
      <c r="J1" s="60">
        <v>43909</v>
      </c>
      <c r="K1" s="60">
        <v>43910</v>
      </c>
      <c r="L1" s="60">
        <v>43911</v>
      </c>
      <c r="M1" s="60">
        <v>43912</v>
      </c>
      <c r="N1" s="60">
        <v>43913</v>
      </c>
      <c r="O1" s="60">
        <v>43914</v>
      </c>
      <c r="P1" s="60">
        <v>43915</v>
      </c>
      <c r="Q1" s="60">
        <v>43916</v>
      </c>
      <c r="R1" s="60">
        <v>43917</v>
      </c>
      <c r="S1" s="60">
        <v>43918</v>
      </c>
      <c r="T1" s="60">
        <v>43919</v>
      </c>
      <c r="U1" s="60">
        <v>43920</v>
      </c>
      <c r="V1" s="60">
        <v>43921</v>
      </c>
      <c r="W1" s="60">
        <v>43922</v>
      </c>
      <c r="X1" s="60">
        <v>43923</v>
      </c>
      <c r="Y1" s="60">
        <v>43924</v>
      </c>
      <c r="Z1" s="60">
        <v>43925</v>
      </c>
      <c r="AA1" s="60">
        <v>43926</v>
      </c>
      <c r="AB1" s="60">
        <v>43927</v>
      </c>
      <c r="AC1" s="60">
        <v>43928</v>
      </c>
      <c r="AD1" s="60">
        <v>43929</v>
      </c>
      <c r="AE1" s="60">
        <v>43930</v>
      </c>
      <c r="AF1" s="60">
        <v>43931</v>
      </c>
      <c r="AG1" s="60">
        <v>43932</v>
      </c>
      <c r="AH1" s="60">
        <v>43933</v>
      </c>
      <c r="AI1" s="60">
        <v>43934</v>
      </c>
      <c r="AJ1" s="60">
        <v>43935</v>
      </c>
      <c r="AK1" s="60">
        <v>43936</v>
      </c>
      <c r="AL1" s="60">
        <v>43937</v>
      </c>
      <c r="AM1" s="60">
        <v>43938</v>
      </c>
      <c r="AN1" s="60">
        <v>43939</v>
      </c>
      <c r="AO1" s="60">
        <v>43940</v>
      </c>
      <c r="AP1" s="60">
        <v>43941</v>
      </c>
      <c r="AQ1" s="60">
        <v>43942</v>
      </c>
      <c r="AR1" s="60">
        <v>43943</v>
      </c>
      <c r="AS1" s="60">
        <v>43944</v>
      </c>
      <c r="AT1" s="60">
        <v>43945</v>
      </c>
      <c r="AU1" s="60">
        <v>43946</v>
      </c>
      <c r="AV1" s="60">
        <v>43947</v>
      </c>
      <c r="AW1" s="60">
        <v>43948</v>
      </c>
      <c r="AX1" s="60">
        <v>43949</v>
      </c>
      <c r="AY1" s="60">
        <v>43950</v>
      </c>
      <c r="AZ1" s="60">
        <v>43951</v>
      </c>
      <c r="BA1" s="60">
        <v>43952</v>
      </c>
      <c r="BB1" s="60">
        <v>43953</v>
      </c>
      <c r="BC1" s="60">
        <v>43954</v>
      </c>
      <c r="BD1" s="60">
        <v>43955</v>
      </c>
      <c r="BE1" s="60">
        <v>43956</v>
      </c>
      <c r="BF1" s="60">
        <v>43957</v>
      </c>
      <c r="BG1" s="60">
        <v>43958</v>
      </c>
      <c r="BH1" s="60">
        <v>43959</v>
      </c>
      <c r="BI1" s="60">
        <v>43960</v>
      </c>
      <c r="BJ1" s="60">
        <v>43961</v>
      </c>
      <c r="BK1" s="60">
        <v>43962</v>
      </c>
      <c r="BL1" s="60">
        <v>43963</v>
      </c>
      <c r="BM1" s="60">
        <v>43964</v>
      </c>
    </row>
    <row r="2" spans="1:65" x14ac:dyDescent="0.25">
      <c r="A2" t="s">
        <v>3</v>
      </c>
      <c r="E2">
        <v>2</v>
      </c>
      <c r="F2">
        <v>5</v>
      </c>
      <c r="G2">
        <v>7</v>
      </c>
      <c r="H2">
        <v>9</v>
      </c>
      <c r="I2">
        <v>13</v>
      </c>
      <c r="J2">
        <v>21</v>
      </c>
      <c r="K2">
        <v>28</v>
      </c>
      <c r="L2">
        <v>40</v>
      </c>
      <c r="N2">
        <v>51</v>
      </c>
      <c r="O2">
        <v>59</v>
      </c>
      <c r="P2">
        <v>67</v>
      </c>
      <c r="Q2">
        <v>89</v>
      </c>
      <c r="R2">
        <v>89</v>
      </c>
      <c r="S2">
        <v>117</v>
      </c>
      <c r="T2">
        <v>145</v>
      </c>
      <c r="U2">
        <v>179</v>
      </c>
      <c r="V2">
        <v>218</v>
      </c>
      <c r="W2">
        <v>245</v>
      </c>
      <c r="X2">
        <v>272</v>
      </c>
      <c r="Y2">
        <v>291</v>
      </c>
      <c r="Z2">
        <v>312</v>
      </c>
      <c r="AA2">
        <v>346</v>
      </c>
      <c r="AB2">
        <v>364</v>
      </c>
      <c r="AC2">
        <v>370</v>
      </c>
      <c r="AD2">
        <v>400</v>
      </c>
      <c r="AE2">
        <v>428</v>
      </c>
      <c r="AF2">
        <v>479</v>
      </c>
      <c r="AG2">
        <v>503</v>
      </c>
      <c r="AH2">
        <v>533</v>
      </c>
      <c r="AI2">
        <v>585</v>
      </c>
      <c r="AJ2">
        <v>647</v>
      </c>
      <c r="AK2">
        <v>659</v>
      </c>
      <c r="AL2">
        <v>674</v>
      </c>
      <c r="AM2">
        <v>708</v>
      </c>
      <c r="AN2">
        <v>743</v>
      </c>
      <c r="AO2">
        <v>770</v>
      </c>
      <c r="AP2">
        <v>802</v>
      </c>
      <c r="AQ2">
        <v>835</v>
      </c>
      <c r="AR2">
        <v>863</v>
      </c>
      <c r="AS2">
        <v>891</v>
      </c>
      <c r="AT2">
        <v>911</v>
      </c>
      <c r="AU2">
        <v>921</v>
      </c>
      <c r="AV2">
        <v>933</v>
      </c>
      <c r="AW2">
        <v>944</v>
      </c>
      <c r="AX2">
        <v>952</v>
      </c>
      <c r="AY2">
        <v>963</v>
      </c>
      <c r="AZ2">
        <v>970</v>
      </c>
      <c r="BA2">
        <v>979</v>
      </c>
      <c r="BB2">
        <v>990</v>
      </c>
      <c r="BC2">
        <v>996</v>
      </c>
      <c r="BD2">
        <v>998</v>
      </c>
      <c r="BE2">
        <v>1000</v>
      </c>
      <c r="BF2">
        <v>1007</v>
      </c>
      <c r="BG2">
        <v>1012</v>
      </c>
      <c r="BH2">
        <v>1022</v>
      </c>
      <c r="BI2">
        <v>1023</v>
      </c>
      <c r="BJ2">
        <v>1026</v>
      </c>
      <c r="BK2">
        <v>1030</v>
      </c>
      <c r="BL2">
        <v>1034</v>
      </c>
      <c r="BM2">
        <v>1042</v>
      </c>
    </row>
    <row r="3" spans="1:65" x14ac:dyDescent="0.25">
      <c r="A3" t="s">
        <v>2</v>
      </c>
      <c r="C3">
        <v>1</v>
      </c>
      <c r="D3">
        <v>1</v>
      </c>
      <c r="E3">
        <v>1</v>
      </c>
      <c r="F3">
        <v>1</v>
      </c>
      <c r="G3">
        <v>5</v>
      </c>
      <c r="H3">
        <v>5</v>
      </c>
      <c r="I3">
        <v>15</v>
      </c>
      <c r="J3">
        <v>20</v>
      </c>
      <c r="K3">
        <v>28</v>
      </c>
      <c r="L3">
        <v>32</v>
      </c>
      <c r="N3">
        <v>37</v>
      </c>
      <c r="O3">
        <v>53</v>
      </c>
      <c r="P3">
        <v>60</v>
      </c>
      <c r="Q3">
        <v>66</v>
      </c>
      <c r="R3">
        <v>83</v>
      </c>
      <c r="S3">
        <v>101</v>
      </c>
      <c r="T3">
        <v>122</v>
      </c>
      <c r="U3">
        <v>133</v>
      </c>
      <c r="V3">
        <v>148</v>
      </c>
      <c r="W3">
        <v>156</v>
      </c>
      <c r="X3">
        <v>170</v>
      </c>
      <c r="Y3">
        <v>183</v>
      </c>
      <c r="Z3">
        <v>194</v>
      </c>
      <c r="AA3">
        <v>208</v>
      </c>
      <c r="AB3">
        <v>241</v>
      </c>
      <c r="AC3">
        <v>252</v>
      </c>
      <c r="AD3">
        <v>263</v>
      </c>
      <c r="AE3">
        <v>280</v>
      </c>
      <c r="AF3">
        <v>299</v>
      </c>
      <c r="AG3">
        <v>309</v>
      </c>
      <c r="AH3">
        <v>315</v>
      </c>
      <c r="AI3">
        <v>322</v>
      </c>
      <c r="AJ3">
        <v>331</v>
      </c>
      <c r="AK3">
        <v>338</v>
      </c>
      <c r="AL3">
        <v>344</v>
      </c>
      <c r="AM3">
        <v>347</v>
      </c>
      <c r="AN3">
        <v>354</v>
      </c>
      <c r="AO3">
        <v>358</v>
      </c>
      <c r="AP3">
        <v>373</v>
      </c>
      <c r="AQ3">
        <v>377</v>
      </c>
      <c r="AR3">
        <v>393</v>
      </c>
      <c r="AS3">
        <v>397</v>
      </c>
      <c r="AT3">
        <v>402</v>
      </c>
      <c r="AU3">
        <v>409</v>
      </c>
      <c r="AV3">
        <v>415</v>
      </c>
      <c r="AW3">
        <v>419</v>
      </c>
      <c r="AX3">
        <v>427</v>
      </c>
      <c r="AY3">
        <v>436</v>
      </c>
      <c r="AZ3">
        <v>439</v>
      </c>
      <c r="BA3">
        <v>444</v>
      </c>
      <c r="BB3">
        <v>454</v>
      </c>
      <c r="BC3">
        <v>457</v>
      </c>
      <c r="BD3">
        <v>461</v>
      </c>
      <c r="BE3">
        <v>464</v>
      </c>
      <c r="BF3">
        <v>470</v>
      </c>
      <c r="BG3">
        <v>470</v>
      </c>
      <c r="BH3">
        <v>473</v>
      </c>
      <c r="BI3">
        <v>477</v>
      </c>
      <c r="BJ3">
        <v>482</v>
      </c>
      <c r="BK3">
        <v>490</v>
      </c>
      <c r="BL3">
        <v>495</v>
      </c>
      <c r="BM3">
        <v>500</v>
      </c>
    </row>
    <row r="4" spans="1:65" x14ac:dyDescent="0.25">
      <c r="A4" t="s">
        <v>4</v>
      </c>
      <c r="E4">
        <v>1</v>
      </c>
      <c r="F4">
        <v>2</v>
      </c>
      <c r="G4">
        <v>3</v>
      </c>
      <c r="H4">
        <v>7</v>
      </c>
      <c r="I4">
        <v>11</v>
      </c>
      <c r="J4">
        <v>14</v>
      </c>
      <c r="K4">
        <v>19</v>
      </c>
      <c r="L4">
        <v>28</v>
      </c>
      <c r="N4">
        <v>38</v>
      </c>
      <c r="O4">
        <v>50</v>
      </c>
      <c r="P4">
        <v>65</v>
      </c>
      <c r="Q4">
        <v>78</v>
      </c>
      <c r="R4">
        <v>80</v>
      </c>
      <c r="S4">
        <v>98</v>
      </c>
      <c r="T4">
        <v>131</v>
      </c>
      <c r="U4">
        <v>155</v>
      </c>
      <c r="V4">
        <v>181</v>
      </c>
      <c r="W4">
        <v>205</v>
      </c>
      <c r="X4">
        <v>234</v>
      </c>
      <c r="Y4">
        <v>254</v>
      </c>
      <c r="Z4">
        <v>276</v>
      </c>
      <c r="AA4">
        <v>287</v>
      </c>
      <c r="AB4">
        <v>307</v>
      </c>
      <c r="AC4">
        <v>331</v>
      </c>
      <c r="AD4">
        <v>352</v>
      </c>
      <c r="AE4">
        <v>370</v>
      </c>
      <c r="AF4">
        <v>393</v>
      </c>
      <c r="AG4">
        <v>403</v>
      </c>
      <c r="AH4">
        <v>414</v>
      </c>
      <c r="AI4">
        <v>431</v>
      </c>
      <c r="AJ4">
        <v>442</v>
      </c>
      <c r="AK4">
        <v>454</v>
      </c>
      <c r="AL4">
        <v>463</v>
      </c>
      <c r="AM4">
        <v>472</v>
      </c>
      <c r="AN4">
        <v>484</v>
      </c>
      <c r="AO4">
        <v>497</v>
      </c>
      <c r="AP4">
        <v>504</v>
      </c>
      <c r="AQ4">
        <v>518</v>
      </c>
      <c r="AR4">
        <v>530</v>
      </c>
      <c r="AS4">
        <v>534</v>
      </c>
      <c r="AT4">
        <v>563</v>
      </c>
      <c r="AU4">
        <v>569</v>
      </c>
      <c r="AV4">
        <v>575</v>
      </c>
      <c r="AW4">
        <v>580</v>
      </c>
      <c r="AX4">
        <v>584</v>
      </c>
      <c r="AY4">
        <v>595</v>
      </c>
      <c r="AZ4">
        <v>600</v>
      </c>
      <c r="BA4">
        <v>610</v>
      </c>
      <c r="BB4">
        <v>614</v>
      </c>
      <c r="BC4">
        <v>625</v>
      </c>
      <c r="BD4">
        <v>638</v>
      </c>
      <c r="BE4">
        <v>651</v>
      </c>
      <c r="BF4">
        <v>663</v>
      </c>
      <c r="BG4">
        <v>678</v>
      </c>
      <c r="BH4">
        <v>693</v>
      </c>
      <c r="BI4">
        <v>704</v>
      </c>
      <c r="BJ4">
        <v>716</v>
      </c>
      <c r="BK4">
        <v>726</v>
      </c>
      <c r="BL4">
        <v>736</v>
      </c>
      <c r="BM4">
        <v>744</v>
      </c>
    </row>
    <row r="5" spans="1:65" x14ac:dyDescent="0.25">
      <c r="A5" t="s">
        <v>1</v>
      </c>
      <c r="J5">
        <v>3</v>
      </c>
      <c r="K5">
        <v>4</v>
      </c>
      <c r="L5">
        <v>4</v>
      </c>
      <c r="N5">
        <v>36</v>
      </c>
      <c r="O5">
        <v>36</v>
      </c>
      <c r="P5">
        <v>49</v>
      </c>
      <c r="Q5">
        <v>56</v>
      </c>
      <c r="R5">
        <v>75</v>
      </c>
      <c r="S5">
        <v>79</v>
      </c>
      <c r="T5">
        <v>86</v>
      </c>
      <c r="U5">
        <v>93</v>
      </c>
      <c r="V5">
        <v>97</v>
      </c>
      <c r="W5">
        <v>100</v>
      </c>
      <c r="X5">
        <v>105</v>
      </c>
      <c r="Y5">
        <v>109</v>
      </c>
      <c r="Z5">
        <v>118</v>
      </c>
      <c r="AA5">
        <v>121</v>
      </c>
      <c r="AB5">
        <v>124</v>
      </c>
      <c r="AC5">
        <v>128</v>
      </c>
      <c r="AD5">
        <v>133</v>
      </c>
      <c r="AE5">
        <v>134</v>
      </c>
      <c r="AF5">
        <v>137</v>
      </c>
      <c r="AG5">
        <v>139</v>
      </c>
      <c r="AH5">
        <v>148</v>
      </c>
      <c r="AI5">
        <v>153</v>
      </c>
      <c r="AJ5">
        <v>154</v>
      </c>
      <c r="AK5">
        <v>157</v>
      </c>
      <c r="AL5">
        <v>168</v>
      </c>
      <c r="AM5">
        <v>176</v>
      </c>
      <c r="AN5">
        <v>180</v>
      </c>
      <c r="AO5">
        <v>184</v>
      </c>
      <c r="AP5">
        <v>186</v>
      </c>
      <c r="AQ5">
        <v>187</v>
      </c>
      <c r="AR5">
        <v>189</v>
      </c>
      <c r="AS5">
        <v>194</v>
      </c>
      <c r="AT5">
        <v>199</v>
      </c>
      <c r="AU5">
        <v>202</v>
      </c>
      <c r="AV5">
        <v>205</v>
      </c>
      <c r="AW5">
        <v>210</v>
      </c>
      <c r="AX5">
        <v>213</v>
      </c>
      <c r="AY5">
        <v>215</v>
      </c>
      <c r="AZ5">
        <v>220</v>
      </c>
      <c r="BA5">
        <v>222</v>
      </c>
      <c r="BB5">
        <v>223</v>
      </c>
      <c r="BC5">
        <v>225</v>
      </c>
      <c r="BD5">
        <v>225</v>
      </c>
      <c r="BE5">
        <v>227</v>
      </c>
      <c r="BF5">
        <v>228</v>
      </c>
      <c r="BG5">
        <v>231</v>
      </c>
      <c r="BH5">
        <v>234</v>
      </c>
      <c r="BI5">
        <v>237</v>
      </c>
      <c r="BJ5">
        <v>238</v>
      </c>
      <c r="BK5">
        <v>241</v>
      </c>
      <c r="BL5">
        <v>244</v>
      </c>
      <c r="BM5">
        <v>247</v>
      </c>
    </row>
    <row r="6" spans="1:65" x14ac:dyDescent="0.25">
      <c r="A6" t="s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5</v>
      </c>
      <c r="L6">
        <v>8</v>
      </c>
      <c r="N6">
        <v>13</v>
      </c>
      <c r="O6">
        <v>18</v>
      </c>
      <c r="P6">
        <v>22</v>
      </c>
      <c r="Q6">
        <v>27</v>
      </c>
      <c r="R6">
        <v>40</v>
      </c>
      <c r="S6">
        <v>53</v>
      </c>
      <c r="T6">
        <v>55</v>
      </c>
      <c r="U6">
        <v>62</v>
      </c>
      <c r="V6">
        <v>64</v>
      </c>
      <c r="W6">
        <v>68</v>
      </c>
      <c r="X6">
        <v>73</v>
      </c>
      <c r="Y6">
        <v>79</v>
      </c>
      <c r="Z6">
        <v>89</v>
      </c>
      <c r="AA6">
        <v>93</v>
      </c>
      <c r="AB6">
        <v>96</v>
      </c>
      <c r="AC6">
        <v>96</v>
      </c>
      <c r="AD6">
        <v>107</v>
      </c>
      <c r="AE6">
        <v>110</v>
      </c>
      <c r="AF6">
        <v>123</v>
      </c>
      <c r="AG6">
        <v>129</v>
      </c>
      <c r="AH6">
        <v>133</v>
      </c>
      <c r="AI6">
        <v>135</v>
      </c>
      <c r="AJ6">
        <v>140</v>
      </c>
      <c r="AK6">
        <v>147</v>
      </c>
      <c r="AL6">
        <v>147</v>
      </c>
      <c r="AM6">
        <v>149</v>
      </c>
      <c r="AN6">
        <v>152</v>
      </c>
      <c r="AO6">
        <v>154</v>
      </c>
      <c r="AP6">
        <v>156</v>
      </c>
      <c r="AQ6">
        <v>158</v>
      </c>
      <c r="AR6">
        <v>165</v>
      </c>
      <c r="AS6">
        <v>172</v>
      </c>
      <c r="AT6">
        <v>180</v>
      </c>
      <c r="AU6">
        <v>191</v>
      </c>
      <c r="AV6">
        <v>202</v>
      </c>
      <c r="AW6">
        <v>212</v>
      </c>
      <c r="AX6">
        <v>220</v>
      </c>
      <c r="AY6">
        <v>227</v>
      </c>
      <c r="AZ6">
        <v>234</v>
      </c>
      <c r="BA6">
        <v>243</v>
      </c>
      <c r="BB6">
        <v>253</v>
      </c>
      <c r="BC6">
        <v>262</v>
      </c>
      <c r="BD6">
        <v>268</v>
      </c>
      <c r="BE6">
        <v>274</v>
      </c>
      <c r="BF6">
        <v>279</v>
      </c>
      <c r="BG6">
        <v>286</v>
      </c>
      <c r="BH6">
        <v>291</v>
      </c>
      <c r="BI6">
        <v>297</v>
      </c>
      <c r="BJ6">
        <v>297</v>
      </c>
      <c r="BK6">
        <v>299</v>
      </c>
      <c r="BL6">
        <v>302</v>
      </c>
      <c r="BM6">
        <v>302</v>
      </c>
    </row>
    <row r="7" spans="1:65" x14ac:dyDescent="0.25">
      <c r="A7" t="s">
        <v>6</v>
      </c>
      <c r="C7">
        <v>1</v>
      </c>
      <c r="D7">
        <v>1</v>
      </c>
      <c r="E7">
        <v>6</v>
      </c>
      <c r="F7">
        <v>10</v>
      </c>
      <c r="G7">
        <v>17</v>
      </c>
      <c r="H7">
        <v>23</v>
      </c>
      <c r="I7">
        <v>42</v>
      </c>
      <c r="J7">
        <v>62</v>
      </c>
      <c r="K7">
        <v>84</v>
      </c>
      <c r="L7">
        <v>112</v>
      </c>
      <c r="N7">
        <v>175</v>
      </c>
      <c r="O7">
        <v>216</v>
      </c>
      <c r="P7">
        <v>263</v>
      </c>
      <c r="Q7">
        <v>316</v>
      </c>
      <c r="R7">
        <v>367</v>
      </c>
      <c r="S7">
        <v>448</v>
      </c>
      <c r="T7">
        <v>539</v>
      </c>
      <c r="U7">
        <v>622</v>
      </c>
      <c r="V7">
        <v>708</v>
      </c>
      <c r="W7">
        <v>774</v>
      </c>
      <c r="X7">
        <v>854</v>
      </c>
      <c r="Y7">
        <v>916</v>
      </c>
      <c r="Z7">
        <v>989</v>
      </c>
      <c r="AA7">
        <v>1055</v>
      </c>
      <c r="AB7">
        <v>1132</v>
      </c>
      <c r="AC7">
        <v>1177</v>
      </c>
      <c r="AD7">
        <v>1255</v>
      </c>
      <c r="AE7">
        <v>1322</v>
      </c>
      <c r="AF7">
        <v>1431</v>
      </c>
      <c r="AG7">
        <v>1483</v>
      </c>
      <c r="AH7">
        <v>1543</v>
      </c>
      <c r="AI7">
        <v>1626</v>
      </c>
      <c r="AJ7">
        <v>1714</v>
      </c>
      <c r="AK7">
        <v>1755</v>
      </c>
      <c r="AL7">
        <v>1796</v>
      </c>
      <c r="AM7">
        <v>1852</v>
      </c>
      <c r="AN7">
        <v>1913</v>
      </c>
      <c r="AO7">
        <v>1963</v>
      </c>
      <c r="AP7">
        <v>2021</v>
      </c>
      <c r="AQ7">
        <v>2075</v>
      </c>
      <c r="AR7">
        <v>2140</v>
      </c>
      <c r="AS7">
        <v>2188</v>
      </c>
      <c r="AT7">
        <v>2255</v>
      </c>
      <c r="AU7">
        <v>2292</v>
      </c>
      <c r="AV7">
        <v>2330</v>
      </c>
      <c r="AW7">
        <v>2365</v>
      </c>
      <c r="AX7">
        <v>2396</v>
      </c>
      <c r="AY7">
        <v>2436</v>
      </c>
      <c r="AZ7">
        <v>2463</v>
      </c>
      <c r="BA7">
        <v>2498</v>
      </c>
      <c r="BB7">
        <v>2534</v>
      </c>
      <c r="BC7">
        <v>2565</v>
      </c>
      <c r="BD7">
        <v>2590</v>
      </c>
      <c r="BE7">
        <v>2616</v>
      </c>
      <c r="BF7">
        <v>2647</v>
      </c>
      <c r="BG7">
        <v>2677</v>
      </c>
      <c r="BH7">
        <v>2713</v>
      </c>
      <c r="BI7">
        <v>2738</v>
      </c>
      <c r="BJ7">
        <v>2759</v>
      </c>
      <c r="BK7">
        <v>2786</v>
      </c>
      <c r="BL7">
        <v>2811</v>
      </c>
      <c r="BM7">
        <v>2835</v>
      </c>
    </row>
    <row r="8" spans="1:65" x14ac:dyDescent="0.25">
      <c r="A8" t="s">
        <v>3</v>
      </c>
      <c r="C8">
        <v>0</v>
      </c>
      <c r="D8">
        <v>0</v>
      </c>
      <c r="E8">
        <v>2</v>
      </c>
      <c r="F8">
        <v>3</v>
      </c>
      <c r="G8">
        <v>2</v>
      </c>
      <c r="H8">
        <v>2</v>
      </c>
      <c r="I8">
        <v>4</v>
      </c>
      <c r="J8">
        <v>8</v>
      </c>
      <c r="K8">
        <v>7</v>
      </c>
      <c r="L8">
        <v>12</v>
      </c>
      <c r="N8">
        <v>11</v>
      </c>
      <c r="O8">
        <v>8</v>
      </c>
      <c r="P8">
        <v>8</v>
      </c>
      <c r="Q8">
        <v>22</v>
      </c>
      <c r="R8">
        <v>0</v>
      </c>
      <c r="S8">
        <v>28</v>
      </c>
      <c r="T8">
        <v>28</v>
      </c>
      <c r="U8">
        <v>34</v>
      </c>
      <c r="V8">
        <v>39</v>
      </c>
      <c r="W8">
        <v>27</v>
      </c>
      <c r="X8">
        <v>27</v>
      </c>
      <c r="Y8">
        <v>19</v>
      </c>
      <c r="Z8">
        <v>21</v>
      </c>
      <c r="AA8">
        <v>34</v>
      </c>
      <c r="AB8">
        <v>18</v>
      </c>
      <c r="AC8">
        <v>6</v>
      </c>
      <c r="AD8">
        <v>30</v>
      </c>
      <c r="AE8">
        <v>28</v>
      </c>
      <c r="AF8">
        <v>51</v>
      </c>
      <c r="AG8">
        <v>24</v>
      </c>
      <c r="AH8">
        <v>30</v>
      </c>
      <c r="AI8">
        <v>52</v>
      </c>
      <c r="AJ8">
        <v>62</v>
      </c>
      <c r="AK8">
        <v>12</v>
      </c>
      <c r="AL8">
        <v>15</v>
      </c>
      <c r="AM8">
        <v>34</v>
      </c>
      <c r="AN8">
        <v>35</v>
      </c>
      <c r="AO8">
        <v>27</v>
      </c>
      <c r="AP8">
        <v>32</v>
      </c>
      <c r="AQ8">
        <v>33</v>
      </c>
      <c r="AR8">
        <v>28</v>
      </c>
      <c r="AS8">
        <v>28</v>
      </c>
      <c r="AT8">
        <v>20</v>
      </c>
      <c r="AU8">
        <v>10</v>
      </c>
      <c r="AV8">
        <v>12</v>
      </c>
      <c r="AW8">
        <v>11</v>
      </c>
      <c r="AX8">
        <v>8</v>
      </c>
      <c r="AY8">
        <v>11</v>
      </c>
      <c r="AZ8">
        <v>7</v>
      </c>
      <c r="BA8">
        <v>9</v>
      </c>
      <c r="BB8">
        <v>11</v>
      </c>
      <c r="BC8">
        <v>6</v>
      </c>
      <c r="BD8">
        <v>2</v>
      </c>
      <c r="BE8">
        <v>2</v>
      </c>
      <c r="BF8">
        <v>7</v>
      </c>
      <c r="BG8">
        <v>5</v>
      </c>
      <c r="BH8">
        <v>10</v>
      </c>
      <c r="BI8">
        <v>1</v>
      </c>
      <c r="BJ8">
        <v>3</v>
      </c>
      <c r="BK8">
        <v>4</v>
      </c>
      <c r="BL8">
        <v>4</v>
      </c>
      <c r="BM8">
        <v>8</v>
      </c>
    </row>
    <row r="9" spans="1:65" x14ac:dyDescent="0.25">
      <c r="A9" t="s">
        <v>2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10</v>
      </c>
      <c r="J9">
        <v>5</v>
      </c>
      <c r="K9">
        <v>8</v>
      </c>
      <c r="L9">
        <v>4</v>
      </c>
      <c r="N9">
        <v>5</v>
      </c>
      <c r="O9">
        <v>16</v>
      </c>
      <c r="P9">
        <v>7</v>
      </c>
      <c r="Q9">
        <v>6</v>
      </c>
      <c r="R9">
        <v>17</v>
      </c>
      <c r="S9">
        <v>18</v>
      </c>
      <c r="T9">
        <v>21</v>
      </c>
      <c r="U9">
        <v>11</v>
      </c>
      <c r="V9">
        <v>15</v>
      </c>
      <c r="W9">
        <v>8</v>
      </c>
      <c r="X9">
        <v>14</v>
      </c>
      <c r="Y9">
        <v>13</v>
      </c>
      <c r="Z9">
        <v>11</v>
      </c>
      <c r="AA9">
        <v>14</v>
      </c>
      <c r="AB9">
        <v>33</v>
      </c>
      <c r="AC9">
        <v>11</v>
      </c>
      <c r="AD9">
        <v>11</v>
      </c>
      <c r="AE9">
        <v>17</v>
      </c>
      <c r="AF9">
        <v>19</v>
      </c>
      <c r="AG9">
        <v>10</v>
      </c>
      <c r="AH9">
        <v>6</v>
      </c>
      <c r="AI9">
        <v>7</v>
      </c>
      <c r="AJ9">
        <v>9</v>
      </c>
      <c r="AK9">
        <v>7</v>
      </c>
      <c r="AL9">
        <v>6</v>
      </c>
      <c r="AM9">
        <v>3</v>
      </c>
      <c r="AN9">
        <v>7</v>
      </c>
      <c r="AO9">
        <v>4</v>
      </c>
      <c r="AP9">
        <v>15</v>
      </c>
      <c r="AQ9">
        <v>4</v>
      </c>
      <c r="AR9">
        <v>16</v>
      </c>
      <c r="AS9">
        <v>4</v>
      </c>
      <c r="AT9">
        <v>5</v>
      </c>
      <c r="AU9">
        <v>7</v>
      </c>
      <c r="AV9">
        <v>6</v>
      </c>
      <c r="AW9">
        <v>4</v>
      </c>
      <c r="AX9">
        <v>8</v>
      </c>
      <c r="AY9">
        <v>9</v>
      </c>
      <c r="AZ9">
        <v>3</v>
      </c>
      <c r="BA9">
        <v>5</v>
      </c>
      <c r="BB9">
        <v>10</v>
      </c>
      <c r="BC9">
        <v>3</v>
      </c>
      <c r="BD9">
        <v>4</v>
      </c>
      <c r="BE9">
        <v>3</v>
      </c>
      <c r="BF9">
        <v>6</v>
      </c>
      <c r="BG9">
        <v>0</v>
      </c>
      <c r="BH9">
        <v>3</v>
      </c>
      <c r="BI9">
        <v>4</v>
      </c>
      <c r="BJ9">
        <v>5</v>
      </c>
      <c r="BK9">
        <v>8</v>
      </c>
      <c r="BL9">
        <v>5</v>
      </c>
      <c r="BM9">
        <v>5</v>
      </c>
    </row>
    <row r="10" spans="1:65" x14ac:dyDescent="0.25">
      <c r="A10" t="s">
        <v>4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4</v>
      </c>
      <c r="J10">
        <v>3</v>
      </c>
      <c r="K10">
        <v>5</v>
      </c>
      <c r="L10">
        <v>9</v>
      </c>
      <c r="N10">
        <v>10</v>
      </c>
      <c r="O10">
        <v>12</v>
      </c>
      <c r="P10">
        <v>15</v>
      </c>
      <c r="Q10">
        <v>13</v>
      </c>
      <c r="R10">
        <v>2</v>
      </c>
      <c r="S10">
        <v>18</v>
      </c>
      <c r="T10">
        <v>33</v>
      </c>
      <c r="U10">
        <v>24</v>
      </c>
      <c r="V10">
        <v>26</v>
      </c>
      <c r="W10">
        <v>24</v>
      </c>
      <c r="X10">
        <v>29</v>
      </c>
      <c r="Y10">
        <v>20</v>
      </c>
      <c r="Z10">
        <v>22</v>
      </c>
      <c r="AA10">
        <v>11</v>
      </c>
      <c r="AB10">
        <v>20</v>
      </c>
      <c r="AC10">
        <v>24</v>
      </c>
      <c r="AD10">
        <v>21</v>
      </c>
      <c r="AE10">
        <v>18</v>
      </c>
      <c r="AF10">
        <v>23</v>
      </c>
      <c r="AG10">
        <v>10</v>
      </c>
      <c r="AH10">
        <v>11</v>
      </c>
      <c r="AI10">
        <v>17</v>
      </c>
      <c r="AJ10">
        <v>11</v>
      </c>
      <c r="AK10">
        <v>12</v>
      </c>
      <c r="AL10">
        <v>9</v>
      </c>
      <c r="AM10">
        <v>9</v>
      </c>
      <c r="AN10">
        <v>12</v>
      </c>
      <c r="AO10">
        <v>13</v>
      </c>
      <c r="AP10">
        <v>7</v>
      </c>
      <c r="AQ10">
        <v>14</v>
      </c>
      <c r="AR10">
        <v>12</v>
      </c>
      <c r="AS10">
        <v>4</v>
      </c>
      <c r="AT10">
        <v>29</v>
      </c>
      <c r="AU10">
        <v>6</v>
      </c>
      <c r="AV10">
        <v>6</v>
      </c>
      <c r="AW10">
        <v>5</v>
      </c>
      <c r="AX10">
        <v>4</v>
      </c>
      <c r="AY10">
        <v>11</v>
      </c>
      <c r="AZ10">
        <v>5</v>
      </c>
      <c r="BA10">
        <v>10</v>
      </c>
      <c r="BB10">
        <v>4</v>
      </c>
      <c r="BC10">
        <v>11</v>
      </c>
      <c r="BD10">
        <v>13</v>
      </c>
      <c r="BE10">
        <v>13</v>
      </c>
      <c r="BF10">
        <v>12</v>
      </c>
      <c r="BG10">
        <v>15</v>
      </c>
      <c r="BH10">
        <v>15</v>
      </c>
      <c r="BI10">
        <v>11</v>
      </c>
      <c r="BJ10">
        <v>12</v>
      </c>
      <c r="BK10">
        <v>10</v>
      </c>
      <c r="BL10">
        <v>10</v>
      </c>
      <c r="BM10">
        <v>8</v>
      </c>
    </row>
    <row r="11" spans="1:65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N11">
        <v>32</v>
      </c>
      <c r="O11">
        <v>0</v>
      </c>
      <c r="P11">
        <v>13</v>
      </c>
      <c r="Q11">
        <v>7</v>
      </c>
      <c r="R11">
        <v>19</v>
      </c>
      <c r="S11">
        <v>4</v>
      </c>
      <c r="T11">
        <v>7</v>
      </c>
      <c r="U11">
        <v>7</v>
      </c>
      <c r="V11">
        <v>4</v>
      </c>
      <c r="W11">
        <v>3</v>
      </c>
      <c r="X11">
        <v>5</v>
      </c>
      <c r="Y11">
        <v>4</v>
      </c>
      <c r="Z11">
        <v>9</v>
      </c>
      <c r="AA11">
        <v>3</v>
      </c>
      <c r="AB11">
        <v>3</v>
      </c>
      <c r="AC11">
        <v>4</v>
      </c>
      <c r="AD11">
        <v>5</v>
      </c>
      <c r="AE11">
        <v>1</v>
      </c>
      <c r="AF11">
        <v>3</v>
      </c>
      <c r="AG11">
        <v>2</v>
      </c>
      <c r="AH11">
        <v>9</v>
      </c>
      <c r="AI11">
        <v>5</v>
      </c>
      <c r="AJ11">
        <v>1</v>
      </c>
      <c r="AK11">
        <v>3</v>
      </c>
      <c r="AL11">
        <v>11</v>
      </c>
      <c r="AM11">
        <v>8</v>
      </c>
      <c r="AN11">
        <v>4</v>
      </c>
      <c r="AO11">
        <v>4</v>
      </c>
      <c r="AP11">
        <v>2</v>
      </c>
      <c r="AQ11">
        <v>1</v>
      </c>
      <c r="AR11">
        <v>2</v>
      </c>
      <c r="AS11">
        <v>5</v>
      </c>
      <c r="AT11">
        <v>5</v>
      </c>
      <c r="AU11">
        <v>3</v>
      </c>
      <c r="AV11">
        <v>3</v>
      </c>
      <c r="AW11">
        <v>5</v>
      </c>
      <c r="AX11">
        <v>3</v>
      </c>
      <c r="AY11">
        <v>2</v>
      </c>
      <c r="AZ11">
        <v>5</v>
      </c>
      <c r="BA11">
        <v>2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3</v>
      </c>
      <c r="BH11">
        <v>3</v>
      </c>
      <c r="BI11">
        <v>3</v>
      </c>
      <c r="BJ11">
        <v>1</v>
      </c>
      <c r="BK11">
        <v>3</v>
      </c>
      <c r="BL11">
        <v>3</v>
      </c>
      <c r="BM11">
        <v>3</v>
      </c>
    </row>
    <row r="12" spans="1:65" x14ac:dyDescent="0.25">
      <c r="A12" t="s">
        <v>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3</v>
      </c>
      <c r="N12">
        <v>5</v>
      </c>
      <c r="O12">
        <v>5</v>
      </c>
      <c r="P12">
        <v>4</v>
      </c>
      <c r="Q12">
        <v>5</v>
      </c>
      <c r="R12">
        <v>13</v>
      </c>
      <c r="S12">
        <v>13</v>
      </c>
      <c r="T12">
        <v>2</v>
      </c>
      <c r="U12">
        <v>7</v>
      </c>
      <c r="V12">
        <v>2</v>
      </c>
      <c r="W12">
        <v>4</v>
      </c>
      <c r="X12">
        <v>5</v>
      </c>
      <c r="Y12">
        <v>6</v>
      </c>
      <c r="Z12">
        <v>10</v>
      </c>
      <c r="AA12">
        <v>4</v>
      </c>
      <c r="AB12">
        <v>3</v>
      </c>
      <c r="AC12">
        <v>0</v>
      </c>
      <c r="AD12">
        <v>11</v>
      </c>
      <c r="AE12">
        <v>3</v>
      </c>
      <c r="AF12">
        <v>13</v>
      </c>
      <c r="AG12">
        <v>6</v>
      </c>
      <c r="AH12">
        <v>4</v>
      </c>
      <c r="AI12">
        <v>2</v>
      </c>
      <c r="AJ12">
        <v>5</v>
      </c>
      <c r="AK12">
        <v>7</v>
      </c>
      <c r="AL12">
        <v>0</v>
      </c>
      <c r="AM12">
        <v>2</v>
      </c>
      <c r="AN12">
        <v>3</v>
      </c>
      <c r="AO12">
        <v>2</v>
      </c>
      <c r="AP12">
        <v>2</v>
      </c>
      <c r="AQ12">
        <v>2</v>
      </c>
      <c r="AR12">
        <v>7</v>
      </c>
      <c r="AS12">
        <v>7</v>
      </c>
      <c r="AT12">
        <v>8</v>
      </c>
      <c r="AU12">
        <v>11</v>
      </c>
      <c r="AV12">
        <v>11</v>
      </c>
      <c r="AW12">
        <v>10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9</v>
      </c>
      <c r="BD12">
        <v>6</v>
      </c>
      <c r="BE12">
        <v>6</v>
      </c>
      <c r="BF12">
        <v>5</v>
      </c>
      <c r="BG12">
        <v>7</v>
      </c>
      <c r="BH12">
        <v>5</v>
      </c>
      <c r="BI12">
        <v>6</v>
      </c>
      <c r="BJ12">
        <v>0</v>
      </c>
      <c r="BK12">
        <v>2</v>
      </c>
      <c r="BL12">
        <v>3</v>
      </c>
      <c r="BM12">
        <v>0</v>
      </c>
    </row>
    <row r="13" spans="1:65" x14ac:dyDescent="0.25">
      <c r="A13" t="s">
        <v>63</v>
      </c>
      <c r="C13">
        <v>1</v>
      </c>
      <c r="D13">
        <v>0</v>
      </c>
      <c r="E13">
        <v>5</v>
      </c>
      <c r="F13">
        <v>4</v>
      </c>
      <c r="G13">
        <v>7</v>
      </c>
      <c r="H13">
        <v>6</v>
      </c>
      <c r="I13">
        <v>19</v>
      </c>
      <c r="J13">
        <v>20</v>
      </c>
      <c r="K13">
        <v>22</v>
      </c>
      <c r="L13">
        <v>28</v>
      </c>
      <c r="N13">
        <v>63</v>
      </c>
      <c r="O13">
        <v>41</v>
      </c>
      <c r="P13">
        <v>47</v>
      </c>
      <c r="Q13">
        <v>53</v>
      </c>
      <c r="R13">
        <v>51</v>
      </c>
      <c r="S13">
        <v>81</v>
      </c>
      <c r="T13">
        <v>91</v>
      </c>
      <c r="U13">
        <v>83</v>
      </c>
      <c r="V13">
        <v>86</v>
      </c>
      <c r="W13">
        <v>66</v>
      </c>
      <c r="X13">
        <v>80</v>
      </c>
      <c r="Y13">
        <v>62</v>
      </c>
      <c r="Z13">
        <v>73</v>
      </c>
      <c r="AA13">
        <v>66</v>
      </c>
      <c r="AB13">
        <v>77</v>
      </c>
      <c r="AC13">
        <v>45</v>
      </c>
      <c r="AD13">
        <v>78</v>
      </c>
      <c r="AE13">
        <v>67</v>
      </c>
      <c r="AF13">
        <v>109</v>
      </c>
      <c r="AG13">
        <v>52</v>
      </c>
      <c r="AH13">
        <v>60</v>
      </c>
      <c r="AI13">
        <v>83</v>
      </c>
      <c r="AJ13">
        <v>88</v>
      </c>
      <c r="AK13">
        <v>41</v>
      </c>
      <c r="AL13">
        <v>41</v>
      </c>
      <c r="AM13">
        <v>56</v>
      </c>
      <c r="AN13">
        <v>61</v>
      </c>
      <c r="AO13">
        <v>50</v>
      </c>
      <c r="AP13">
        <v>58</v>
      </c>
      <c r="AQ13">
        <v>54</v>
      </c>
      <c r="AR13">
        <v>65</v>
      </c>
      <c r="AS13">
        <v>48</v>
      </c>
      <c r="AT13">
        <v>67</v>
      </c>
      <c r="AU13">
        <v>37</v>
      </c>
      <c r="AV13">
        <v>38</v>
      </c>
      <c r="AW13">
        <v>35</v>
      </c>
      <c r="AX13">
        <v>31</v>
      </c>
      <c r="AY13">
        <v>40</v>
      </c>
      <c r="AZ13">
        <v>27</v>
      </c>
      <c r="BA13">
        <v>35</v>
      </c>
      <c r="BB13">
        <v>36</v>
      </c>
      <c r="BC13">
        <v>31</v>
      </c>
      <c r="BD13">
        <v>25</v>
      </c>
      <c r="BE13">
        <v>26</v>
      </c>
      <c r="BF13">
        <v>31</v>
      </c>
      <c r="BG13">
        <v>30</v>
      </c>
      <c r="BH13">
        <v>36</v>
      </c>
      <c r="BI13">
        <v>25</v>
      </c>
      <c r="BJ13">
        <v>21</v>
      </c>
      <c r="BK13">
        <v>27</v>
      </c>
      <c r="BL13">
        <v>25</v>
      </c>
      <c r="BM1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0B-5B8C-4F61-9B70-B4D1BA73CCAA}">
  <sheetPr codeName="Hoja13"/>
  <dimension ref="A1:BO13"/>
  <sheetViews>
    <sheetView workbookViewId="0">
      <selection sqref="A1:XFD1048576"/>
    </sheetView>
  </sheetViews>
  <sheetFormatPr baseColWidth="10" defaultRowHeight="15" x14ac:dyDescent="0.25"/>
  <sheetData>
    <row r="1" spans="1:67" x14ac:dyDescent="0.25">
      <c r="A1" t="s">
        <v>0</v>
      </c>
      <c r="B1" s="60">
        <v>43899</v>
      </c>
      <c r="C1" s="60">
        <v>43900</v>
      </c>
      <c r="D1" s="60">
        <v>43901</v>
      </c>
      <c r="E1" s="60">
        <v>43902</v>
      </c>
      <c r="F1" s="60">
        <v>43903</v>
      </c>
      <c r="G1" s="60">
        <v>43904</v>
      </c>
      <c r="H1" s="60">
        <v>43905</v>
      </c>
      <c r="I1" s="60">
        <v>43906</v>
      </c>
      <c r="J1" s="60">
        <v>43907</v>
      </c>
      <c r="K1" s="60">
        <v>43908</v>
      </c>
      <c r="L1" s="60">
        <v>43909</v>
      </c>
      <c r="M1" s="60">
        <v>43910</v>
      </c>
      <c r="N1" s="60">
        <v>43911</v>
      </c>
      <c r="O1" s="60">
        <v>43912</v>
      </c>
      <c r="P1" s="60">
        <v>43913</v>
      </c>
      <c r="Q1" s="60">
        <v>43914</v>
      </c>
      <c r="R1" s="60">
        <v>43915</v>
      </c>
      <c r="S1" s="60">
        <v>43916</v>
      </c>
      <c r="T1" s="60">
        <v>43917</v>
      </c>
      <c r="U1" s="60">
        <v>43918</v>
      </c>
      <c r="V1" s="60">
        <v>43919</v>
      </c>
      <c r="W1" s="60">
        <v>43920</v>
      </c>
      <c r="X1" s="60">
        <v>43921</v>
      </c>
      <c r="Y1" s="60">
        <v>43922</v>
      </c>
      <c r="Z1" s="60">
        <v>43923</v>
      </c>
      <c r="AA1" s="60">
        <v>43924</v>
      </c>
      <c r="AB1" s="60">
        <v>43925</v>
      </c>
      <c r="AC1" s="60">
        <v>43926</v>
      </c>
      <c r="AD1" s="60">
        <v>43927</v>
      </c>
      <c r="AE1" s="60">
        <v>43928</v>
      </c>
      <c r="AF1" s="60">
        <v>43929</v>
      </c>
      <c r="AG1" s="60">
        <v>43930</v>
      </c>
      <c r="AH1" s="60">
        <v>43931</v>
      </c>
      <c r="AI1" s="60">
        <v>43932</v>
      </c>
      <c r="AJ1" s="60">
        <v>43933</v>
      </c>
      <c r="AK1" s="60">
        <v>43934</v>
      </c>
      <c r="AL1" s="60">
        <v>43935</v>
      </c>
      <c r="AM1" s="60">
        <v>43936</v>
      </c>
      <c r="AN1" s="60">
        <v>43937</v>
      </c>
      <c r="AO1" s="60">
        <v>43938</v>
      </c>
      <c r="AP1" s="60">
        <v>43939</v>
      </c>
      <c r="AQ1" s="60">
        <v>43940</v>
      </c>
      <c r="AR1" s="60">
        <v>43941</v>
      </c>
      <c r="AS1" s="60">
        <v>43942</v>
      </c>
      <c r="AT1" s="60">
        <v>43943</v>
      </c>
      <c r="AU1" s="60">
        <v>43944</v>
      </c>
      <c r="AV1" s="60">
        <v>43945</v>
      </c>
      <c r="AW1" s="60">
        <v>43946</v>
      </c>
      <c r="AX1" s="60">
        <v>43947</v>
      </c>
      <c r="AY1" s="60">
        <v>43948</v>
      </c>
      <c r="AZ1" s="60">
        <v>43949</v>
      </c>
      <c r="BA1" s="60">
        <v>43950</v>
      </c>
      <c r="BB1" s="60">
        <v>43951</v>
      </c>
      <c r="BC1" s="60">
        <v>43952</v>
      </c>
      <c r="BD1" s="60">
        <v>43953</v>
      </c>
      <c r="BE1" s="60">
        <v>43954</v>
      </c>
      <c r="BF1" s="60">
        <v>43955</v>
      </c>
      <c r="BG1" s="60">
        <v>43956</v>
      </c>
      <c r="BH1" s="60">
        <v>43957</v>
      </c>
      <c r="BI1" s="60">
        <v>43958</v>
      </c>
      <c r="BJ1" s="60">
        <v>43959</v>
      </c>
      <c r="BK1" s="60">
        <v>43960</v>
      </c>
      <c r="BL1" s="60">
        <v>43961</v>
      </c>
      <c r="BM1" s="60">
        <v>43962</v>
      </c>
      <c r="BN1" s="60">
        <v>43963</v>
      </c>
      <c r="BO1" s="60">
        <v>43964</v>
      </c>
    </row>
    <row r="2" spans="1:67" x14ac:dyDescent="0.25">
      <c r="A2" t="s">
        <v>3</v>
      </c>
      <c r="AV2">
        <v>1472</v>
      </c>
      <c r="AW2">
        <v>1475</v>
      </c>
      <c r="AX2">
        <v>1720</v>
      </c>
      <c r="AY2">
        <v>1777</v>
      </c>
      <c r="AZ2">
        <v>1787</v>
      </c>
      <c r="BA2">
        <v>1793</v>
      </c>
      <c r="BB2">
        <v>1821</v>
      </c>
      <c r="BC2">
        <v>1849</v>
      </c>
      <c r="BD2">
        <v>1870</v>
      </c>
      <c r="BE2">
        <v>1897</v>
      </c>
      <c r="BF2">
        <v>1899</v>
      </c>
      <c r="BG2">
        <v>1901</v>
      </c>
      <c r="BH2">
        <v>1904</v>
      </c>
      <c r="BI2">
        <v>1904</v>
      </c>
      <c r="BJ2">
        <v>1926</v>
      </c>
      <c r="BK2">
        <v>1945</v>
      </c>
      <c r="BL2">
        <v>1967</v>
      </c>
      <c r="BM2">
        <v>1989</v>
      </c>
      <c r="BN2">
        <v>1993</v>
      </c>
      <c r="BO2">
        <v>1992</v>
      </c>
    </row>
    <row r="3" spans="1:67" x14ac:dyDescent="0.25">
      <c r="A3" t="s">
        <v>2</v>
      </c>
      <c r="AV3">
        <v>1162</v>
      </c>
      <c r="AW3">
        <v>1177</v>
      </c>
      <c r="AX3">
        <v>1193</v>
      </c>
      <c r="AY3">
        <v>1200</v>
      </c>
      <c r="AZ3">
        <v>1204</v>
      </c>
      <c r="BA3">
        <v>1219</v>
      </c>
      <c r="BB3">
        <v>1236</v>
      </c>
      <c r="BC3">
        <v>1262</v>
      </c>
      <c r="BD3">
        <v>1277</v>
      </c>
      <c r="BE3">
        <v>1280</v>
      </c>
      <c r="BF3">
        <v>1281</v>
      </c>
      <c r="BG3">
        <v>1283</v>
      </c>
      <c r="BH3">
        <v>1292</v>
      </c>
      <c r="BI3">
        <v>1300</v>
      </c>
      <c r="BJ3">
        <v>1311</v>
      </c>
      <c r="BK3">
        <v>1322</v>
      </c>
      <c r="BL3">
        <v>1335</v>
      </c>
      <c r="BM3">
        <v>1339</v>
      </c>
      <c r="BN3">
        <v>1341</v>
      </c>
      <c r="BO3">
        <v>1352</v>
      </c>
    </row>
    <row r="4" spans="1:67" x14ac:dyDescent="0.25">
      <c r="A4" t="s">
        <v>4</v>
      </c>
      <c r="AV4">
        <v>1418</v>
      </c>
      <c r="AW4">
        <v>1491</v>
      </c>
      <c r="AX4">
        <v>1514</v>
      </c>
      <c r="AY4">
        <v>1522</v>
      </c>
      <c r="AZ4">
        <v>1530</v>
      </c>
      <c r="BA4">
        <v>1567</v>
      </c>
      <c r="BB4">
        <v>1602</v>
      </c>
      <c r="BC4">
        <v>1636</v>
      </c>
      <c r="BD4">
        <v>1668</v>
      </c>
      <c r="BE4">
        <v>1706</v>
      </c>
      <c r="BF4">
        <v>1722</v>
      </c>
      <c r="BG4">
        <v>1748</v>
      </c>
      <c r="BH4">
        <v>1769</v>
      </c>
      <c r="BI4">
        <v>1792</v>
      </c>
      <c r="BJ4">
        <v>1814</v>
      </c>
      <c r="BK4">
        <v>1855</v>
      </c>
      <c r="BL4">
        <v>1883</v>
      </c>
      <c r="BM4">
        <v>1893</v>
      </c>
      <c r="BN4">
        <v>1896</v>
      </c>
      <c r="BO4">
        <v>1908</v>
      </c>
    </row>
    <row r="5" spans="1:67" x14ac:dyDescent="0.25">
      <c r="A5" t="s">
        <v>1</v>
      </c>
      <c r="AV5">
        <v>310</v>
      </c>
      <c r="AW5">
        <v>313</v>
      </c>
      <c r="AX5">
        <v>315</v>
      </c>
      <c r="AY5">
        <v>321</v>
      </c>
      <c r="AZ5">
        <v>321</v>
      </c>
      <c r="BA5">
        <v>321</v>
      </c>
      <c r="BB5">
        <v>332</v>
      </c>
      <c r="BC5">
        <v>340</v>
      </c>
      <c r="BD5">
        <v>348</v>
      </c>
      <c r="BE5">
        <v>348</v>
      </c>
      <c r="BF5">
        <v>348</v>
      </c>
      <c r="BG5">
        <v>348</v>
      </c>
      <c r="BH5">
        <v>353</v>
      </c>
      <c r="BI5">
        <v>355</v>
      </c>
      <c r="BJ5">
        <v>357</v>
      </c>
      <c r="BK5">
        <v>361</v>
      </c>
      <c r="BL5">
        <v>365</v>
      </c>
      <c r="BM5">
        <v>365</v>
      </c>
      <c r="BN5">
        <v>365</v>
      </c>
      <c r="BO5">
        <v>365</v>
      </c>
    </row>
    <row r="6" spans="1:67" x14ac:dyDescent="0.25">
      <c r="A6" t="s">
        <v>5</v>
      </c>
      <c r="AV6">
        <v>420</v>
      </c>
      <c r="AW6">
        <v>420</v>
      </c>
      <c r="AX6">
        <v>454</v>
      </c>
      <c r="AY6">
        <v>462</v>
      </c>
      <c r="AZ6">
        <v>464</v>
      </c>
      <c r="BA6">
        <v>482</v>
      </c>
      <c r="BB6">
        <v>521</v>
      </c>
      <c r="BC6">
        <v>528</v>
      </c>
      <c r="BD6">
        <v>539</v>
      </c>
      <c r="BE6">
        <v>541</v>
      </c>
      <c r="BF6">
        <v>544</v>
      </c>
      <c r="BG6">
        <v>544</v>
      </c>
      <c r="BH6">
        <v>544</v>
      </c>
      <c r="BI6">
        <v>544</v>
      </c>
      <c r="BJ6">
        <v>573</v>
      </c>
      <c r="BK6">
        <v>579</v>
      </c>
      <c r="BL6">
        <v>579</v>
      </c>
      <c r="BM6">
        <v>586</v>
      </c>
      <c r="BN6">
        <v>586</v>
      </c>
      <c r="BO6">
        <v>588</v>
      </c>
    </row>
    <row r="7" spans="1:6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1</v>
      </c>
      <c r="G7">
        <v>5</v>
      </c>
      <c r="H7">
        <v>5</v>
      </c>
      <c r="I7">
        <v>12</v>
      </c>
      <c r="J7">
        <v>12</v>
      </c>
      <c r="K7">
        <v>15</v>
      </c>
      <c r="L7">
        <v>27</v>
      </c>
      <c r="M7">
        <v>27</v>
      </c>
      <c r="N7">
        <v>38</v>
      </c>
      <c r="O7">
        <v>48</v>
      </c>
      <c r="P7">
        <v>51</v>
      </c>
      <c r="Q7">
        <v>53</v>
      </c>
      <c r="R7">
        <v>71</v>
      </c>
      <c r="S7">
        <v>95</v>
      </c>
      <c r="T7">
        <v>153</v>
      </c>
      <c r="U7">
        <v>197</v>
      </c>
      <c r="V7">
        <v>236</v>
      </c>
      <c r="W7">
        <v>252</v>
      </c>
      <c r="X7">
        <v>296</v>
      </c>
      <c r="Y7">
        <v>397</v>
      </c>
      <c r="Z7">
        <v>494</v>
      </c>
      <c r="AA7">
        <v>579</v>
      </c>
      <c r="AB7">
        <v>657</v>
      </c>
      <c r="AC7">
        <v>1149</v>
      </c>
      <c r="AD7">
        <v>1259</v>
      </c>
      <c r="AE7">
        <v>1353</v>
      </c>
      <c r="AF7">
        <v>1557</v>
      </c>
      <c r="AG7">
        <v>1766</v>
      </c>
      <c r="AH7">
        <v>1982</v>
      </c>
      <c r="AI7">
        <v>2205</v>
      </c>
      <c r="AJ7">
        <v>2365</v>
      </c>
      <c r="AK7">
        <v>2532</v>
      </c>
      <c r="AL7">
        <v>2943</v>
      </c>
      <c r="AM7">
        <v>2998</v>
      </c>
      <c r="AN7">
        <v>3378</v>
      </c>
      <c r="AO7">
        <v>3600</v>
      </c>
      <c r="AP7">
        <v>3838</v>
      </c>
      <c r="AQ7">
        <v>3963</v>
      </c>
      <c r="AR7">
        <v>4178</v>
      </c>
      <c r="AS7">
        <v>4242</v>
      </c>
      <c r="AT7">
        <v>4337</v>
      </c>
      <c r="AU7">
        <v>4577</v>
      </c>
      <c r="AV7">
        <v>4782</v>
      </c>
      <c r="AW7">
        <v>4876</v>
      </c>
      <c r="AX7">
        <v>5196</v>
      </c>
      <c r="AY7">
        <v>5282</v>
      </c>
      <c r="AZ7">
        <v>5306</v>
      </c>
      <c r="BA7">
        <v>5382</v>
      </c>
      <c r="BB7">
        <v>5512</v>
      </c>
      <c r="BC7">
        <v>5615</v>
      </c>
      <c r="BD7">
        <v>5702</v>
      </c>
      <c r="BE7">
        <v>5772</v>
      </c>
      <c r="BF7">
        <v>5794</v>
      </c>
      <c r="BG7">
        <v>5824</v>
      </c>
      <c r="BH7">
        <v>5862</v>
      </c>
      <c r="BI7">
        <v>5895</v>
      </c>
      <c r="BJ7">
        <v>5981</v>
      </c>
      <c r="BK7">
        <v>6062</v>
      </c>
      <c r="BL7">
        <v>6129</v>
      </c>
      <c r="BM7">
        <v>6172</v>
      </c>
      <c r="BN7">
        <v>6181</v>
      </c>
      <c r="BO7">
        <v>6205</v>
      </c>
    </row>
    <row r="8" spans="1:67" x14ac:dyDescent="0.25">
      <c r="A8" t="s">
        <v>3</v>
      </c>
      <c r="AW8">
        <v>3</v>
      </c>
      <c r="AX8">
        <v>245</v>
      </c>
      <c r="AY8">
        <v>57</v>
      </c>
      <c r="AZ8">
        <v>10</v>
      </c>
      <c r="BA8">
        <v>6</v>
      </c>
      <c r="BB8">
        <v>28</v>
      </c>
      <c r="BC8">
        <v>28</v>
      </c>
      <c r="BD8">
        <v>21</v>
      </c>
      <c r="BE8">
        <v>27</v>
      </c>
      <c r="BF8">
        <v>2</v>
      </c>
      <c r="BG8">
        <v>2</v>
      </c>
      <c r="BH8">
        <v>3</v>
      </c>
      <c r="BI8">
        <v>0</v>
      </c>
      <c r="BJ8">
        <v>22</v>
      </c>
      <c r="BK8">
        <v>19</v>
      </c>
      <c r="BL8">
        <v>22</v>
      </c>
      <c r="BM8">
        <v>22</v>
      </c>
      <c r="BN8">
        <v>4</v>
      </c>
      <c r="BO8">
        <v>-1</v>
      </c>
    </row>
    <row r="9" spans="1:67" x14ac:dyDescent="0.25">
      <c r="A9" t="s">
        <v>2</v>
      </c>
      <c r="AW9">
        <v>15</v>
      </c>
      <c r="AX9">
        <v>16</v>
      </c>
      <c r="AY9">
        <v>7</v>
      </c>
      <c r="AZ9">
        <v>4</v>
      </c>
      <c r="BA9">
        <v>15</v>
      </c>
      <c r="BB9">
        <v>17</v>
      </c>
      <c r="BC9">
        <v>26</v>
      </c>
      <c r="BD9">
        <v>15</v>
      </c>
      <c r="BE9">
        <v>3</v>
      </c>
      <c r="BF9">
        <v>1</v>
      </c>
      <c r="BG9">
        <v>2</v>
      </c>
      <c r="BH9">
        <v>9</v>
      </c>
      <c r="BI9">
        <v>8</v>
      </c>
      <c r="BJ9">
        <v>11</v>
      </c>
      <c r="BK9">
        <v>11</v>
      </c>
      <c r="BL9">
        <v>13</v>
      </c>
      <c r="BM9">
        <v>4</v>
      </c>
      <c r="BN9">
        <v>2</v>
      </c>
      <c r="BO9">
        <v>11</v>
      </c>
    </row>
    <row r="10" spans="1:67" x14ac:dyDescent="0.25">
      <c r="A10" t="s">
        <v>4</v>
      </c>
      <c r="AW10">
        <v>73</v>
      </c>
      <c r="AX10">
        <v>23</v>
      </c>
      <c r="AY10">
        <v>8</v>
      </c>
      <c r="AZ10">
        <v>8</v>
      </c>
      <c r="BA10">
        <v>37</v>
      </c>
      <c r="BB10">
        <v>35</v>
      </c>
      <c r="BC10">
        <v>34</v>
      </c>
      <c r="BD10">
        <v>32</v>
      </c>
      <c r="BE10">
        <v>38</v>
      </c>
      <c r="BF10">
        <v>16</v>
      </c>
      <c r="BG10">
        <v>26</v>
      </c>
      <c r="BH10">
        <v>21</v>
      </c>
      <c r="BI10">
        <v>23</v>
      </c>
      <c r="BJ10">
        <v>22</v>
      </c>
      <c r="BK10">
        <v>41</v>
      </c>
      <c r="BL10">
        <v>28</v>
      </c>
      <c r="BM10">
        <v>10</v>
      </c>
      <c r="BN10">
        <v>3</v>
      </c>
      <c r="BO10">
        <v>12</v>
      </c>
    </row>
    <row r="11" spans="1:67" x14ac:dyDescent="0.25">
      <c r="A11" t="s">
        <v>1</v>
      </c>
      <c r="AW11">
        <v>3</v>
      </c>
      <c r="AX11">
        <v>2</v>
      </c>
      <c r="AY11">
        <v>6</v>
      </c>
      <c r="AZ11">
        <v>0</v>
      </c>
      <c r="BA11">
        <v>0</v>
      </c>
      <c r="BB11">
        <v>11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5</v>
      </c>
      <c r="BI11">
        <v>2</v>
      </c>
      <c r="BJ11">
        <v>2</v>
      </c>
      <c r="BK11">
        <v>4</v>
      </c>
      <c r="BL11">
        <v>4</v>
      </c>
      <c r="BM11">
        <v>0</v>
      </c>
      <c r="BN11">
        <v>0</v>
      </c>
      <c r="BO11">
        <v>0</v>
      </c>
    </row>
    <row r="12" spans="1:67" x14ac:dyDescent="0.25">
      <c r="A12" t="s">
        <v>5</v>
      </c>
      <c r="AW12">
        <v>0</v>
      </c>
      <c r="AX12">
        <v>34</v>
      </c>
      <c r="AY12">
        <v>8</v>
      </c>
      <c r="AZ12">
        <v>2</v>
      </c>
      <c r="BA12">
        <v>18</v>
      </c>
      <c r="BB12">
        <v>39</v>
      </c>
      <c r="BC12">
        <v>7</v>
      </c>
      <c r="BD12">
        <v>11</v>
      </c>
      <c r="BE12">
        <v>2</v>
      </c>
      <c r="BF12">
        <v>3</v>
      </c>
      <c r="BG12">
        <v>0</v>
      </c>
      <c r="BH12">
        <v>0</v>
      </c>
      <c r="BI12">
        <v>0</v>
      </c>
      <c r="BJ12">
        <v>29</v>
      </c>
      <c r="BK12">
        <v>6</v>
      </c>
      <c r="BL12">
        <v>0</v>
      </c>
      <c r="BM12">
        <v>7</v>
      </c>
      <c r="BN12">
        <v>0</v>
      </c>
      <c r="BO12">
        <v>2</v>
      </c>
    </row>
    <row r="13" spans="1:67" x14ac:dyDescent="0.25">
      <c r="A13" t="s">
        <v>63</v>
      </c>
      <c r="C13">
        <v>0</v>
      </c>
      <c r="D13">
        <v>0</v>
      </c>
      <c r="E13">
        <v>0</v>
      </c>
      <c r="F13">
        <v>-1</v>
      </c>
      <c r="G13">
        <v>4</v>
      </c>
      <c r="H13">
        <v>0</v>
      </c>
      <c r="I13">
        <v>7</v>
      </c>
      <c r="J13">
        <v>0</v>
      </c>
      <c r="K13">
        <v>3</v>
      </c>
      <c r="L13">
        <v>12</v>
      </c>
      <c r="M13">
        <v>0</v>
      </c>
      <c r="N13">
        <v>11</v>
      </c>
      <c r="O13">
        <v>10</v>
      </c>
      <c r="P13">
        <v>3</v>
      </c>
      <c r="Q13">
        <v>2</v>
      </c>
      <c r="R13">
        <v>18</v>
      </c>
      <c r="S13">
        <v>24</v>
      </c>
      <c r="T13">
        <v>58</v>
      </c>
      <c r="U13">
        <v>44</v>
      </c>
      <c r="V13">
        <v>39</v>
      </c>
      <c r="W13">
        <v>16</v>
      </c>
      <c r="X13">
        <v>44</v>
      </c>
      <c r="Y13">
        <v>101</v>
      </c>
      <c r="Z13">
        <v>97</v>
      </c>
      <c r="AA13">
        <v>85</v>
      </c>
      <c r="AB13">
        <v>78</v>
      </c>
      <c r="AC13">
        <v>492</v>
      </c>
      <c r="AD13">
        <v>110</v>
      </c>
      <c r="AE13">
        <v>94</v>
      </c>
      <c r="AF13">
        <v>204</v>
      </c>
      <c r="AG13">
        <v>209</v>
      </c>
      <c r="AH13">
        <v>216</v>
      </c>
      <c r="AI13">
        <v>223</v>
      </c>
      <c r="AJ13">
        <v>160</v>
      </c>
      <c r="AK13">
        <v>167</v>
      </c>
      <c r="AL13">
        <v>411</v>
      </c>
      <c r="AM13">
        <v>55</v>
      </c>
      <c r="AN13">
        <v>380</v>
      </c>
      <c r="AO13">
        <v>222</v>
      </c>
      <c r="AP13">
        <v>238</v>
      </c>
      <c r="AQ13">
        <v>125</v>
      </c>
      <c r="AR13">
        <v>215</v>
      </c>
      <c r="AS13">
        <v>64</v>
      </c>
      <c r="AT13">
        <v>95</v>
      </c>
      <c r="AU13">
        <v>240</v>
      </c>
      <c r="AV13">
        <v>205</v>
      </c>
      <c r="AW13">
        <v>94</v>
      </c>
      <c r="AX13">
        <v>320</v>
      </c>
      <c r="AY13">
        <v>86</v>
      </c>
      <c r="AZ13">
        <v>24</v>
      </c>
      <c r="BA13">
        <v>76</v>
      </c>
      <c r="BB13">
        <v>130</v>
      </c>
      <c r="BC13">
        <v>103</v>
      </c>
      <c r="BD13">
        <v>87</v>
      </c>
      <c r="BE13">
        <v>70</v>
      </c>
      <c r="BF13">
        <v>22</v>
      </c>
      <c r="BG13">
        <v>30</v>
      </c>
      <c r="BH13">
        <v>38</v>
      </c>
      <c r="BI13">
        <v>33</v>
      </c>
      <c r="BJ13">
        <v>86</v>
      </c>
      <c r="BK13">
        <v>81</v>
      </c>
      <c r="BL13">
        <v>67</v>
      </c>
      <c r="BM13">
        <v>43</v>
      </c>
      <c r="BN13">
        <v>9</v>
      </c>
      <c r="BO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234E-8EB7-4030-BF04-30A888AF5DF5}">
  <sheetPr codeName="Hoja12"/>
  <dimension ref="A1:BW28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51</v>
      </c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  <c r="AO2">
        <v>116</v>
      </c>
      <c r="AP2">
        <v>99</v>
      </c>
      <c r="AQ2">
        <v>92</v>
      </c>
      <c r="AR2">
        <v>81</v>
      </c>
      <c r="AS2">
        <v>85</v>
      </c>
      <c r="AT2">
        <v>78</v>
      </c>
      <c r="AU2">
        <v>78</v>
      </c>
      <c r="AV2">
        <v>69</v>
      </c>
      <c r="AW2">
        <v>61</v>
      </c>
      <c r="AX2">
        <v>61</v>
      </c>
      <c r="AY2">
        <v>54</v>
      </c>
      <c r="AZ2">
        <v>53</v>
      </c>
      <c r="BA2">
        <v>52</v>
      </c>
      <c r="BB2">
        <v>48</v>
      </c>
      <c r="BC2">
        <v>38</v>
      </c>
      <c r="BD2">
        <v>40</v>
      </c>
      <c r="BE2">
        <v>34</v>
      </c>
      <c r="BF2">
        <v>27</v>
      </c>
      <c r="BG2">
        <v>29</v>
      </c>
      <c r="BH2">
        <v>28</v>
      </c>
      <c r="BI2">
        <v>31</v>
      </c>
      <c r="BJ2">
        <v>26</v>
      </c>
      <c r="BK2">
        <v>26</v>
      </c>
      <c r="BL2">
        <v>26</v>
      </c>
      <c r="BM2">
        <v>28</v>
      </c>
      <c r="BN2">
        <v>28</v>
      </c>
      <c r="BO2">
        <v>31</v>
      </c>
      <c r="BP2">
        <v>33</v>
      </c>
      <c r="BQ2">
        <v>32</v>
      </c>
      <c r="BR2">
        <v>30</v>
      </c>
      <c r="BS2">
        <v>31</v>
      </c>
      <c r="BT2">
        <v>28</v>
      </c>
      <c r="BU2">
        <v>28</v>
      </c>
      <c r="BV2">
        <v>30</v>
      </c>
      <c r="BW2">
        <v>33</v>
      </c>
    </row>
    <row r="3" spans="1:75" x14ac:dyDescent="0.25">
      <c r="A3" t="s">
        <v>52</v>
      </c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  <c r="AO3">
        <v>48</v>
      </c>
      <c r="AP3">
        <v>48</v>
      </c>
      <c r="AQ3">
        <v>37</v>
      </c>
      <c r="AR3">
        <v>35</v>
      </c>
      <c r="AS3">
        <v>36</v>
      </c>
      <c r="AT3">
        <v>35</v>
      </c>
      <c r="AU3">
        <v>34</v>
      </c>
      <c r="AV3">
        <v>32</v>
      </c>
      <c r="AW3">
        <v>22</v>
      </c>
      <c r="AX3">
        <v>21</v>
      </c>
      <c r="AY3">
        <v>17</v>
      </c>
      <c r="AZ3">
        <v>20</v>
      </c>
      <c r="BA3">
        <v>18</v>
      </c>
      <c r="BB3">
        <v>20</v>
      </c>
      <c r="BC3">
        <v>19</v>
      </c>
      <c r="BD3">
        <v>14</v>
      </c>
      <c r="BE3">
        <v>13</v>
      </c>
      <c r="BF3">
        <v>13</v>
      </c>
      <c r="BG3">
        <v>14</v>
      </c>
      <c r="BH3">
        <v>11</v>
      </c>
      <c r="BI3">
        <v>15</v>
      </c>
      <c r="BJ3">
        <v>14</v>
      </c>
      <c r="BK3">
        <v>11</v>
      </c>
      <c r="BL3">
        <v>11</v>
      </c>
      <c r="BM3">
        <v>6</v>
      </c>
      <c r="BN3">
        <v>6</v>
      </c>
      <c r="BO3">
        <v>5</v>
      </c>
      <c r="BP3">
        <v>3</v>
      </c>
      <c r="BQ3">
        <v>4</v>
      </c>
      <c r="BR3">
        <v>6</v>
      </c>
      <c r="BS3">
        <v>6</v>
      </c>
      <c r="BT3">
        <v>6</v>
      </c>
      <c r="BU3">
        <v>6</v>
      </c>
      <c r="BV3">
        <v>6</v>
      </c>
      <c r="BW3">
        <v>8</v>
      </c>
    </row>
    <row r="4" spans="1:75" x14ac:dyDescent="0.25">
      <c r="A4" t="s">
        <v>53</v>
      </c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  <c r="AO4">
        <v>304</v>
      </c>
      <c r="AP4">
        <v>270</v>
      </c>
      <c r="AQ4">
        <v>245</v>
      </c>
      <c r="AR4">
        <v>226</v>
      </c>
      <c r="AS4">
        <v>243</v>
      </c>
      <c r="AT4">
        <v>244</v>
      </c>
      <c r="AU4">
        <v>236</v>
      </c>
      <c r="AV4">
        <v>219</v>
      </c>
      <c r="AW4">
        <v>200</v>
      </c>
      <c r="AX4">
        <v>195</v>
      </c>
      <c r="AY4">
        <v>191</v>
      </c>
      <c r="AZ4">
        <v>192</v>
      </c>
      <c r="BA4">
        <v>192</v>
      </c>
      <c r="BB4">
        <v>177</v>
      </c>
      <c r="BC4">
        <v>182</v>
      </c>
      <c r="BD4">
        <v>164</v>
      </c>
      <c r="BE4">
        <v>151</v>
      </c>
      <c r="BF4">
        <v>131</v>
      </c>
      <c r="BG4">
        <v>128</v>
      </c>
      <c r="BH4">
        <v>129</v>
      </c>
      <c r="BI4">
        <v>114</v>
      </c>
      <c r="BJ4">
        <v>103</v>
      </c>
      <c r="BK4">
        <v>99</v>
      </c>
      <c r="BL4">
        <v>90</v>
      </c>
      <c r="BM4">
        <v>94</v>
      </c>
      <c r="BN4">
        <v>85</v>
      </c>
      <c r="BO4">
        <v>87</v>
      </c>
      <c r="BP4">
        <v>88</v>
      </c>
      <c r="BQ4">
        <v>93</v>
      </c>
      <c r="BR4">
        <v>80</v>
      </c>
      <c r="BS4">
        <v>75</v>
      </c>
      <c r="BT4">
        <v>61</v>
      </c>
      <c r="BU4">
        <v>61</v>
      </c>
      <c r="BV4">
        <v>53</v>
      </c>
      <c r="BW4">
        <v>41</v>
      </c>
    </row>
    <row r="5" spans="1:75" x14ac:dyDescent="0.25">
      <c r="A5" t="s">
        <v>54</v>
      </c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  <c r="AO5">
        <v>290</v>
      </c>
      <c r="AP5">
        <v>261</v>
      </c>
      <c r="AQ5">
        <v>238</v>
      </c>
      <c r="AR5">
        <v>229</v>
      </c>
      <c r="AS5">
        <v>221</v>
      </c>
      <c r="AT5">
        <v>203</v>
      </c>
      <c r="AU5">
        <v>184</v>
      </c>
      <c r="AV5">
        <v>183</v>
      </c>
      <c r="AW5">
        <v>181</v>
      </c>
      <c r="AX5">
        <v>171</v>
      </c>
      <c r="AY5">
        <v>158</v>
      </c>
      <c r="AZ5">
        <v>147</v>
      </c>
      <c r="BA5">
        <v>142</v>
      </c>
      <c r="BB5">
        <v>140</v>
      </c>
      <c r="BC5">
        <v>140</v>
      </c>
      <c r="BD5">
        <v>136</v>
      </c>
      <c r="BE5">
        <v>137</v>
      </c>
      <c r="BF5">
        <v>131</v>
      </c>
      <c r="BG5">
        <v>123</v>
      </c>
      <c r="BH5">
        <v>121</v>
      </c>
      <c r="BI5">
        <v>124</v>
      </c>
      <c r="BJ5">
        <v>121</v>
      </c>
      <c r="BK5">
        <v>112</v>
      </c>
      <c r="BL5">
        <v>104</v>
      </c>
      <c r="BM5">
        <v>101</v>
      </c>
      <c r="BN5">
        <v>98</v>
      </c>
      <c r="BO5">
        <v>94</v>
      </c>
      <c r="BP5">
        <v>93</v>
      </c>
      <c r="BQ5">
        <v>92</v>
      </c>
      <c r="BR5">
        <v>93</v>
      </c>
      <c r="BS5">
        <v>90</v>
      </c>
      <c r="BT5">
        <v>66</v>
      </c>
      <c r="BU5">
        <v>67</v>
      </c>
      <c r="BV5">
        <v>67</v>
      </c>
      <c r="BW5">
        <v>50</v>
      </c>
    </row>
    <row r="6" spans="1:75" x14ac:dyDescent="0.25">
      <c r="A6" t="s">
        <v>55</v>
      </c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  <c r="AO6">
        <v>74</v>
      </c>
      <c r="AP6">
        <v>60</v>
      </c>
      <c r="AQ6">
        <v>64</v>
      </c>
      <c r="AR6">
        <v>52</v>
      </c>
      <c r="AS6">
        <v>54</v>
      </c>
      <c r="AT6">
        <v>50</v>
      </c>
      <c r="AU6">
        <v>50</v>
      </c>
      <c r="AV6">
        <v>44</v>
      </c>
      <c r="AW6">
        <v>37</v>
      </c>
      <c r="AX6">
        <v>38</v>
      </c>
      <c r="AY6">
        <v>28</v>
      </c>
      <c r="AZ6">
        <v>29</v>
      </c>
      <c r="BA6">
        <v>33</v>
      </c>
      <c r="BB6">
        <v>23</v>
      </c>
      <c r="BC6">
        <v>21</v>
      </c>
      <c r="BD6">
        <v>14</v>
      </c>
      <c r="BE6">
        <v>18</v>
      </c>
      <c r="BF6">
        <v>15</v>
      </c>
      <c r="BG6">
        <v>13</v>
      </c>
      <c r="BH6">
        <v>13</v>
      </c>
      <c r="BI6">
        <v>14</v>
      </c>
      <c r="BJ6">
        <v>13</v>
      </c>
      <c r="BK6">
        <v>17</v>
      </c>
      <c r="BL6">
        <v>5</v>
      </c>
      <c r="BM6">
        <v>6</v>
      </c>
      <c r="BN6">
        <v>5</v>
      </c>
      <c r="BO6">
        <v>6</v>
      </c>
      <c r="BP6">
        <v>6</v>
      </c>
      <c r="BQ6">
        <v>5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</row>
    <row r="7" spans="1:75" x14ac:dyDescent="0.25">
      <c r="A7" t="s">
        <v>56</v>
      </c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  <c r="AO7">
        <v>71</v>
      </c>
      <c r="AP7">
        <v>66</v>
      </c>
      <c r="AQ7">
        <v>60</v>
      </c>
      <c r="AR7">
        <v>57</v>
      </c>
      <c r="AS7">
        <v>60</v>
      </c>
      <c r="AT7">
        <v>53</v>
      </c>
      <c r="AU7">
        <v>54</v>
      </c>
      <c r="AV7">
        <v>47</v>
      </c>
      <c r="AW7">
        <v>48</v>
      </c>
      <c r="AX7">
        <v>49</v>
      </c>
      <c r="AY7">
        <v>45</v>
      </c>
      <c r="AZ7">
        <v>46</v>
      </c>
      <c r="BA7">
        <v>41</v>
      </c>
      <c r="BB7">
        <v>40</v>
      </c>
      <c r="BC7">
        <v>38</v>
      </c>
      <c r="BD7">
        <v>37</v>
      </c>
      <c r="BE7">
        <v>34</v>
      </c>
      <c r="BF7">
        <v>28</v>
      </c>
      <c r="BG7">
        <v>28</v>
      </c>
      <c r="BH7">
        <v>28</v>
      </c>
      <c r="BI7">
        <v>26</v>
      </c>
      <c r="BJ7">
        <v>21</v>
      </c>
      <c r="BK7">
        <v>16</v>
      </c>
      <c r="BL7">
        <v>15</v>
      </c>
      <c r="BM7">
        <v>15</v>
      </c>
      <c r="BN7">
        <v>14</v>
      </c>
      <c r="BO7">
        <v>15</v>
      </c>
      <c r="BP7">
        <v>17</v>
      </c>
      <c r="BQ7">
        <v>26</v>
      </c>
      <c r="BR7">
        <v>19</v>
      </c>
      <c r="BS7">
        <v>16</v>
      </c>
      <c r="BT7">
        <v>14</v>
      </c>
      <c r="BU7">
        <v>15</v>
      </c>
      <c r="BV7">
        <v>15</v>
      </c>
      <c r="BW7">
        <v>16</v>
      </c>
    </row>
    <row r="8" spans="1:75" x14ac:dyDescent="0.25">
      <c r="A8" t="s">
        <v>3</v>
      </c>
      <c r="R8">
        <v>61</v>
      </c>
      <c r="S8">
        <v>73</v>
      </c>
      <c r="T8">
        <v>94</v>
      </c>
      <c r="U8">
        <v>141</v>
      </c>
      <c r="V8">
        <v>190</v>
      </c>
      <c r="X8">
        <v>455</v>
      </c>
      <c r="Y8">
        <v>548</v>
      </c>
      <c r="Z8">
        <v>587</v>
      </c>
      <c r="AA8">
        <v>710</v>
      </c>
      <c r="AB8">
        <v>914</v>
      </c>
      <c r="AC8">
        <v>1012</v>
      </c>
      <c r="AD8">
        <v>1049</v>
      </c>
      <c r="AE8">
        <v>1130</v>
      </c>
      <c r="AF8">
        <v>1147</v>
      </c>
      <c r="AG8">
        <v>1199</v>
      </c>
      <c r="AH8">
        <v>1170</v>
      </c>
      <c r="AI8">
        <v>1182</v>
      </c>
      <c r="AJ8">
        <v>1169</v>
      </c>
      <c r="AK8">
        <v>1070</v>
      </c>
      <c r="AL8">
        <v>1018</v>
      </c>
      <c r="AM8">
        <v>1017</v>
      </c>
      <c r="AN8">
        <v>972</v>
      </c>
      <c r="AO8">
        <v>903</v>
      </c>
      <c r="AP8">
        <v>804</v>
      </c>
      <c r="AQ8">
        <v>736</v>
      </c>
      <c r="AR8">
        <v>680</v>
      </c>
      <c r="AS8">
        <v>699</v>
      </c>
      <c r="AT8">
        <v>663</v>
      </c>
      <c r="AU8">
        <v>636</v>
      </c>
      <c r="AV8">
        <v>594</v>
      </c>
      <c r="AW8">
        <v>549</v>
      </c>
      <c r="AX8">
        <v>535</v>
      </c>
      <c r="AY8">
        <v>493</v>
      </c>
      <c r="AZ8">
        <v>487</v>
      </c>
      <c r="BA8">
        <v>478</v>
      </c>
      <c r="BB8">
        <v>448</v>
      </c>
      <c r="BC8">
        <v>438</v>
      </c>
      <c r="BD8">
        <v>405</v>
      </c>
      <c r="BE8">
        <v>387</v>
      </c>
      <c r="BF8">
        <v>345</v>
      </c>
      <c r="BG8">
        <v>335</v>
      </c>
      <c r="BH8">
        <v>330</v>
      </c>
      <c r="BI8">
        <v>324</v>
      </c>
      <c r="BJ8">
        <v>298</v>
      </c>
      <c r="BK8">
        <v>281</v>
      </c>
      <c r="BL8">
        <v>251</v>
      </c>
      <c r="BM8">
        <v>250</v>
      </c>
      <c r="BN8">
        <v>236</v>
      </c>
      <c r="BO8">
        <v>238</v>
      </c>
      <c r="BP8">
        <v>240</v>
      </c>
      <c r="BQ8">
        <v>252</v>
      </c>
      <c r="BR8">
        <v>231</v>
      </c>
      <c r="BS8">
        <v>220</v>
      </c>
      <c r="BT8">
        <v>177</v>
      </c>
      <c r="BU8">
        <v>179</v>
      </c>
      <c r="BV8">
        <v>173</v>
      </c>
      <c r="BW8">
        <v>150</v>
      </c>
    </row>
    <row r="9" spans="1:75" x14ac:dyDescent="0.25">
      <c r="A9" t="s">
        <v>57</v>
      </c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  <c r="AO9">
        <v>489</v>
      </c>
      <c r="AP9">
        <v>460</v>
      </c>
      <c r="AQ9">
        <v>435</v>
      </c>
      <c r="AR9">
        <v>395</v>
      </c>
      <c r="AS9">
        <v>372</v>
      </c>
      <c r="AT9">
        <v>333</v>
      </c>
      <c r="AU9">
        <v>311</v>
      </c>
      <c r="AV9">
        <v>288</v>
      </c>
      <c r="AW9">
        <v>288</v>
      </c>
      <c r="AX9">
        <v>270</v>
      </c>
      <c r="AY9">
        <v>228</v>
      </c>
      <c r="AZ9">
        <v>226</v>
      </c>
      <c r="BA9">
        <v>233</v>
      </c>
      <c r="BB9">
        <v>221</v>
      </c>
      <c r="BC9">
        <v>209</v>
      </c>
      <c r="BD9">
        <v>201</v>
      </c>
      <c r="BE9">
        <v>188</v>
      </c>
      <c r="BF9">
        <v>175</v>
      </c>
      <c r="BG9">
        <v>157</v>
      </c>
      <c r="BH9">
        <v>164</v>
      </c>
      <c r="BI9">
        <v>157</v>
      </c>
      <c r="BJ9">
        <v>150</v>
      </c>
      <c r="BK9">
        <v>138</v>
      </c>
      <c r="BL9">
        <v>123</v>
      </c>
      <c r="BM9">
        <v>123</v>
      </c>
      <c r="BN9">
        <v>119</v>
      </c>
      <c r="BO9">
        <v>115</v>
      </c>
      <c r="BP9">
        <v>108</v>
      </c>
      <c r="BQ9">
        <v>106</v>
      </c>
      <c r="BR9">
        <v>95</v>
      </c>
      <c r="BS9">
        <v>87</v>
      </c>
      <c r="BT9">
        <v>83</v>
      </c>
      <c r="BU9">
        <v>84</v>
      </c>
      <c r="BV9">
        <v>84</v>
      </c>
      <c r="BW9">
        <v>72</v>
      </c>
    </row>
    <row r="10" spans="1:75" x14ac:dyDescent="0.25">
      <c r="A10" t="s">
        <v>58</v>
      </c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  <c r="AO10">
        <v>30</v>
      </c>
      <c r="AP10">
        <v>30</v>
      </c>
      <c r="AQ10">
        <v>29</v>
      </c>
      <c r="AR10">
        <v>29</v>
      </c>
      <c r="AS10">
        <v>26</v>
      </c>
      <c r="AT10">
        <v>22</v>
      </c>
      <c r="AU10">
        <v>19</v>
      </c>
      <c r="AV10">
        <v>20</v>
      </c>
      <c r="AW10">
        <v>17</v>
      </c>
      <c r="AX10">
        <v>20</v>
      </c>
      <c r="AY10">
        <v>10</v>
      </c>
      <c r="AZ10">
        <v>10</v>
      </c>
      <c r="BA10">
        <v>9</v>
      </c>
      <c r="BB10">
        <v>8</v>
      </c>
      <c r="BC10">
        <v>8</v>
      </c>
      <c r="BD10">
        <v>9</v>
      </c>
      <c r="BE10">
        <v>9</v>
      </c>
      <c r="BF10">
        <v>10</v>
      </c>
      <c r="BG10">
        <v>6</v>
      </c>
      <c r="BH10">
        <v>12</v>
      </c>
      <c r="BI10">
        <v>10</v>
      </c>
      <c r="BJ10">
        <v>8</v>
      </c>
      <c r="BK10">
        <v>7</v>
      </c>
      <c r="BL10">
        <v>4</v>
      </c>
      <c r="BM10">
        <v>3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1</v>
      </c>
    </row>
    <row r="11" spans="1:75" x14ac:dyDescent="0.25">
      <c r="A11" t="s">
        <v>59</v>
      </c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  <c r="AO11">
        <v>84</v>
      </c>
      <c r="AP11">
        <v>66</v>
      </c>
      <c r="AQ11">
        <v>60</v>
      </c>
      <c r="AR11">
        <v>61</v>
      </c>
      <c r="AS11">
        <v>59</v>
      </c>
      <c r="AT11">
        <v>66</v>
      </c>
      <c r="AU11">
        <v>57</v>
      </c>
      <c r="AV11">
        <v>61</v>
      </c>
      <c r="AW11">
        <v>56</v>
      </c>
      <c r="AX11">
        <v>58</v>
      </c>
      <c r="AY11">
        <v>49</v>
      </c>
      <c r="AZ11">
        <v>48</v>
      </c>
      <c r="BA11">
        <v>46</v>
      </c>
      <c r="BB11">
        <v>44</v>
      </c>
      <c r="BC11">
        <v>34</v>
      </c>
      <c r="BD11">
        <v>34</v>
      </c>
      <c r="BE11">
        <v>38</v>
      </c>
      <c r="BF11">
        <v>37</v>
      </c>
      <c r="BG11">
        <v>37</v>
      </c>
      <c r="BH11">
        <v>34</v>
      </c>
      <c r="BI11">
        <v>29</v>
      </c>
      <c r="BJ11">
        <v>22</v>
      </c>
      <c r="BK11">
        <v>23</v>
      </c>
      <c r="BL11">
        <v>23</v>
      </c>
      <c r="BM11">
        <v>32</v>
      </c>
      <c r="BN11">
        <v>27</v>
      </c>
      <c r="BO11">
        <v>25</v>
      </c>
      <c r="BP11">
        <v>22</v>
      </c>
      <c r="BQ11">
        <v>16</v>
      </c>
      <c r="BR11">
        <v>18</v>
      </c>
      <c r="BS11">
        <v>17</v>
      </c>
      <c r="BT11">
        <v>11</v>
      </c>
      <c r="BU11">
        <v>15</v>
      </c>
      <c r="BV11">
        <v>16</v>
      </c>
      <c r="BW11">
        <v>14</v>
      </c>
    </row>
    <row r="12" spans="1:75" x14ac:dyDescent="0.25">
      <c r="A12" t="s">
        <v>60</v>
      </c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  <c r="AO12">
        <v>47</v>
      </c>
      <c r="AP12">
        <v>39</v>
      </c>
      <c r="AQ12">
        <v>38</v>
      </c>
      <c r="AR12">
        <v>32</v>
      </c>
      <c r="AS12">
        <v>30</v>
      </c>
      <c r="AT12">
        <v>33</v>
      </c>
      <c r="AU12">
        <v>29</v>
      </c>
      <c r="AV12">
        <v>37</v>
      </c>
      <c r="AW12">
        <v>36</v>
      </c>
      <c r="AX12">
        <v>37</v>
      </c>
      <c r="AY12">
        <v>36</v>
      </c>
      <c r="AZ12">
        <v>33</v>
      </c>
      <c r="BA12">
        <v>30</v>
      </c>
      <c r="BB12">
        <v>30</v>
      </c>
      <c r="BC12">
        <v>29</v>
      </c>
      <c r="BD12">
        <v>28</v>
      </c>
      <c r="BE12">
        <v>17</v>
      </c>
      <c r="BF12">
        <v>17</v>
      </c>
      <c r="BG12">
        <v>14</v>
      </c>
      <c r="BH12">
        <v>14</v>
      </c>
      <c r="BI12">
        <v>10</v>
      </c>
      <c r="BJ12">
        <v>10</v>
      </c>
      <c r="BK12">
        <v>7</v>
      </c>
      <c r="BL12">
        <v>5</v>
      </c>
      <c r="BM12">
        <v>7</v>
      </c>
      <c r="BN12">
        <v>8</v>
      </c>
      <c r="BO12">
        <v>8</v>
      </c>
      <c r="BP12">
        <v>6</v>
      </c>
      <c r="BQ12">
        <v>6</v>
      </c>
      <c r="BR12">
        <v>7</v>
      </c>
      <c r="BS12">
        <v>6</v>
      </c>
      <c r="BT12">
        <v>6</v>
      </c>
      <c r="BU12">
        <v>5</v>
      </c>
      <c r="BV12">
        <v>5</v>
      </c>
      <c r="BW12">
        <v>5</v>
      </c>
    </row>
    <row r="13" spans="1:75" x14ac:dyDescent="0.25">
      <c r="A13" t="s">
        <v>2</v>
      </c>
      <c r="R13">
        <v>78</v>
      </c>
      <c r="S13">
        <v>92</v>
      </c>
      <c r="T13">
        <v>118</v>
      </c>
      <c r="U13">
        <v>133</v>
      </c>
      <c r="V13">
        <v>177</v>
      </c>
      <c r="X13">
        <v>357</v>
      </c>
      <c r="Y13">
        <v>404</v>
      </c>
      <c r="Z13">
        <v>457</v>
      </c>
      <c r="AA13">
        <v>541</v>
      </c>
      <c r="AB13">
        <v>643</v>
      </c>
      <c r="AC13">
        <v>712</v>
      </c>
      <c r="AD13">
        <v>741</v>
      </c>
      <c r="AE13">
        <v>799</v>
      </c>
      <c r="AF13">
        <v>808</v>
      </c>
      <c r="AG13">
        <v>789</v>
      </c>
      <c r="AH13">
        <v>807</v>
      </c>
      <c r="AI13">
        <v>799</v>
      </c>
      <c r="AJ13">
        <v>809</v>
      </c>
      <c r="AK13">
        <v>783</v>
      </c>
      <c r="AL13">
        <v>776</v>
      </c>
      <c r="AM13">
        <v>756</v>
      </c>
      <c r="AN13">
        <v>702</v>
      </c>
      <c r="AO13">
        <v>650</v>
      </c>
      <c r="AP13">
        <v>595</v>
      </c>
      <c r="AQ13">
        <v>562</v>
      </c>
      <c r="AR13">
        <v>517</v>
      </c>
      <c r="AS13">
        <v>487</v>
      </c>
      <c r="AT13">
        <v>454</v>
      </c>
      <c r="AU13">
        <v>416</v>
      </c>
      <c r="AV13">
        <v>406</v>
      </c>
      <c r="AW13">
        <v>397</v>
      </c>
      <c r="AX13">
        <v>385</v>
      </c>
      <c r="AY13">
        <v>323</v>
      </c>
      <c r="AZ13">
        <v>317</v>
      </c>
      <c r="BA13">
        <v>318</v>
      </c>
      <c r="BB13">
        <v>303</v>
      </c>
      <c r="BC13">
        <v>280</v>
      </c>
      <c r="BD13">
        <v>272</v>
      </c>
      <c r="BE13">
        <v>252</v>
      </c>
      <c r="BF13">
        <v>239</v>
      </c>
      <c r="BG13">
        <v>214</v>
      </c>
      <c r="BH13">
        <v>224</v>
      </c>
      <c r="BI13">
        <v>206</v>
      </c>
      <c r="BJ13">
        <v>190</v>
      </c>
      <c r="BK13">
        <v>175</v>
      </c>
      <c r="BL13">
        <v>155</v>
      </c>
      <c r="BM13">
        <v>165</v>
      </c>
      <c r="BN13">
        <v>155</v>
      </c>
      <c r="BO13">
        <v>149</v>
      </c>
      <c r="BP13">
        <v>137</v>
      </c>
      <c r="BQ13">
        <v>129</v>
      </c>
      <c r="BR13">
        <v>121</v>
      </c>
      <c r="BS13">
        <v>112</v>
      </c>
      <c r="BT13">
        <v>100</v>
      </c>
      <c r="BU13">
        <v>104</v>
      </c>
      <c r="BV13">
        <v>105</v>
      </c>
      <c r="BW13">
        <v>92</v>
      </c>
    </row>
    <row r="14" spans="1:75" x14ac:dyDescent="0.25">
      <c r="A14" t="s">
        <v>49</v>
      </c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  <c r="AO14">
        <v>511</v>
      </c>
      <c r="AP14">
        <v>487</v>
      </c>
      <c r="AQ14">
        <v>472</v>
      </c>
      <c r="AR14">
        <v>454</v>
      </c>
      <c r="AS14">
        <v>451</v>
      </c>
      <c r="AT14">
        <v>449</v>
      </c>
      <c r="AU14">
        <v>421</v>
      </c>
      <c r="AV14">
        <v>412</v>
      </c>
      <c r="AW14">
        <v>373</v>
      </c>
      <c r="AX14">
        <v>370</v>
      </c>
      <c r="AY14">
        <v>346</v>
      </c>
      <c r="AZ14">
        <v>340</v>
      </c>
      <c r="BA14">
        <v>338</v>
      </c>
      <c r="BB14">
        <v>313</v>
      </c>
      <c r="BC14">
        <v>297</v>
      </c>
      <c r="BD14">
        <v>255</v>
      </c>
      <c r="BE14">
        <v>244</v>
      </c>
      <c r="BF14">
        <v>235</v>
      </c>
      <c r="BG14">
        <v>228</v>
      </c>
      <c r="BH14">
        <v>231</v>
      </c>
      <c r="BI14">
        <v>224</v>
      </c>
      <c r="BJ14">
        <v>208</v>
      </c>
      <c r="BK14">
        <v>185</v>
      </c>
      <c r="BL14">
        <v>168</v>
      </c>
      <c r="BM14">
        <v>166</v>
      </c>
      <c r="BN14">
        <v>165</v>
      </c>
      <c r="BO14">
        <v>167</v>
      </c>
      <c r="BP14">
        <v>170</v>
      </c>
      <c r="BQ14">
        <v>173</v>
      </c>
      <c r="BR14">
        <v>168</v>
      </c>
      <c r="BS14">
        <v>161</v>
      </c>
      <c r="BT14">
        <v>152</v>
      </c>
      <c r="BU14">
        <v>158</v>
      </c>
      <c r="BV14">
        <v>147</v>
      </c>
      <c r="BW14">
        <v>142</v>
      </c>
    </row>
    <row r="15" spans="1:75" x14ac:dyDescent="0.25">
      <c r="A15" t="s">
        <v>48</v>
      </c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1</v>
      </c>
      <c r="BG15">
        <v>3</v>
      </c>
      <c r="BH15">
        <v>3</v>
      </c>
      <c r="BI15">
        <v>3</v>
      </c>
      <c r="BJ15">
        <v>4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</row>
    <row r="16" spans="1:75" x14ac:dyDescent="0.25">
      <c r="A16" t="s">
        <v>50</v>
      </c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  <c r="AO16">
        <v>122</v>
      </c>
      <c r="AP16">
        <v>123</v>
      </c>
      <c r="AQ16">
        <v>106</v>
      </c>
      <c r="AR16">
        <v>119</v>
      </c>
      <c r="AS16">
        <v>116</v>
      </c>
      <c r="AT16">
        <v>114</v>
      </c>
      <c r="AU16">
        <v>111</v>
      </c>
      <c r="AV16">
        <v>102</v>
      </c>
      <c r="AW16">
        <v>92</v>
      </c>
      <c r="AX16">
        <v>84</v>
      </c>
      <c r="AY16">
        <v>71</v>
      </c>
      <c r="AZ16">
        <v>74</v>
      </c>
      <c r="BA16">
        <v>75</v>
      </c>
      <c r="BB16">
        <v>69</v>
      </c>
      <c r="BC16">
        <v>61</v>
      </c>
      <c r="BD16">
        <v>65</v>
      </c>
      <c r="BE16">
        <v>58</v>
      </c>
      <c r="BF16">
        <v>54</v>
      </c>
      <c r="BG16">
        <v>54</v>
      </c>
      <c r="BH16">
        <v>51</v>
      </c>
      <c r="BI16">
        <v>48</v>
      </c>
      <c r="BJ16">
        <v>45</v>
      </c>
      <c r="BK16">
        <v>39</v>
      </c>
      <c r="BL16">
        <v>34</v>
      </c>
      <c r="BM16">
        <v>36</v>
      </c>
      <c r="BN16">
        <v>37</v>
      </c>
      <c r="BO16">
        <v>33</v>
      </c>
      <c r="BP16">
        <v>33</v>
      </c>
      <c r="BQ16">
        <v>31</v>
      </c>
      <c r="BR16">
        <v>25</v>
      </c>
      <c r="BS16">
        <v>29</v>
      </c>
      <c r="BT16">
        <v>30</v>
      </c>
      <c r="BU16">
        <v>28</v>
      </c>
      <c r="BV16">
        <v>25</v>
      </c>
      <c r="BW16">
        <v>20</v>
      </c>
    </row>
    <row r="17" spans="1:75" x14ac:dyDescent="0.25">
      <c r="A17" t="s">
        <v>4</v>
      </c>
      <c r="R17">
        <v>88</v>
      </c>
      <c r="S17">
        <v>107</v>
      </c>
      <c r="T17">
        <v>210</v>
      </c>
      <c r="U17">
        <v>191</v>
      </c>
      <c r="V17">
        <v>271</v>
      </c>
      <c r="X17">
        <v>485</v>
      </c>
      <c r="Y17">
        <v>571</v>
      </c>
      <c r="Z17">
        <v>613</v>
      </c>
      <c r="AA17">
        <v>537</v>
      </c>
      <c r="AB17">
        <v>649</v>
      </c>
      <c r="AC17">
        <v>721</v>
      </c>
      <c r="AD17">
        <v>718</v>
      </c>
      <c r="AE17">
        <v>709</v>
      </c>
      <c r="AF17">
        <v>742</v>
      </c>
      <c r="AG17">
        <v>746</v>
      </c>
      <c r="AH17">
        <v>731</v>
      </c>
      <c r="AI17">
        <v>724</v>
      </c>
      <c r="AJ17">
        <v>718</v>
      </c>
      <c r="AK17">
        <v>682</v>
      </c>
      <c r="AL17">
        <v>698</v>
      </c>
      <c r="AM17">
        <v>713</v>
      </c>
      <c r="AN17">
        <v>661</v>
      </c>
      <c r="AO17">
        <v>636</v>
      </c>
      <c r="AP17">
        <v>612</v>
      </c>
      <c r="AQ17">
        <v>580</v>
      </c>
      <c r="AR17">
        <v>575</v>
      </c>
      <c r="AS17">
        <v>569</v>
      </c>
      <c r="AT17">
        <v>565</v>
      </c>
      <c r="AU17">
        <v>534</v>
      </c>
      <c r="AV17">
        <v>515</v>
      </c>
      <c r="AW17">
        <v>466</v>
      </c>
      <c r="AX17">
        <v>457</v>
      </c>
      <c r="AY17">
        <v>420</v>
      </c>
      <c r="AZ17">
        <v>417</v>
      </c>
      <c r="BA17">
        <v>416</v>
      </c>
      <c r="BB17">
        <v>385</v>
      </c>
      <c r="BC17">
        <v>361</v>
      </c>
      <c r="BD17">
        <v>323</v>
      </c>
      <c r="BE17">
        <v>305</v>
      </c>
      <c r="BF17">
        <v>290</v>
      </c>
      <c r="BG17">
        <v>285</v>
      </c>
      <c r="BH17">
        <v>285</v>
      </c>
      <c r="BI17">
        <v>275</v>
      </c>
      <c r="BJ17">
        <v>257</v>
      </c>
      <c r="BK17">
        <v>227</v>
      </c>
      <c r="BL17">
        <v>205</v>
      </c>
      <c r="BM17">
        <v>205</v>
      </c>
      <c r="BN17">
        <v>205</v>
      </c>
      <c r="BO17">
        <v>203</v>
      </c>
      <c r="BP17">
        <v>206</v>
      </c>
      <c r="BQ17">
        <v>207</v>
      </c>
      <c r="BR17">
        <v>196</v>
      </c>
      <c r="BS17">
        <v>193</v>
      </c>
      <c r="BT17">
        <v>185</v>
      </c>
      <c r="BU17">
        <v>189</v>
      </c>
      <c r="BV17">
        <v>175</v>
      </c>
      <c r="BW17">
        <v>165</v>
      </c>
    </row>
    <row r="18" spans="1:75" x14ac:dyDescent="0.25">
      <c r="A18" t="s">
        <v>61</v>
      </c>
      <c r="R18">
        <v>49</v>
      </c>
      <c r="S18">
        <v>55</v>
      </c>
      <c r="T18">
        <v>102</v>
      </c>
      <c r="U18">
        <v>125</v>
      </c>
      <c r="V18">
        <v>137</v>
      </c>
      <c r="X18">
        <v>159</v>
      </c>
      <c r="Y18">
        <v>179</v>
      </c>
      <c r="Z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  <c r="AO18">
        <v>246</v>
      </c>
      <c r="AP18">
        <v>248</v>
      </c>
      <c r="AQ18">
        <v>200</v>
      </c>
      <c r="AR18">
        <v>177</v>
      </c>
      <c r="AS18">
        <v>185</v>
      </c>
      <c r="AT18">
        <v>184</v>
      </c>
      <c r="AU18">
        <v>178</v>
      </c>
      <c r="AV18">
        <v>189</v>
      </c>
      <c r="AW18">
        <v>142</v>
      </c>
      <c r="AX18">
        <v>166</v>
      </c>
      <c r="AY18">
        <v>134</v>
      </c>
      <c r="AZ18">
        <v>134</v>
      </c>
      <c r="BA18">
        <v>130</v>
      </c>
      <c r="BB18">
        <v>130</v>
      </c>
      <c r="BC18">
        <v>121</v>
      </c>
      <c r="BD18">
        <v>121</v>
      </c>
      <c r="BE18">
        <v>111</v>
      </c>
      <c r="BF18">
        <v>109</v>
      </c>
      <c r="BG18">
        <v>107</v>
      </c>
      <c r="BH18">
        <v>112</v>
      </c>
      <c r="BI18">
        <v>104</v>
      </c>
      <c r="BJ18">
        <v>99</v>
      </c>
      <c r="BK18">
        <v>79</v>
      </c>
      <c r="BL18">
        <v>74</v>
      </c>
      <c r="BM18">
        <v>68</v>
      </c>
      <c r="BN18">
        <v>70</v>
      </c>
      <c r="BO18">
        <v>70</v>
      </c>
      <c r="BP18">
        <v>69</v>
      </c>
      <c r="BQ18">
        <v>63</v>
      </c>
      <c r="BR18">
        <v>56</v>
      </c>
      <c r="BS18">
        <v>48</v>
      </c>
      <c r="BT18">
        <v>39</v>
      </c>
      <c r="BU18">
        <v>39</v>
      </c>
      <c r="BV18">
        <v>38</v>
      </c>
      <c r="BW18">
        <v>39</v>
      </c>
    </row>
    <row r="19" spans="1:75" x14ac:dyDescent="0.25">
      <c r="A19" t="s">
        <v>1</v>
      </c>
      <c r="R19">
        <v>49</v>
      </c>
      <c r="S19">
        <v>55</v>
      </c>
      <c r="T19">
        <v>102</v>
      </c>
      <c r="U19">
        <v>125</v>
      </c>
      <c r="V19">
        <v>137</v>
      </c>
      <c r="X19">
        <v>159</v>
      </c>
      <c r="Y19">
        <v>179</v>
      </c>
      <c r="Z19">
        <v>149</v>
      </c>
      <c r="AA19">
        <v>133</v>
      </c>
      <c r="AB19">
        <v>320</v>
      </c>
      <c r="AC19">
        <v>341</v>
      </c>
      <c r="AD19">
        <v>326</v>
      </c>
      <c r="AE19">
        <v>315</v>
      </c>
      <c r="AF19">
        <v>312</v>
      </c>
      <c r="AG19">
        <v>310</v>
      </c>
      <c r="AH19">
        <v>295</v>
      </c>
      <c r="AI19">
        <v>283</v>
      </c>
      <c r="AJ19">
        <v>279</v>
      </c>
      <c r="AK19">
        <v>260</v>
      </c>
      <c r="AL19">
        <v>253</v>
      </c>
      <c r="AM19">
        <v>270</v>
      </c>
      <c r="AN19">
        <v>248</v>
      </c>
      <c r="AO19">
        <v>246</v>
      </c>
      <c r="AP19">
        <v>248</v>
      </c>
      <c r="AQ19">
        <v>200</v>
      </c>
      <c r="AR19">
        <v>177</v>
      </c>
      <c r="AS19">
        <v>185</v>
      </c>
      <c r="AT19">
        <v>184</v>
      </c>
      <c r="AU19">
        <v>178</v>
      </c>
      <c r="AV19">
        <v>189</v>
      </c>
      <c r="AW19">
        <v>142</v>
      </c>
      <c r="AX19">
        <v>166</v>
      </c>
      <c r="AY19">
        <v>134</v>
      </c>
      <c r="AZ19">
        <v>134</v>
      </c>
      <c r="BA19">
        <v>130</v>
      </c>
      <c r="BB19">
        <v>130</v>
      </c>
      <c r="BC19">
        <v>121</v>
      </c>
      <c r="BD19">
        <v>121</v>
      </c>
      <c r="BE19">
        <v>111</v>
      </c>
      <c r="BF19">
        <v>109</v>
      </c>
      <c r="BG19">
        <v>107</v>
      </c>
      <c r="BH19">
        <v>112</v>
      </c>
      <c r="BI19">
        <v>104</v>
      </c>
      <c r="BJ19">
        <v>99</v>
      </c>
      <c r="BK19">
        <v>79</v>
      </c>
      <c r="BL19">
        <v>74</v>
      </c>
      <c r="BM19">
        <v>68</v>
      </c>
      <c r="BN19">
        <v>70</v>
      </c>
      <c r="BO19">
        <v>70</v>
      </c>
      <c r="BP19">
        <v>69</v>
      </c>
      <c r="BQ19">
        <v>63</v>
      </c>
      <c r="BR19">
        <v>56</v>
      </c>
      <c r="BS19">
        <v>48</v>
      </c>
      <c r="BT19">
        <v>39</v>
      </c>
      <c r="BU19">
        <v>39</v>
      </c>
      <c r="BV19">
        <v>38</v>
      </c>
      <c r="BW19">
        <v>39</v>
      </c>
    </row>
    <row r="20" spans="1:75" x14ac:dyDescent="0.25">
      <c r="A20" t="s">
        <v>62</v>
      </c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  <c r="AO20">
        <v>136</v>
      </c>
      <c r="AP20">
        <v>134</v>
      </c>
      <c r="AQ20">
        <v>120</v>
      </c>
      <c r="AR20">
        <v>118</v>
      </c>
      <c r="AS20">
        <v>107</v>
      </c>
      <c r="AT20">
        <v>107</v>
      </c>
      <c r="AU20">
        <v>103</v>
      </c>
      <c r="AV20">
        <v>95</v>
      </c>
      <c r="AW20">
        <v>82</v>
      </c>
      <c r="AX20">
        <v>82</v>
      </c>
      <c r="AY20">
        <v>88</v>
      </c>
      <c r="AZ20">
        <v>75</v>
      </c>
      <c r="BA20">
        <v>80</v>
      </c>
      <c r="BB20">
        <v>70</v>
      </c>
      <c r="BC20">
        <v>61</v>
      </c>
      <c r="BD20">
        <v>51</v>
      </c>
      <c r="BE20">
        <v>46</v>
      </c>
      <c r="BF20">
        <v>43</v>
      </c>
      <c r="BG20">
        <v>48</v>
      </c>
      <c r="BH20">
        <v>44</v>
      </c>
      <c r="BI20">
        <v>41</v>
      </c>
      <c r="BJ20">
        <v>34</v>
      </c>
      <c r="BK20">
        <v>29</v>
      </c>
      <c r="BL20">
        <v>28</v>
      </c>
      <c r="BM20">
        <v>25</v>
      </c>
      <c r="BN20">
        <v>28</v>
      </c>
      <c r="BO20">
        <v>28</v>
      </c>
      <c r="BP20">
        <v>27</v>
      </c>
      <c r="BQ20">
        <v>20</v>
      </c>
      <c r="BR20">
        <v>15</v>
      </c>
      <c r="BS20">
        <v>15</v>
      </c>
      <c r="BT20">
        <v>12</v>
      </c>
      <c r="BU20">
        <v>12</v>
      </c>
      <c r="BV20">
        <v>14</v>
      </c>
      <c r="BW20">
        <v>14</v>
      </c>
    </row>
    <row r="21" spans="1:75" x14ac:dyDescent="0.25">
      <c r="A21" t="s">
        <v>5</v>
      </c>
      <c r="R21">
        <v>23</v>
      </c>
      <c r="S21">
        <v>23</v>
      </c>
      <c r="T21">
        <v>30</v>
      </c>
      <c r="U21">
        <v>47</v>
      </c>
      <c r="V21">
        <v>67</v>
      </c>
      <c r="X21">
        <v>118</v>
      </c>
      <c r="Y21">
        <v>124</v>
      </c>
      <c r="Z21">
        <v>146</v>
      </c>
      <c r="AA21">
        <v>146</v>
      </c>
      <c r="AB21">
        <v>181</v>
      </c>
      <c r="AC21">
        <v>191</v>
      </c>
      <c r="AD21">
        <v>184</v>
      </c>
      <c r="AE21">
        <v>181</v>
      </c>
      <c r="AF21">
        <v>189</v>
      </c>
      <c r="AG21">
        <v>186</v>
      </c>
      <c r="AH21">
        <v>181</v>
      </c>
      <c r="AI21">
        <v>177</v>
      </c>
      <c r="AJ21">
        <v>158</v>
      </c>
      <c r="AK21">
        <v>155</v>
      </c>
      <c r="AL21">
        <v>156</v>
      </c>
      <c r="AM21">
        <v>153</v>
      </c>
      <c r="AN21">
        <v>141</v>
      </c>
      <c r="AO21">
        <v>136</v>
      </c>
      <c r="AP21">
        <v>134</v>
      </c>
      <c r="AQ21">
        <v>120</v>
      </c>
      <c r="AR21">
        <v>118</v>
      </c>
      <c r="AS21">
        <v>107</v>
      </c>
      <c r="AT21">
        <v>107</v>
      </c>
      <c r="AU21">
        <v>103</v>
      </c>
      <c r="AV21">
        <v>95</v>
      </c>
      <c r="AW21">
        <v>82</v>
      </c>
      <c r="AX21">
        <v>82</v>
      </c>
      <c r="AY21">
        <v>88</v>
      </c>
      <c r="AZ21">
        <v>75</v>
      </c>
      <c r="BA21">
        <v>80</v>
      </c>
      <c r="BB21">
        <v>70</v>
      </c>
      <c r="BC21">
        <v>61</v>
      </c>
      <c r="BD21">
        <v>51</v>
      </c>
      <c r="BE21">
        <v>46</v>
      </c>
      <c r="BF21">
        <v>43</v>
      </c>
      <c r="BG21">
        <v>48</v>
      </c>
      <c r="BH21">
        <v>44</v>
      </c>
      <c r="BI21">
        <v>41</v>
      </c>
      <c r="BJ21">
        <v>34</v>
      </c>
      <c r="BK21">
        <v>29</v>
      </c>
      <c r="BL21">
        <v>28</v>
      </c>
      <c r="BM21">
        <v>25</v>
      </c>
      <c r="BN21">
        <v>28</v>
      </c>
      <c r="BO21">
        <v>28</v>
      </c>
      <c r="BP21">
        <v>27</v>
      </c>
      <c r="BQ21">
        <v>20</v>
      </c>
      <c r="BR21">
        <v>15</v>
      </c>
      <c r="BS21">
        <v>15</v>
      </c>
      <c r="BT21">
        <v>12</v>
      </c>
      <c r="BU21">
        <v>12</v>
      </c>
      <c r="BV21">
        <v>14</v>
      </c>
      <c r="BW21">
        <v>14</v>
      </c>
    </row>
    <row r="22" spans="1:75" x14ac:dyDescent="0.25">
      <c r="A22" t="s">
        <v>6</v>
      </c>
      <c r="R22">
        <v>299</v>
      </c>
      <c r="S22">
        <v>350</v>
      </c>
      <c r="T22">
        <v>554</v>
      </c>
      <c r="U22">
        <v>637</v>
      </c>
      <c r="V22">
        <v>842</v>
      </c>
      <c r="X22">
        <v>1574</v>
      </c>
      <c r="Y22">
        <v>1826</v>
      </c>
      <c r="Z22">
        <v>1952</v>
      </c>
      <c r="AA22">
        <v>2067</v>
      </c>
      <c r="AB22">
        <v>2707</v>
      </c>
      <c r="AC22">
        <v>2977</v>
      </c>
      <c r="AD22">
        <v>3018</v>
      </c>
      <c r="AE22">
        <v>3134</v>
      </c>
      <c r="AF22">
        <v>3198</v>
      </c>
      <c r="AG22">
        <v>3230</v>
      </c>
      <c r="AH22">
        <v>3184</v>
      </c>
      <c r="AI22">
        <v>3165</v>
      </c>
      <c r="AJ22">
        <v>3133</v>
      </c>
      <c r="AK22">
        <v>2950</v>
      </c>
      <c r="AL22">
        <v>2901</v>
      </c>
      <c r="AM22">
        <v>2909</v>
      </c>
      <c r="AN22">
        <v>2724</v>
      </c>
      <c r="AO22">
        <v>2571</v>
      </c>
      <c r="AP22">
        <v>2393</v>
      </c>
      <c r="AQ22">
        <v>2198</v>
      </c>
      <c r="AR22">
        <v>2067</v>
      </c>
      <c r="AS22">
        <v>2047</v>
      </c>
      <c r="AT22">
        <v>1973</v>
      </c>
      <c r="AU22">
        <v>1867</v>
      </c>
      <c r="AV22">
        <v>1799</v>
      </c>
      <c r="AW22">
        <v>1636</v>
      </c>
      <c r="AX22">
        <v>1625</v>
      </c>
      <c r="AY22">
        <v>1458</v>
      </c>
      <c r="AZ22">
        <v>1430</v>
      </c>
      <c r="BA22">
        <v>1422</v>
      </c>
      <c r="BB22">
        <v>1336</v>
      </c>
      <c r="BC22">
        <v>1261</v>
      </c>
      <c r="BD22">
        <v>1172</v>
      </c>
      <c r="BE22">
        <v>1101</v>
      </c>
      <c r="BF22">
        <v>1026</v>
      </c>
      <c r="BG22">
        <v>989</v>
      </c>
      <c r="BH22">
        <v>995</v>
      </c>
      <c r="BI22">
        <v>950</v>
      </c>
      <c r="BJ22">
        <v>878</v>
      </c>
      <c r="BK22">
        <v>791</v>
      </c>
      <c r="BL22">
        <v>713</v>
      </c>
      <c r="BM22">
        <v>713</v>
      </c>
      <c r="BN22">
        <v>694</v>
      </c>
      <c r="BO22">
        <v>688</v>
      </c>
      <c r="BP22">
        <v>679</v>
      </c>
      <c r="BQ22">
        <v>671</v>
      </c>
      <c r="BR22">
        <v>619</v>
      </c>
      <c r="BS22">
        <v>588</v>
      </c>
      <c r="BT22">
        <v>513</v>
      </c>
      <c r="BU22">
        <v>523</v>
      </c>
      <c r="BV22">
        <v>505</v>
      </c>
      <c r="BW22">
        <v>460</v>
      </c>
    </row>
    <row r="23" spans="1:75" x14ac:dyDescent="0.25">
      <c r="A23" t="s">
        <v>3</v>
      </c>
      <c r="S23">
        <v>12</v>
      </c>
      <c r="T23">
        <v>21</v>
      </c>
      <c r="U23">
        <v>47</v>
      </c>
      <c r="V23">
        <v>49</v>
      </c>
      <c r="X23">
        <v>265</v>
      </c>
      <c r="Y23">
        <v>93</v>
      </c>
      <c r="Z23">
        <v>39</v>
      </c>
      <c r="AA23">
        <v>123</v>
      </c>
      <c r="AB23">
        <v>204</v>
      </c>
      <c r="AC23">
        <v>98</v>
      </c>
      <c r="AD23">
        <v>37</v>
      </c>
      <c r="AE23">
        <v>81</v>
      </c>
      <c r="AF23">
        <v>17</v>
      </c>
      <c r="AG23">
        <v>52</v>
      </c>
      <c r="AH23">
        <v>-29</v>
      </c>
      <c r="AI23">
        <v>12</v>
      </c>
      <c r="AJ23">
        <v>-13</v>
      </c>
      <c r="AK23">
        <v>-99</v>
      </c>
      <c r="AL23">
        <v>-52</v>
      </c>
      <c r="AM23">
        <v>-1</v>
      </c>
      <c r="AN23">
        <v>-45</v>
      </c>
      <c r="AO23">
        <v>-69</v>
      </c>
      <c r="AP23">
        <v>-99</v>
      </c>
      <c r="AQ23">
        <v>-68</v>
      </c>
      <c r="AR23">
        <v>-56</v>
      </c>
      <c r="AS23">
        <v>19</v>
      </c>
      <c r="AT23">
        <v>-36</v>
      </c>
      <c r="AU23">
        <v>-27</v>
      </c>
      <c r="AV23">
        <v>-42</v>
      </c>
      <c r="AW23">
        <v>-45</v>
      </c>
      <c r="AX23">
        <v>-14</v>
      </c>
      <c r="AY23">
        <v>-42</v>
      </c>
      <c r="AZ23">
        <v>-6</v>
      </c>
      <c r="BA23">
        <v>-9</v>
      </c>
      <c r="BB23">
        <v>-30</v>
      </c>
      <c r="BC23">
        <v>-10</v>
      </c>
      <c r="BD23">
        <v>-33</v>
      </c>
      <c r="BE23">
        <v>-18</v>
      </c>
      <c r="BF23">
        <v>-42</v>
      </c>
      <c r="BG23">
        <v>-10</v>
      </c>
      <c r="BH23">
        <v>-5</v>
      </c>
      <c r="BI23">
        <v>-6</v>
      </c>
      <c r="BJ23">
        <v>-26</v>
      </c>
      <c r="BK23">
        <v>-17</v>
      </c>
      <c r="BL23">
        <v>-30</v>
      </c>
      <c r="BM23">
        <v>-1</v>
      </c>
      <c r="BN23">
        <v>-14</v>
      </c>
      <c r="BO23">
        <v>2</v>
      </c>
      <c r="BP23">
        <v>2</v>
      </c>
      <c r="BQ23">
        <v>12</v>
      </c>
      <c r="BR23">
        <v>-21</v>
      </c>
      <c r="BS23">
        <v>-11</v>
      </c>
      <c r="BT23">
        <v>-43</v>
      </c>
      <c r="BU23">
        <v>2</v>
      </c>
      <c r="BV23">
        <v>-6</v>
      </c>
      <c r="BW23">
        <v>-23</v>
      </c>
    </row>
    <row r="24" spans="1:75" x14ac:dyDescent="0.25">
      <c r="A24" t="s">
        <v>2</v>
      </c>
      <c r="S24">
        <v>14</v>
      </c>
      <c r="T24">
        <v>26</v>
      </c>
      <c r="U24">
        <v>15</v>
      </c>
      <c r="V24">
        <v>44</v>
      </c>
      <c r="X24">
        <v>180</v>
      </c>
      <c r="Y24">
        <v>47</v>
      </c>
      <c r="Z24">
        <v>53</v>
      </c>
      <c r="AA24">
        <v>84</v>
      </c>
      <c r="AB24">
        <v>102</v>
      </c>
      <c r="AC24">
        <v>69</v>
      </c>
      <c r="AD24">
        <v>29</v>
      </c>
      <c r="AE24">
        <v>58</v>
      </c>
      <c r="AF24">
        <v>9</v>
      </c>
      <c r="AG24">
        <v>-19</v>
      </c>
      <c r="AH24">
        <v>18</v>
      </c>
      <c r="AI24">
        <v>-8</v>
      </c>
      <c r="AJ24">
        <v>10</v>
      </c>
      <c r="AK24">
        <v>-26</v>
      </c>
      <c r="AL24">
        <v>-7</v>
      </c>
      <c r="AM24">
        <v>-20</v>
      </c>
      <c r="AN24">
        <v>-54</v>
      </c>
      <c r="AO24">
        <v>-52</v>
      </c>
      <c r="AP24">
        <v>-55</v>
      </c>
      <c r="AQ24">
        <v>-33</v>
      </c>
      <c r="AR24">
        <v>-45</v>
      </c>
      <c r="AS24">
        <v>-30</v>
      </c>
      <c r="AT24">
        <v>-33</v>
      </c>
      <c r="AU24">
        <v>-38</v>
      </c>
      <c r="AV24">
        <v>-10</v>
      </c>
      <c r="AW24">
        <v>-9</v>
      </c>
      <c r="AX24">
        <v>-12</v>
      </c>
      <c r="AY24">
        <v>-62</v>
      </c>
      <c r="AZ24">
        <v>-6</v>
      </c>
      <c r="BA24">
        <v>1</v>
      </c>
      <c r="BB24">
        <v>-15</v>
      </c>
      <c r="BC24">
        <v>-23</v>
      </c>
      <c r="BD24">
        <v>-8</v>
      </c>
      <c r="BE24">
        <v>-20</v>
      </c>
      <c r="BF24">
        <v>-13</v>
      </c>
      <c r="BG24">
        <v>-25</v>
      </c>
      <c r="BH24">
        <v>10</v>
      </c>
      <c r="BI24">
        <v>-18</v>
      </c>
      <c r="BJ24">
        <v>-16</v>
      </c>
      <c r="BK24">
        <v>-15</v>
      </c>
      <c r="BL24">
        <v>-20</v>
      </c>
      <c r="BM24">
        <v>10</v>
      </c>
      <c r="BN24">
        <v>-10</v>
      </c>
      <c r="BO24">
        <v>-6</v>
      </c>
      <c r="BP24">
        <v>-12</v>
      </c>
      <c r="BQ24">
        <v>-8</v>
      </c>
      <c r="BR24">
        <v>-8</v>
      </c>
      <c r="BS24">
        <v>-9</v>
      </c>
      <c r="BT24">
        <v>-12</v>
      </c>
      <c r="BU24">
        <v>4</v>
      </c>
      <c r="BV24">
        <v>1</v>
      </c>
      <c r="BW24">
        <v>-13</v>
      </c>
    </row>
    <row r="25" spans="1:75" x14ac:dyDescent="0.25">
      <c r="A25" t="s">
        <v>4</v>
      </c>
      <c r="S25">
        <v>19</v>
      </c>
      <c r="T25">
        <v>103</v>
      </c>
      <c r="U25">
        <v>-19</v>
      </c>
      <c r="V25">
        <v>80</v>
      </c>
      <c r="X25">
        <v>214</v>
      </c>
      <c r="Y25">
        <v>86</v>
      </c>
      <c r="Z25">
        <v>42</v>
      </c>
      <c r="AA25">
        <v>-76</v>
      </c>
      <c r="AB25">
        <v>112</v>
      </c>
      <c r="AC25">
        <v>72</v>
      </c>
      <c r="AD25">
        <v>-3</v>
      </c>
      <c r="AE25">
        <v>-9</v>
      </c>
      <c r="AF25">
        <v>33</v>
      </c>
      <c r="AG25">
        <v>4</v>
      </c>
      <c r="AH25">
        <v>-15</v>
      </c>
      <c r="AI25">
        <v>-7</v>
      </c>
      <c r="AJ25">
        <v>-6</v>
      </c>
      <c r="AK25">
        <v>-36</v>
      </c>
      <c r="AL25">
        <v>16</v>
      </c>
      <c r="AM25">
        <v>15</v>
      </c>
      <c r="AN25">
        <v>-52</v>
      </c>
      <c r="AO25">
        <v>-25</v>
      </c>
      <c r="AP25">
        <v>-24</v>
      </c>
      <c r="AQ25">
        <v>-32</v>
      </c>
      <c r="AR25">
        <v>-5</v>
      </c>
      <c r="AS25">
        <v>-6</v>
      </c>
      <c r="AT25">
        <v>-4</v>
      </c>
      <c r="AU25">
        <v>-31</v>
      </c>
      <c r="AV25">
        <v>-19</v>
      </c>
      <c r="AW25">
        <v>-49</v>
      </c>
      <c r="AX25">
        <v>-9</v>
      </c>
      <c r="AY25">
        <v>-37</v>
      </c>
      <c r="AZ25">
        <v>-3</v>
      </c>
      <c r="BA25">
        <v>-1</v>
      </c>
      <c r="BB25">
        <v>-31</v>
      </c>
      <c r="BC25">
        <v>-24</v>
      </c>
      <c r="BD25">
        <v>-38</v>
      </c>
      <c r="BE25">
        <v>-18</v>
      </c>
      <c r="BF25">
        <v>-15</v>
      </c>
      <c r="BG25">
        <v>-5</v>
      </c>
      <c r="BH25">
        <v>0</v>
      </c>
      <c r="BI25">
        <v>-10</v>
      </c>
      <c r="BJ25">
        <v>-18</v>
      </c>
      <c r="BK25">
        <v>-30</v>
      </c>
      <c r="BL25">
        <v>-22</v>
      </c>
      <c r="BM25">
        <v>0</v>
      </c>
      <c r="BN25">
        <v>0</v>
      </c>
      <c r="BO25">
        <v>-2</v>
      </c>
      <c r="BP25">
        <v>3</v>
      </c>
      <c r="BQ25">
        <v>1</v>
      </c>
      <c r="BR25">
        <v>-11</v>
      </c>
      <c r="BS25">
        <v>-3</v>
      </c>
      <c r="BT25">
        <v>-8</v>
      </c>
      <c r="BU25">
        <v>4</v>
      </c>
      <c r="BV25">
        <v>-14</v>
      </c>
      <c r="BW25">
        <v>-10</v>
      </c>
    </row>
    <row r="26" spans="1:75" x14ac:dyDescent="0.25">
      <c r="A26" t="s">
        <v>1</v>
      </c>
      <c r="S26">
        <v>6</v>
      </c>
      <c r="T26">
        <v>47</v>
      </c>
      <c r="U26">
        <v>23</v>
      </c>
      <c r="V26">
        <v>12</v>
      </c>
      <c r="X26">
        <v>22</v>
      </c>
      <c r="Y26">
        <v>20</v>
      </c>
      <c r="Z26">
        <v>-30</v>
      </c>
      <c r="AA26">
        <v>-16</v>
      </c>
      <c r="AB26">
        <v>187</v>
      </c>
      <c r="AC26">
        <v>21</v>
      </c>
      <c r="AD26">
        <v>-15</v>
      </c>
      <c r="AE26">
        <v>-11</v>
      </c>
      <c r="AF26">
        <v>-3</v>
      </c>
      <c r="AG26">
        <v>-2</v>
      </c>
      <c r="AH26">
        <v>-15</v>
      </c>
      <c r="AI26">
        <v>-12</v>
      </c>
      <c r="AJ26">
        <v>-4</v>
      </c>
      <c r="AK26">
        <v>-19</v>
      </c>
      <c r="AL26">
        <v>-7</v>
      </c>
      <c r="AM26">
        <v>17</v>
      </c>
      <c r="AN26">
        <v>-22</v>
      </c>
      <c r="AO26">
        <v>-2</v>
      </c>
      <c r="AP26">
        <v>2</v>
      </c>
      <c r="AQ26">
        <v>-48</v>
      </c>
      <c r="AR26">
        <v>-23</v>
      </c>
      <c r="AS26">
        <v>8</v>
      </c>
      <c r="AT26">
        <v>-1</v>
      </c>
      <c r="AU26">
        <v>-6</v>
      </c>
      <c r="AV26">
        <v>11</v>
      </c>
      <c r="AW26">
        <v>-47</v>
      </c>
      <c r="AX26">
        <v>24</v>
      </c>
      <c r="AY26">
        <v>-32</v>
      </c>
      <c r="AZ26">
        <v>0</v>
      </c>
      <c r="BA26">
        <v>-4</v>
      </c>
      <c r="BB26">
        <v>0</v>
      </c>
      <c r="BC26">
        <v>-9</v>
      </c>
      <c r="BD26">
        <v>0</v>
      </c>
      <c r="BE26">
        <v>-10</v>
      </c>
      <c r="BF26">
        <v>-2</v>
      </c>
      <c r="BG26">
        <v>-2</v>
      </c>
      <c r="BH26">
        <v>5</v>
      </c>
      <c r="BI26">
        <v>-8</v>
      </c>
      <c r="BJ26">
        <v>-5</v>
      </c>
      <c r="BK26">
        <v>-20</v>
      </c>
      <c r="BL26">
        <v>-5</v>
      </c>
      <c r="BM26">
        <v>-6</v>
      </c>
      <c r="BN26">
        <v>2</v>
      </c>
      <c r="BO26">
        <v>0</v>
      </c>
      <c r="BP26">
        <v>-1</v>
      </c>
      <c r="BQ26">
        <v>-6</v>
      </c>
      <c r="BR26">
        <v>-7</v>
      </c>
      <c r="BS26">
        <v>-8</v>
      </c>
      <c r="BT26">
        <v>-9</v>
      </c>
      <c r="BU26">
        <v>0</v>
      </c>
      <c r="BV26">
        <v>-1</v>
      </c>
      <c r="BW26">
        <v>1</v>
      </c>
    </row>
    <row r="27" spans="1:75" x14ac:dyDescent="0.25">
      <c r="A27" t="s">
        <v>5</v>
      </c>
      <c r="S27">
        <v>0</v>
      </c>
      <c r="T27">
        <v>7</v>
      </c>
      <c r="U27">
        <v>17</v>
      </c>
      <c r="V27">
        <v>20</v>
      </c>
      <c r="X27">
        <v>51</v>
      </c>
      <c r="Y27">
        <v>6</v>
      </c>
      <c r="Z27">
        <v>22</v>
      </c>
      <c r="AA27">
        <v>0</v>
      </c>
      <c r="AB27">
        <v>35</v>
      </c>
      <c r="AC27">
        <v>10</v>
      </c>
      <c r="AD27">
        <v>-7</v>
      </c>
      <c r="AE27">
        <v>-3</v>
      </c>
      <c r="AF27">
        <v>8</v>
      </c>
      <c r="AG27">
        <v>-3</v>
      </c>
      <c r="AH27">
        <v>-5</v>
      </c>
      <c r="AI27">
        <v>-4</v>
      </c>
      <c r="AJ27">
        <v>-19</v>
      </c>
      <c r="AK27">
        <v>-3</v>
      </c>
      <c r="AL27">
        <v>1</v>
      </c>
      <c r="AM27">
        <v>-3</v>
      </c>
      <c r="AN27">
        <v>-12</v>
      </c>
      <c r="AO27">
        <v>-5</v>
      </c>
      <c r="AP27">
        <v>-2</v>
      </c>
      <c r="AQ27">
        <v>-14</v>
      </c>
      <c r="AR27">
        <v>-2</v>
      </c>
      <c r="AS27">
        <v>-11</v>
      </c>
      <c r="AT27">
        <v>0</v>
      </c>
      <c r="AU27">
        <v>-4</v>
      </c>
      <c r="AV27">
        <v>-8</v>
      </c>
      <c r="AW27">
        <v>-13</v>
      </c>
      <c r="AX27">
        <v>0</v>
      </c>
      <c r="AY27">
        <v>6</v>
      </c>
      <c r="AZ27">
        <v>-13</v>
      </c>
      <c r="BA27">
        <v>5</v>
      </c>
      <c r="BB27">
        <v>-10</v>
      </c>
      <c r="BC27">
        <v>-9</v>
      </c>
      <c r="BD27">
        <v>-10</v>
      </c>
      <c r="BE27">
        <v>-5</v>
      </c>
      <c r="BF27">
        <v>-3</v>
      </c>
      <c r="BG27">
        <v>5</v>
      </c>
      <c r="BH27">
        <v>-4</v>
      </c>
      <c r="BI27">
        <v>-3</v>
      </c>
      <c r="BJ27">
        <v>-7</v>
      </c>
      <c r="BK27">
        <v>-5</v>
      </c>
      <c r="BL27">
        <v>-1</v>
      </c>
      <c r="BM27">
        <v>-3</v>
      </c>
      <c r="BN27">
        <v>3</v>
      </c>
      <c r="BO27">
        <v>0</v>
      </c>
      <c r="BP27">
        <v>-1</v>
      </c>
      <c r="BQ27">
        <v>-7</v>
      </c>
      <c r="BR27">
        <v>-5</v>
      </c>
      <c r="BS27">
        <v>0</v>
      </c>
      <c r="BT27">
        <v>-3</v>
      </c>
      <c r="BU27">
        <v>0</v>
      </c>
      <c r="BV27">
        <v>2</v>
      </c>
      <c r="BW27">
        <v>0</v>
      </c>
    </row>
    <row r="28" spans="1:75" x14ac:dyDescent="0.25">
      <c r="A28" t="s">
        <v>8</v>
      </c>
      <c r="S28">
        <v>51</v>
      </c>
      <c r="T28">
        <v>204</v>
      </c>
      <c r="U28">
        <v>83</v>
      </c>
      <c r="V28">
        <v>205</v>
      </c>
      <c r="X28">
        <v>732</v>
      </c>
      <c r="Y28">
        <v>252</v>
      </c>
      <c r="Z28">
        <v>126</v>
      </c>
      <c r="AA28">
        <v>115</v>
      </c>
      <c r="AB28">
        <v>640</v>
      </c>
      <c r="AC28">
        <v>270</v>
      </c>
      <c r="AD28">
        <v>41</v>
      </c>
      <c r="AE28">
        <v>116</v>
      </c>
      <c r="AF28">
        <v>64</v>
      </c>
      <c r="AG28">
        <v>32</v>
      </c>
      <c r="AH28">
        <v>-46</v>
      </c>
      <c r="AI28">
        <v>-19</v>
      </c>
      <c r="AJ28">
        <v>-32</v>
      </c>
      <c r="AK28">
        <v>-183</v>
      </c>
      <c r="AL28">
        <v>-49</v>
      </c>
      <c r="AM28">
        <v>8</v>
      </c>
      <c r="AN28">
        <v>-185</v>
      </c>
      <c r="AO28">
        <v>-153</v>
      </c>
      <c r="AP28">
        <v>-178</v>
      </c>
      <c r="AQ28">
        <v>-195</v>
      </c>
      <c r="AR28">
        <v>-131</v>
      </c>
      <c r="AS28">
        <v>-20</v>
      </c>
      <c r="AT28">
        <v>-74</v>
      </c>
      <c r="AU28">
        <v>-106</v>
      </c>
      <c r="AV28">
        <v>-68</v>
      </c>
      <c r="AW28">
        <v>-163</v>
      </c>
      <c r="AX28">
        <v>-11</v>
      </c>
      <c r="AY28">
        <v>-167</v>
      </c>
      <c r="AZ28">
        <v>-28</v>
      </c>
      <c r="BA28">
        <v>-8</v>
      </c>
      <c r="BB28">
        <v>-86</v>
      </c>
      <c r="BC28">
        <v>-75</v>
      </c>
      <c r="BD28">
        <v>-89</v>
      </c>
      <c r="BE28">
        <v>-71</v>
      </c>
      <c r="BF28">
        <v>-75</v>
      </c>
      <c r="BG28">
        <v>-37</v>
      </c>
      <c r="BH28">
        <v>6</v>
      </c>
      <c r="BI28">
        <v>-45</v>
      </c>
      <c r="BJ28">
        <v>-72</v>
      </c>
      <c r="BK28">
        <v>-87</v>
      </c>
      <c r="BL28">
        <v>-78</v>
      </c>
      <c r="BM28">
        <v>0</v>
      </c>
      <c r="BN28">
        <v>-19</v>
      </c>
      <c r="BO28">
        <v>-6</v>
      </c>
      <c r="BP28">
        <v>-9</v>
      </c>
      <c r="BQ28">
        <v>-8</v>
      </c>
      <c r="BR28">
        <v>-52</v>
      </c>
      <c r="BS28">
        <v>-31</v>
      </c>
      <c r="BT28">
        <v>-75</v>
      </c>
      <c r="BU28">
        <v>10</v>
      </c>
      <c r="BV28">
        <v>-18</v>
      </c>
      <c r="BW28">
        <v>-45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DC8-0769-4FC3-BF6A-4A01C93BA967}">
  <sheetPr codeName="Hoja11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K2">
        <v>8</v>
      </c>
      <c r="L2">
        <v>22</v>
      </c>
      <c r="M2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  <c r="AO2">
        <v>4720</v>
      </c>
      <c r="AP2">
        <v>4917</v>
      </c>
      <c r="AQ2">
        <v>5138</v>
      </c>
      <c r="AR2">
        <v>5267</v>
      </c>
      <c r="AS2">
        <v>5442</v>
      </c>
      <c r="AT2">
        <v>5563</v>
      </c>
      <c r="AU2">
        <v>5717</v>
      </c>
      <c r="AV2">
        <v>5962</v>
      </c>
      <c r="AW2">
        <v>6116</v>
      </c>
      <c r="AX2">
        <v>6212</v>
      </c>
      <c r="AY2">
        <v>6300</v>
      </c>
      <c r="AZ2">
        <v>6358</v>
      </c>
      <c r="BA2">
        <v>6527</v>
      </c>
      <c r="BB2">
        <v>6642</v>
      </c>
      <c r="BC2">
        <v>6741</v>
      </c>
      <c r="BD2">
        <v>6919</v>
      </c>
      <c r="BE2">
        <v>7077</v>
      </c>
      <c r="BF2">
        <v>7281</v>
      </c>
      <c r="BG2">
        <v>7369</v>
      </c>
      <c r="BH2">
        <v>7411</v>
      </c>
      <c r="BI2">
        <v>7500</v>
      </c>
      <c r="BJ2">
        <v>7555</v>
      </c>
      <c r="BK2">
        <v>7622</v>
      </c>
      <c r="BL2">
        <v>7705</v>
      </c>
      <c r="BM2">
        <v>7771</v>
      </c>
      <c r="BN2">
        <v>7801</v>
      </c>
      <c r="BO2">
        <v>7831</v>
      </c>
      <c r="BP2">
        <v>7956</v>
      </c>
      <c r="BQ2">
        <v>8031</v>
      </c>
      <c r="BR2">
        <v>8119</v>
      </c>
      <c r="BS2">
        <v>8205</v>
      </c>
      <c r="BT2">
        <v>8293</v>
      </c>
      <c r="BU2">
        <v>8372</v>
      </c>
      <c r="BV2">
        <v>8406</v>
      </c>
      <c r="BW2">
        <v>8433</v>
      </c>
    </row>
    <row r="3" spans="1:75" x14ac:dyDescent="0.25">
      <c r="A3" t="s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8</v>
      </c>
      <c r="M3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  <c r="AO3">
        <v>3212</v>
      </c>
      <c r="AP3">
        <v>3343</v>
      </c>
      <c r="AQ3">
        <v>3404</v>
      </c>
      <c r="AR3">
        <v>3450</v>
      </c>
      <c r="AS3">
        <v>3506</v>
      </c>
      <c r="AT3">
        <v>3543</v>
      </c>
      <c r="AU3">
        <v>3575</v>
      </c>
      <c r="AV3">
        <v>3600</v>
      </c>
      <c r="AW3">
        <v>3673</v>
      </c>
      <c r="AX3">
        <v>3709</v>
      </c>
      <c r="AY3">
        <v>3732</v>
      </c>
      <c r="AZ3">
        <v>3754</v>
      </c>
      <c r="BA3">
        <v>3771</v>
      </c>
      <c r="BB3">
        <v>3815</v>
      </c>
      <c r="BC3">
        <v>3833</v>
      </c>
      <c r="BD3">
        <v>3931</v>
      </c>
      <c r="BE3">
        <v>3990</v>
      </c>
      <c r="BF3">
        <v>4075</v>
      </c>
      <c r="BG3">
        <v>4105</v>
      </c>
      <c r="BH3">
        <v>4142</v>
      </c>
      <c r="BI3">
        <v>4228</v>
      </c>
      <c r="BJ3">
        <v>4298</v>
      </c>
      <c r="BK3">
        <v>4386</v>
      </c>
      <c r="BL3">
        <v>4508</v>
      </c>
      <c r="BM3">
        <v>4526</v>
      </c>
      <c r="BN3">
        <v>4545</v>
      </c>
      <c r="BO3">
        <v>4578</v>
      </c>
      <c r="BP3">
        <v>4679</v>
      </c>
      <c r="BQ3">
        <v>4726</v>
      </c>
      <c r="BR3">
        <v>4799</v>
      </c>
      <c r="BS3">
        <v>4899</v>
      </c>
      <c r="BT3">
        <v>4948</v>
      </c>
      <c r="BU3">
        <v>4962</v>
      </c>
      <c r="BV3">
        <v>4967</v>
      </c>
      <c r="BW3">
        <v>5025</v>
      </c>
    </row>
    <row r="4" spans="1:75" x14ac:dyDescent="0.25">
      <c r="A4" t="s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6</v>
      </c>
      <c r="L4">
        <v>12</v>
      </c>
      <c r="M4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  <c r="AO4">
        <v>2763</v>
      </c>
      <c r="AP4">
        <v>2922</v>
      </c>
      <c r="AQ4">
        <v>2984</v>
      </c>
      <c r="AR4">
        <v>3020</v>
      </c>
      <c r="AS4">
        <v>3052</v>
      </c>
      <c r="AT4">
        <v>3098</v>
      </c>
      <c r="AU4">
        <v>3193</v>
      </c>
      <c r="AV4">
        <v>3335</v>
      </c>
      <c r="AW4">
        <v>3751</v>
      </c>
      <c r="AX4">
        <v>3831</v>
      </c>
      <c r="AY4">
        <v>3908</v>
      </c>
      <c r="AZ4">
        <v>3938</v>
      </c>
      <c r="BA4">
        <v>3957</v>
      </c>
      <c r="BB4">
        <v>4028</v>
      </c>
      <c r="BC4">
        <v>4094</v>
      </c>
      <c r="BD4">
        <v>4193</v>
      </c>
      <c r="BE4">
        <v>4309</v>
      </c>
      <c r="BF4">
        <v>4398</v>
      </c>
      <c r="BG4">
        <v>4492</v>
      </c>
      <c r="BH4">
        <v>4541</v>
      </c>
      <c r="BI4">
        <v>4570</v>
      </c>
      <c r="BJ4">
        <v>4635</v>
      </c>
      <c r="BK4">
        <v>4744</v>
      </c>
      <c r="BL4">
        <v>4883</v>
      </c>
      <c r="BM4">
        <v>4943</v>
      </c>
      <c r="BN4">
        <v>4967</v>
      </c>
      <c r="BO4">
        <v>4979</v>
      </c>
      <c r="BP4">
        <v>5025</v>
      </c>
      <c r="BQ4">
        <v>5076</v>
      </c>
      <c r="BR4">
        <v>5135</v>
      </c>
      <c r="BS4">
        <v>5208</v>
      </c>
      <c r="BT4">
        <v>5307</v>
      </c>
      <c r="BU4">
        <v>5353</v>
      </c>
      <c r="BV4">
        <v>5374</v>
      </c>
      <c r="BW4">
        <v>5410</v>
      </c>
    </row>
    <row r="5" spans="1:75" x14ac:dyDescent="0.25">
      <c r="A5" t="s">
        <v>1</v>
      </c>
      <c r="B5">
        <v>1</v>
      </c>
      <c r="C5">
        <v>1</v>
      </c>
      <c r="D5">
        <v>2</v>
      </c>
      <c r="E5">
        <v>7</v>
      </c>
      <c r="F5">
        <v>8</v>
      </c>
      <c r="G5">
        <v>10</v>
      </c>
      <c r="H5">
        <v>11</v>
      </c>
      <c r="I5">
        <v>14</v>
      </c>
      <c r="J5">
        <v>18</v>
      </c>
      <c r="K5">
        <v>22</v>
      </c>
      <c r="L5">
        <v>29</v>
      </c>
      <c r="M5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  <c r="AO5">
        <v>994</v>
      </c>
      <c r="AP5">
        <v>1036</v>
      </c>
      <c r="AQ5">
        <v>1056</v>
      </c>
      <c r="AR5">
        <v>1077</v>
      </c>
      <c r="AS5">
        <v>1134</v>
      </c>
      <c r="AT5">
        <v>1195</v>
      </c>
      <c r="AU5">
        <v>1226</v>
      </c>
      <c r="AV5">
        <v>1245</v>
      </c>
      <c r="AW5">
        <v>1312</v>
      </c>
      <c r="AX5">
        <v>1345</v>
      </c>
      <c r="AY5">
        <v>1400</v>
      </c>
      <c r="AZ5">
        <v>1431</v>
      </c>
      <c r="BA5">
        <v>1450</v>
      </c>
      <c r="BB5">
        <v>1483</v>
      </c>
      <c r="BC5">
        <v>1521</v>
      </c>
      <c r="BD5">
        <v>1572</v>
      </c>
      <c r="BE5">
        <v>1641</v>
      </c>
      <c r="BF5">
        <v>1690</v>
      </c>
      <c r="BG5">
        <v>1722</v>
      </c>
      <c r="BH5">
        <v>1740</v>
      </c>
      <c r="BI5">
        <v>1758</v>
      </c>
      <c r="BJ5">
        <v>1799</v>
      </c>
      <c r="BK5">
        <v>1850</v>
      </c>
      <c r="BL5">
        <v>1866</v>
      </c>
      <c r="BM5">
        <v>1938</v>
      </c>
      <c r="BN5">
        <v>1996</v>
      </c>
      <c r="BO5">
        <v>2006</v>
      </c>
      <c r="BP5">
        <v>2056</v>
      </c>
      <c r="BQ5">
        <v>2096</v>
      </c>
      <c r="BR5">
        <v>2122</v>
      </c>
      <c r="BS5">
        <v>2140</v>
      </c>
      <c r="BT5">
        <v>2198</v>
      </c>
      <c r="BU5">
        <v>2207</v>
      </c>
      <c r="BV5">
        <v>2213</v>
      </c>
      <c r="BW5">
        <v>2215</v>
      </c>
    </row>
    <row r="6" spans="1:75" x14ac:dyDescent="0.25">
      <c r="A6" t="s">
        <v>5</v>
      </c>
      <c r="M6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  <c r="AO6">
        <v>800</v>
      </c>
      <c r="AP6">
        <v>845</v>
      </c>
      <c r="AQ6">
        <v>874</v>
      </c>
      <c r="AR6">
        <v>884</v>
      </c>
      <c r="AS6">
        <v>920</v>
      </c>
      <c r="AT6">
        <v>930</v>
      </c>
      <c r="AU6">
        <v>969</v>
      </c>
      <c r="AV6">
        <v>1009</v>
      </c>
      <c r="AW6">
        <v>1145</v>
      </c>
      <c r="AX6">
        <v>1252</v>
      </c>
      <c r="AY6">
        <v>1285</v>
      </c>
      <c r="AZ6">
        <v>1315</v>
      </c>
      <c r="BA6">
        <v>1340</v>
      </c>
      <c r="BB6">
        <v>1353</v>
      </c>
      <c r="BC6">
        <v>1368</v>
      </c>
      <c r="BD6">
        <v>1438</v>
      </c>
      <c r="BE6">
        <v>1508</v>
      </c>
      <c r="BF6">
        <v>1551</v>
      </c>
      <c r="BG6">
        <v>1598</v>
      </c>
      <c r="BH6">
        <v>1684</v>
      </c>
      <c r="BI6">
        <v>1739</v>
      </c>
      <c r="BJ6">
        <v>1784</v>
      </c>
      <c r="BK6">
        <v>1914</v>
      </c>
      <c r="BL6">
        <v>2061</v>
      </c>
      <c r="BM6">
        <v>2112</v>
      </c>
      <c r="BN6">
        <v>2202</v>
      </c>
      <c r="BO6">
        <v>2262</v>
      </c>
      <c r="BP6">
        <v>2450</v>
      </c>
      <c r="BQ6">
        <v>2638</v>
      </c>
      <c r="BR6">
        <v>2733</v>
      </c>
      <c r="BS6">
        <v>2841</v>
      </c>
      <c r="BT6">
        <v>2916</v>
      </c>
      <c r="BU6">
        <v>2975</v>
      </c>
      <c r="BV6">
        <v>3091</v>
      </c>
      <c r="BW6">
        <v>3102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26</v>
      </c>
      <c r="K7">
        <v>39</v>
      </c>
      <c r="L7">
        <v>71</v>
      </c>
      <c r="M7">
        <v>173</v>
      </c>
      <c r="N7">
        <v>194</v>
      </c>
      <c r="O7">
        <v>289</v>
      </c>
      <c r="P7">
        <v>401</v>
      </c>
      <c r="Q7">
        <v>567</v>
      </c>
      <c r="R7">
        <v>662</v>
      </c>
      <c r="S7">
        <v>801</v>
      </c>
      <c r="T7">
        <v>1044</v>
      </c>
      <c r="U7">
        <v>1423</v>
      </c>
      <c r="V7">
        <v>1819</v>
      </c>
      <c r="X7">
        <v>2078</v>
      </c>
      <c r="Y7">
        <v>2465</v>
      </c>
      <c r="Z7">
        <v>2780</v>
      </c>
      <c r="AA7">
        <v>3383</v>
      </c>
      <c r="AB7">
        <v>3934</v>
      </c>
      <c r="AC7">
        <v>4512</v>
      </c>
      <c r="AD7">
        <v>5246</v>
      </c>
      <c r="AE7">
        <v>5858</v>
      </c>
      <c r="AF7">
        <v>6424</v>
      </c>
      <c r="AG7">
        <v>7047</v>
      </c>
      <c r="AH7">
        <v>7682</v>
      </c>
      <c r="AI7">
        <v>8523</v>
      </c>
      <c r="AJ7">
        <v>9324</v>
      </c>
      <c r="AK7">
        <v>10031</v>
      </c>
      <c r="AL7">
        <v>10602</v>
      </c>
      <c r="AM7">
        <v>11077</v>
      </c>
      <c r="AN7">
        <v>11788</v>
      </c>
      <c r="AO7">
        <v>12489</v>
      </c>
      <c r="AP7">
        <v>13063</v>
      </c>
      <c r="AQ7">
        <v>13456</v>
      </c>
      <c r="AR7">
        <v>13698</v>
      </c>
      <c r="AS7">
        <v>14054</v>
      </c>
      <c r="AT7">
        <v>14329</v>
      </c>
      <c r="AU7">
        <v>14680</v>
      </c>
      <c r="AV7">
        <v>15151</v>
      </c>
      <c r="AW7">
        <v>15997</v>
      </c>
      <c r="AX7">
        <v>16349</v>
      </c>
      <c r="AY7">
        <v>16625</v>
      </c>
      <c r="AZ7">
        <v>16796</v>
      </c>
      <c r="BA7">
        <v>17045</v>
      </c>
      <c r="BB7">
        <v>17321</v>
      </c>
      <c r="BC7">
        <v>17557</v>
      </c>
      <c r="BD7">
        <v>18053</v>
      </c>
      <c r="BE7">
        <v>18525</v>
      </c>
      <c r="BF7">
        <v>18995</v>
      </c>
      <c r="BG7">
        <v>19286</v>
      </c>
      <c r="BH7">
        <v>19518</v>
      </c>
      <c r="BI7">
        <v>19795</v>
      </c>
      <c r="BJ7">
        <v>20071</v>
      </c>
      <c r="BK7">
        <v>20516</v>
      </c>
      <c r="BL7">
        <v>21023</v>
      </c>
      <c r="BM7">
        <v>21290</v>
      </c>
      <c r="BN7">
        <v>21511</v>
      </c>
      <c r="BO7">
        <v>21656</v>
      </c>
      <c r="BP7">
        <v>22166</v>
      </c>
      <c r="BQ7">
        <v>22567</v>
      </c>
      <c r="BR7">
        <v>22908</v>
      </c>
      <c r="BS7">
        <v>23293</v>
      </c>
      <c r="BT7">
        <v>23662</v>
      </c>
      <c r="BU7">
        <v>23869</v>
      </c>
      <c r="BV7">
        <v>24051</v>
      </c>
      <c r="BW7">
        <v>24185</v>
      </c>
    </row>
    <row r="8" spans="1:75" x14ac:dyDescent="0.25">
      <c r="A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5</v>
      </c>
      <c r="L8">
        <v>14</v>
      </c>
      <c r="M8">
        <v>18</v>
      </c>
      <c r="N8">
        <v>4</v>
      </c>
      <c r="O8">
        <v>14</v>
      </c>
      <c r="P8">
        <v>27</v>
      </c>
      <c r="Q8">
        <v>42</v>
      </c>
      <c r="R8">
        <v>12</v>
      </c>
      <c r="S8">
        <v>25</v>
      </c>
      <c r="T8">
        <v>52</v>
      </c>
      <c r="U8">
        <v>184</v>
      </c>
      <c r="V8">
        <v>105</v>
      </c>
      <c r="Z8">
        <v>380</v>
      </c>
      <c r="AA8">
        <v>262</v>
      </c>
      <c r="AB8">
        <v>275</v>
      </c>
      <c r="AC8">
        <v>121</v>
      </c>
      <c r="AD8">
        <v>212</v>
      </c>
      <c r="AE8">
        <v>286</v>
      </c>
      <c r="AF8">
        <v>256</v>
      </c>
      <c r="AG8">
        <v>174</v>
      </c>
      <c r="AH8">
        <v>336</v>
      </c>
      <c r="AI8">
        <v>291</v>
      </c>
      <c r="AJ8">
        <v>398</v>
      </c>
      <c r="AK8">
        <v>358</v>
      </c>
      <c r="AL8">
        <v>271</v>
      </c>
      <c r="AM8">
        <v>173</v>
      </c>
      <c r="AN8">
        <v>151</v>
      </c>
      <c r="AO8">
        <v>271</v>
      </c>
      <c r="AP8">
        <v>197</v>
      </c>
      <c r="AQ8">
        <v>221</v>
      </c>
      <c r="AR8">
        <v>129</v>
      </c>
      <c r="AS8">
        <v>175</v>
      </c>
      <c r="AT8">
        <v>121</v>
      </c>
      <c r="AU8">
        <v>154</v>
      </c>
      <c r="AV8">
        <v>245</v>
      </c>
      <c r="AW8">
        <v>154</v>
      </c>
      <c r="AX8">
        <v>96</v>
      </c>
      <c r="AY8">
        <v>88</v>
      </c>
      <c r="AZ8">
        <v>58</v>
      </c>
      <c r="BA8">
        <v>169</v>
      </c>
      <c r="BB8">
        <v>115</v>
      </c>
      <c r="BC8">
        <v>99</v>
      </c>
      <c r="BD8">
        <v>178</v>
      </c>
      <c r="BE8">
        <v>158</v>
      </c>
      <c r="BF8">
        <v>204</v>
      </c>
      <c r="BG8">
        <v>88</v>
      </c>
      <c r="BH8">
        <v>42</v>
      </c>
      <c r="BI8">
        <v>89</v>
      </c>
      <c r="BJ8">
        <v>55</v>
      </c>
      <c r="BK8">
        <v>67</v>
      </c>
      <c r="BL8">
        <v>83</v>
      </c>
      <c r="BM8">
        <v>66</v>
      </c>
      <c r="BN8">
        <v>30</v>
      </c>
      <c r="BO8">
        <v>30</v>
      </c>
      <c r="BP8">
        <v>125</v>
      </c>
      <c r="BQ8">
        <v>75</v>
      </c>
      <c r="BR8">
        <v>88</v>
      </c>
      <c r="BS8">
        <v>86</v>
      </c>
      <c r="BT8">
        <v>88</v>
      </c>
      <c r="BU8">
        <v>79</v>
      </c>
      <c r="BV8">
        <v>34</v>
      </c>
      <c r="BW8">
        <v>27</v>
      </c>
    </row>
    <row r="9" spans="1:75" x14ac:dyDescent="0.25">
      <c r="A9" t="s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4</v>
      </c>
      <c r="O9">
        <v>32</v>
      </c>
      <c r="P9">
        <v>9</v>
      </c>
      <c r="Q9">
        <v>47</v>
      </c>
      <c r="R9">
        <v>22</v>
      </c>
      <c r="S9">
        <v>68</v>
      </c>
      <c r="T9">
        <v>42</v>
      </c>
      <c r="U9">
        <v>64</v>
      </c>
      <c r="V9">
        <v>108</v>
      </c>
      <c r="Z9">
        <v>137</v>
      </c>
      <c r="AA9">
        <v>99</v>
      </c>
      <c r="AB9">
        <v>114</v>
      </c>
      <c r="AC9">
        <v>334</v>
      </c>
      <c r="AD9">
        <v>272</v>
      </c>
      <c r="AE9">
        <v>151</v>
      </c>
      <c r="AF9">
        <v>170</v>
      </c>
      <c r="AG9">
        <v>226</v>
      </c>
      <c r="AH9">
        <v>165</v>
      </c>
      <c r="AI9">
        <v>288</v>
      </c>
      <c r="AJ9">
        <v>162</v>
      </c>
      <c r="AK9">
        <v>105</v>
      </c>
      <c r="AL9">
        <v>98</v>
      </c>
      <c r="AM9">
        <v>81</v>
      </c>
      <c r="AN9">
        <v>255</v>
      </c>
      <c r="AO9">
        <v>125</v>
      </c>
      <c r="AP9">
        <v>131</v>
      </c>
      <c r="AQ9">
        <v>61</v>
      </c>
      <c r="AR9">
        <v>46</v>
      </c>
      <c r="AS9">
        <v>56</v>
      </c>
      <c r="AT9">
        <v>37</v>
      </c>
      <c r="AU9">
        <v>32</v>
      </c>
      <c r="AV9">
        <v>25</v>
      </c>
      <c r="AW9">
        <v>73</v>
      </c>
      <c r="AX9">
        <v>36</v>
      </c>
      <c r="AY9">
        <v>23</v>
      </c>
      <c r="AZ9">
        <v>22</v>
      </c>
      <c r="BA9">
        <v>17</v>
      </c>
      <c r="BB9">
        <v>44</v>
      </c>
      <c r="BC9">
        <v>18</v>
      </c>
      <c r="BD9">
        <v>98</v>
      </c>
      <c r="BE9">
        <v>59</v>
      </c>
      <c r="BF9">
        <v>85</v>
      </c>
      <c r="BG9">
        <v>30</v>
      </c>
      <c r="BH9">
        <v>37</v>
      </c>
      <c r="BI9">
        <v>86</v>
      </c>
      <c r="BJ9">
        <v>70</v>
      </c>
      <c r="BK9">
        <v>88</v>
      </c>
      <c r="BL9">
        <v>122</v>
      </c>
      <c r="BM9">
        <v>18</v>
      </c>
      <c r="BN9">
        <v>19</v>
      </c>
      <c r="BO9">
        <v>33</v>
      </c>
      <c r="BP9">
        <v>101</v>
      </c>
      <c r="BQ9">
        <v>47</v>
      </c>
      <c r="BR9">
        <v>73</v>
      </c>
      <c r="BS9">
        <v>100</v>
      </c>
      <c r="BT9">
        <v>49</v>
      </c>
      <c r="BU9">
        <v>14</v>
      </c>
      <c r="BV9">
        <v>5</v>
      </c>
      <c r="BW9">
        <v>58</v>
      </c>
    </row>
    <row r="10" spans="1:75" x14ac:dyDescent="0.25">
      <c r="A10" t="s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</v>
      </c>
      <c r="L10">
        <v>6</v>
      </c>
      <c r="M10">
        <v>16</v>
      </c>
      <c r="N10">
        <v>3</v>
      </c>
      <c r="O10">
        <v>18</v>
      </c>
      <c r="P10">
        <v>49</v>
      </c>
      <c r="Q10">
        <v>35</v>
      </c>
      <c r="R10">
        <v>46</v>
      </c>
      <c r="S10">
        <v>29</v>
      </c>
      <c r="T10">
        <v>85</v>
      </c>
      <c r="U10">
        <v>77</v>
      </c>
      <c r="V10">
        <v>131</v>
      </c>
      <c r="Z10">
        <v>251</v>
      </c>
      <c r="AA10">
        <v>213</v>
      </c>
      <c r="AB10">
        <v>147</v>
      </c>
      <c r="AC10">
        <v>80</v>
      </c>
      <c r="AD10">
        <v>125</v>
      </c>
      <c r="AE10">
        <v>109</v>
      </c>
      <c r="AF10">
        <v>58</v>
      </c>
      <c r="AG10">
        <v>109</v>
      </c>
      <c r="AH10">
        <v>80</v>
      </c>
      <c r="AI10">
        <v>175</v>
      </c>
      <c r="AJ10">
        <v>146</v>
      </c>
      <c r="AK10">
        <v>175</v>
      </c>
      <c r="AL10">
        <v>114</v>
      </c>
      <c r="AM10">
        <v>151</v>
      </c>
      <c r="AN10">
        <v>163</v>
      </c>
      <c r="AO10">
        <v>166</v>
      </c>
      <c r="AP10">
        <v>159</v>
      </c>
      <c r="AQ10">
        <v>62</v>
      </c>
      <c r="AR10">
        <v>36</v>
      </c>
      <c r="AS10">
        <v>32</v>
      </c>
      <c r="AT10">
        <v>46</v>
      </c>
      <c r="AU10">
        <v>95</v>
      </c>
      <c r="AV10">
        <v>142</v>
      </c>
      <c r="AW10">
        <v>416</v>
      </c>
      <c r="AX10">
        <v>80</v>
      </c>
      <c r="AY10">
        <v>77</v>
      </c>
      <c r="AZ10">
        <v>30</v>
      </c>
      <c r="BA10">
        <v>19</v>
      </c>
      <c r="BB10">
        <v>71</v>
      </c>
      <c r="BC10">
        <v>66</v>
      </c>
      <c r="BD10">
        <v>99</v>
      </c>
      <c r="BE10">
        <v>116</v>
      </c>
      <c r="BF10">
        <v>89</v>
      </c>
      <c r="BG10">
        <v>94</v>
      </c>
      <c r="BH10">
        <v>49</v>
      </c>
      <c r="BI10">
        <v>29</v>
      </c>
      <c r="BJ10">
        <v>65</v>
      </c>
      <c r="BK10">
        <v>109</v>
      </c>
      <c r="BL10">
        <v>139</v>
      </c>
      <c r="BM10">
        <v>60</v>
      </c>
      <c r="BN10">
        <v>24</v>
      </c>
      <c r="BO10">
        <v>12</v>
      </c>
      <c r="BP10">
        <v>46</v>
      </c>
      <c r="BQ10">
        <v>51</v>
      </c>
      <c r="BR10">
        <v>59</v>
      </c>
      <c r="BS10">
        <v>73</v>
      </c>
      <c r="BT10">
        <v>99</v>
      </c>
      <c r="BU10">
        <v>46</v>
      </c>
      <c r="BV10">
        <v>21</v>
      </c>
      <c r="BW10">
        <v>36</v>
      </c>
    </row>
    <row r="11" spans="1:75" x14ac:dyDescent="0.25">
      <c r="A11" t="s">
        <v>1</v>
      </c>
      <c r="B11">
        <v>1</v>
      </c>
      <c r="C11">
        <v>0</v>
      </c>
      <c r="D11">
        <v>1</v>
      </c>
      <c r="E11">
        <v>5</v>
      </c>
      <c r="F11">
        <v>1</v>
      </c>
      <c r="G11">
        <v>2</v>
      </c>
      <c r="H11">
        <v>1</v>
      </c>
      <c r="I11">
        <v>3</v>
      </c>
      <c r="J11">
        <v>4</v>
      </c>
      <c r="K11">
        <v>4</v>
      </c>
      <c r="L11">
        <v>7</v>
      </c>
      <c r="M11">
        <v>34</v>
      </c>
      <c r="N11">
        <v>7</v>
      </c>
      <c r="O11">
        <v>18</v>
      </c>
      <c r="P11">
        <v>21</v>
      </c>
      <c r="Q11">
        <v>28</v>
      </c>
      <c r="R11">
        <v>8</v>
      </c>
      <c r="S11">
        <v>6</v>
      </c>
      <c r="T11">
        <v>54</v>
      </c>
      <c r="U11">
        <v>32</v>
      </c>
      <c r="V11">
        <v>26</v>
      </c>
      <c r="Z11">
        <v>141</v>
      </c>
      <c r="AA11">
        <v>24</v>
      </c>
      <c r="AB11">
        <v>12</v>
      </c>
      <c r="AC11">
        <v>1</v>
      </c>
      <c r="AD11">
        <v>94</v>
      </c>
      <c r="AE11">
        <v>51</v>
      </c>
      <c r="AF11">
        <v>57</v>
      </c>
      <c r="AG11">
        <v>110</v>
      </c>
      <c r="AH11">
        <v>43</v>
      </c>
      <c r="AI11">
        <v>28</v>
      </c>
      <c r="AJ11">
        <v>13</v>
      </c>
      <c r="AK11">
        <v>21</v>
      </c>
      <c r="AL11">
        <v>15</v>
      </c>
      <c r="AM11">
        <v>24</v>
      </c>
      <c r="AN11">
        <v>76</v>
      </c>
      <c r="AO11">
        <v>21</v>
      </c>
      <c r="AP11">
        <v>42</v>
      </c>
      <c r="AQ11">
        <v>20</v>
      </c>
      <c r="AR11">
        <v>21</v>
      </c>
      <c r="AS11">
        <v>57</v>
      </c>
      <c r="AT11">
        <v>61</v>
      </c>
      <c r="AU11">
        <v>31</v>
      </c>
      <c r="AV11">
        <v>19</v>
      </c>
      <c r="AW11">
        <v>67</v>
      </c>
      <c r="AX11">
        <v>33</v>
      </c>
      <c r="AY11">
        <v>55</v>
      </c>
      <c r="AZ11">
        <v>31</v>
      </c>
      <c r="BA11">
        <v>19</v>
      </c>
      <c r="BB11">
        <v>33</v>
      </c>
      <c r="BC11">
        <v>38</v>
      </c>
      <c r="BD11">
        <v>51</v>
      </c>
      <c r="BE11">
        <v>69</v>
      </c>
      <c r="BF11">
        <v>49</v>
      </c>
      <c r="BG11">
        <v>32</v>
      </c>
      <c r="BH11">
        <v>18</v>
      </c>
      <c r="BI11">
        <v>18</v>
      </c>
      <c r="BJ11">
        <v>41</v>
      </c>
      <c r="BK11">
        <v>51</v>
      </c>
      <c r="BL11">
        <v>16</v>
      </c>
      <c r="BM11">
        <v>72</v>
      </c>
      <c r="BN11">
        <v>58</v>
      </c>
      <c r="BO11">
        <v>10</v>
      </c>
      <c r="BP11">
        <v>50</v>
      </c>
      <c r="BQ11">
        <v>40</v>
      </c>
      <c r="BR11">
        <v>26</v>
      </c>
      <c r="BS11">
        <v>18</v>
      </c>
      <c r="BT11">
        <v>58</v>
      </c>
      <c r="BU11">
        <v>9</v>
      </c>
      <c r="BV11">
        <v>6</v>
      </c>
      <c r="BW11">
        <v>2</v>
      </c>
    </row>
    <row r="12" spans="1:75" x14ac:dyDescent="0.25">
      <c r="A12" t="s">
        <v>5</v>
      </c>
      <c r="M12">
        <v>8</v>
      </c>
      <c r="N12">
        <v>3</v>
      </c>
      <c r="O12">
        <v>13</v>
      </c>
      <c r="P12">
        <v>6</v>
      </c>
      <c r="Q12">
        <v>14</v>
      </c>
      <c r="R12">
        <v>7</v>
      </c>
      <c r="S12">
        <v>11</v>
      </c>
      <c r="T12">
        <v>10</v>
      </c>
      <c r="U12">
        <v>22</v>
      </c>
      <c r="V12">
        <v>26</v>
      </c>
      <c r="Z12">
        <v>52</v>
      </c>
      <c r="AA12">
        <v>5</v>
      </c>
      <c r="AB12">
        <v>3</v>
      </c>
      <c r="AC12">
        <v>42</v>
      </c>
      <c r="AD12">
        <v>31</v>
      </c>
      <c r="AE12">
        <v>15</v>
      </c>
      <c r="AF12">
        <v>25</v>
      </c>
      <c r="AG12">
        <v>4</v>
      </c>
      <c r="AH12">
        <v>11</v>
      </c>
      <c r="AI12">
        <v>59</v>
      </c>
      <c r="AJ12">
        <v>82</v>
      </c>
      <c r="AK12">
        <v>48</v>
      </c>
      <c r="AL12">
        <v>73</v>
      </c>
      <c r="AM12">
        <v>46</v>
      </c>
      <c r="AN12">
        <v>66</v>
      </c>
      <c r="AO12">
        <v>118</v>
      </c>
      <c r="AP12">
        <v>45</v>
      </c>
      <c r="AQ12">
        <v>29</v>
      </c>
      <c r="AR12">
        <v>10</v>
      </c>
      <c r="AS12">
        <v>36</v>
      </c>
      <c r="AT12">
        <v>10</v>
      </c>
      <c r="AU12">
        <v>39</v>
      </c>
      <c r="AV12">
        <v>40</v>
      </c>
      <c r="AW12">
        <v>136</v>
      </c>
      <c r="AX12">
        <v>107</v>
      </c>
      <c r="AY12">
        <v>33</v>
      </c>
      <c r="AZ12">
        <v>30</v>
      </c>
      <c r="BA12">
        <v>25</v>
      </c>
      <c r="BB12">
        <v>13</v>
      </c>
      <c r="BC12">
        <v>15</v>
      </c>
      <c r="BD12">
        <v>70</v>
      </c>
      <c r="BE12">
        <v>70</v>
      </c>
      <c r="BF12">
        <v>43</v>
      </c>
      <c r="BG12">
        <v>47</v>
      </c>
      <c r="BH12">
        <v>86</v>
      </c>
      <c r="BI12">
        <v>55</v>
      </c>
      <c r="BJ12">
        <v>45</v>
      </c>
      <c r="BK12">
        <v>130</v>
      </c>
      <c r="BL12">
        <v>147</v>
      </c>
      <c r="BM12">
        <v>51</v>
      </c>
      <c r="BN12">
        <v>90</v>
      </c>
      <c r="BO12">
        <v>60</v>
      </c>
      <c r="BP12">
        <v>188</v>
      </c>
      <c r="BQ12">
        <v>188</v>
      </c>
      <c r="BR12">
        <v>95</v>
      </c>
      <c r="BS12">
        <v>108</v>
      </c>
      <c r="BT12">
        <v>75</v>
      </c>
      <c r="BU12">
        <v>59</v>
      </c>
      <c r="BV12">
        <v>116</v>
      </c>
      <c r="BW12">
        <v>11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5</v>
      </c>
      <c r="K13">
        <v>13</v>
      </c>
      <c r="L13">
        <v>32</v>
      </c>
      <c r="M13">
        <v>102</v>
      </c>
      <c r="N13">
        <v>21</v>
      </c>
      <c r="O13">
        <v>95</v>
      </c>
      <c r="P13">
        <v>112</v>
      </c>
      <c r="Q13">
        <v>166</v>
      </c>
      <c r="R13">
        <v>95</v>
      </c>
      <c r="S13">
        <v>139</v>
      </c>
      <c r="T13">
        <v>243</v>
      </c>
      <c r="U13">
        <v>379</v>
      </c>
      <c r="V13">
        <v>396</v>
      </c>
      <c r="X13">
        <v>259</v>
      </c>
      <c r="Y13">
        <v>387</v>
      </c>
      <c r="Z13">
        <v>961</v>
      </c>
      <c r="AA13">
        <v>603</v>
      </c>
      <c r="AB13">
        <v>551</v>
      </c>
      <c r="AC13">
        <v>578</v>
      </c>
      <c r="AD13">
        <v>734</v>
      </c>
      <c r="AE13">
        <v>612</v>
      </c>
      <c r="AF13">
        <v>566</v>
      </c>
      <c r="AG13">
        <v>623</v>
      </c>
      <c r="AH13">
        <v>635</v>
      </c>
      <c r="AI13">
        <v>841</v>
      </c>
      <c r="AJ13">
        <v>801</v>
      </c>
      <c r="AK13">
        <v>707</v>
      </c>
      <c r="AL13">
        <v>571</v>
      </c>
      <c r="AM13">
        <v>475</v>
      </c>
      <c r="AN13">
        <v>711</v>
      </c>
      <c r="AO13">
        <v>701</v>
      </c>
      <c r="AP13">
        <v>574</v>
      </c>
      <c r="AQ13">
        <v>393</v>
      </c>
      <c r="AR13">
        <v>242</v>
      </c>
      <c r="AS13">
        <v>356</v>
      </c>
      <c r="AT13">
        <v>275</v>
      </c>
      <c r="AU13">
        <v>351</v>
      </c>
      <c r="AV13">
        <v>471</v>
      </c>
      <c r="AW13">
        <v>846</v>
      </c>
      <c r="AX13">
        <v>352</v>
      </c>
      <c r="AY13">
        <v>276</v>
      </c>
      <c r="AZ13">
        <v>171</v>
      </c>
      <c r="BA13">
        <v>249</v>
      </c>
      <c r="BB13">
        <v>276</v>
      </c>
      <c r="BC13">
        <v>236</v>
      </c>
      <c r="BD13">
        <v>496</v>
      </c>
      <c r="BE13">
        <v>472</v>
      </c>
      <c r="BF13">
        <v>470</v>
      </c>
      <c r="BG13">
        <v>291</v>
      </c>
      <c r="BH13">
        <v>232</v>
      </c>
      <c r="BI13">
        <v>277</v>
      </c>
      <c r="BJ13">
        <v>276</v>
      </c>
      <c r="BK13">
        <v>445</v>
      </c>
      <c r="BL13">
        <v>507</v>
      </c>
      <c r="BM13">
        <v>267</v>
      </c>
      <c r="BN13">
        <v>221</v>
      </c>
      <c r="BO13">
        <v>145</v>
      </c>
      <c r="BP13">
        <v>510</v>
      </c>
      <c r="BQ13">
        <v>401</v>
      </c>
      <c r="BR13">
        <v>341</v>
      </c>
      <c r="BS13">
        <v>385</v>
      </c>
      <c r="BT13">
        <v>369</v>
      </c>
      <c r="BU13">
        <v>207</v>
      </c>
      <c r="BV13">
        <v>182</v>
      </c>
      <c r="BW13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O28"/>
  <sheetViews>
    <sheetView zoomScaleNormal="100" workbookViewId="0">
      <pane xSplit="1" topLeftCell="CD1" activePane="topRight" state="frozen"/>
      <selection pane="topRight" activeCell="CO21" sqref="CO21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/>
      <c r="CO1" s="22"/>
    </row>
    <row r="2" spans="1:93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ht="15.75" thickBot="1" x14ac:dyDescent="0.3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</row>
    <row r="4" spans="1:93" ht="15.75" thickTop="1" x14ac:dyDescent="0.25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>
        <v>6414</v>
      </c>
      <c r="BY4" s="30">
        <v>6428</v>
      </c>
      <c r="BZ4" s="30">
        <v>6458</v>
      </c>
      <c r="CA4" s="30">
        <v>6464</v>
      </c>
      <c r="CB4" s="30">
        <v>6479</v>
      </c>
      <c r="CC4" s="30">
        <v>6497</v>
      </c>
      <c r="CD4" s="30">
        <v>6520</v>
      </c>
      <c r="CE4" s="30">
        <v>6531</v>
      </c>
      <c r="CF4" s="30">
        <v>6550</v>
      </c>
      <c r="CG4" s="30">
        <v>6556</v>
      </c>
      <c r="CH4" s="30">
        <v>6566</v>
      </c>
      <c r="CI4" s="30"/>
      <c r="CJ4" s="30"/>
      <c r="CK4" s="30">
        <v>6614</v>
      </c>
      <c r="CL4" s="30">
        <v>6672</v>
      </c>
      <c r="CM4" s="30">
        <v>6686</v>
      </c>
      <c r="CN4" s="30"/>
      <c r="CO4" s="30"/>
    </row>
    <row r="5" spans="1:93" x14ac:dyDescent="0.25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>
        <v>3756</v>
      </c>
      <c r="BY5" s="20">
        <v>3764</v>
      </c>
      <c r="BZ5" s="20">
        <v>3771</v>
      </c>
      <c r="CA5" s="20">
        <v>3775</v>
      </c>
      <c r="CB5" s="20">
        <v>3776</v>
      </c>
      <c r="CC5" s="20">
        <v>3777</v>
      </c>
      <c r="CD5" s="20">
        <v>3781</v>
      </c>
      <c r="CE5" s="20">
        <v>3791</v>
      </c>
      <c r="CF5" s="20">
        <v>3794</v>
      </c>
      <c r="CG5" s="20">
        <v>3795</v>
      </c>
      <c r="CH5" s="20">
        <v>3808</v>
      </c>
      <c r="CI5" s="20"/>
      <c r="CJ5" s="20"/>
      <c r="CK5" s="20">
        <v>3815</v>
      </c>
      <c r="CL5" s="20">
        <v>3830</v>
      </c>
      <c r="CM5" s="20">
        <v>3845</v>
      </c>
      <c r="CN5" s="20"/>
      <c r="CO5" s="20"/>
    </row>
    <row r="6" spans="1:93" x14ac:dyDescent="0.25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>
        <v>3831</v>
      </c>
      <c r="BY6" s="20">
        <v>3846</v>
      </c>
      <c r="BZ6" s="20">
        <v>3860</v>
      </c>
      <c r="CA6" s="20">
        <v>3872</v>
      </c>
      <c r="CB6" s="20">
        <v>3876</v>
      </c>
      <c r="CC6" s="20">
        <v>3883</v>
      </c>
      <c r="CD6" s="20">
        <v>3903</v>
      </c>
      <c r="CE6" s="20">
        <v>3924</v>
      </c>
      <c r="CF6" s="20">
        <v>3932</v>
      </c>
      <c r="CG6" s="20">
        <v>3938</v>
      </c>
      <c r="CH6" s="20">
        <v>3945</v>
      </c>
      <c r="CI6" s="20"/>
      <c r="CJ6" s="20"/>
      <c r="CK6" s="20">
        <v>3954</v>
      </c>
      <c r="CL6" s="20">
        <v>3960</v>
      </c>
      <c r="CM6" s="20">
        <v>3963</v>
      </c>
      <c r="CN6" s="20"/>
      <c r="CO6" s="20"/>
    </row>
    <row r="7" spans="1:93" x14ac:dyDescent="0.25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>
        <v>1255</v>
      </c>
      <c r="BY7" s="20">
        <v>1259</v>
      </c>
      <c r="BZ7" s="20">
        <v>1261</v>
      </c>
      <c r="CA7" s="20">
        <v>1266</v>
      </c>
      <c r="CB7" s="20">
        <v>1273</v>
      </c>
      <c r="CC7" s="20">
        <v>1274</v>
      </c>
      <c r="CD7" s="20">
        <v>1284</v>
      </c>
      <c r="CE7" s="20">
        <v>1287</v>
      </c>
      <c r="CF7" s="20">
        <v>1289</v>
      </c>
      <c r="CG7" s="20">
        <v>1296</v>
      </c>
      <c r="CH7" s="20">
        <v>1297</v>
      </c>
      <c r="CI7" s="20"/>
      <c r="CJ7" s="20"/>
      <c r="CK7" s="20">
        <v>1300</v>
      </c>
      <c r="CL7" s="20">
        <v>1304</v>
      </c>
      <c r="CM7" s="20">
        <v>1306</v>
      </c>
      <c r="CN7" s="20"/>
      <c r="CO7" s="20"/>
    </row>
    <row r="8" spans="1:93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>
        <v>1214</v>
      </c>
      <c r="BY8" s="44">
        <v>1216</v>
      </c>
      <c r="BZ8" s="44">
        <v>1237</v>
      </c>
      <c r="CA8" s="44">
        <v>1241</v>
      </c>
      <c r="CB8" s="44">
        <v>1244</v>
      </c>
      <c r="CC8" s="44">
        <v>1246</v>
      </c>
      <c r="CD8" s="44">
        <v>1251</v>
      </c>
      <c r="CE8" s="44">
        <v>1256</v>
      </c>
      <c r="CF8" s="44">
        <v>1265</v>
      </c>
      <c r="CG8" s="44">
        <v>1270</v>
      </c>
      <c r="CH8" s="44">
        <v>1273</v>
      </c>
      <c r="CI8" s="44"/>
      <c r="CJ8" s="44"/>
      <c r="CK8" s="44">
        <v>1301</v>
      </c>
      <c r="CL8" s="44">
        <v>1302</v>
      </c>
      <c r="CM8" s="44">
        <v>1322</v>
      </c>
      <c r="CN8" s="44"/>
      <c r="CO8" s="44"/>
    </row>
    <row r="9" spans="1:93" ht="15.75" thickBot="1" x14ac:dyDescent="0.3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Z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>
        <f t="shared" si="2"/>
        <v>16470</v>
      </c>
      <c r="BY9" s="46">
        <f t="shared" si="2"/>
        <v>16513</v>
      </c>
      <c r="BZ9" s="46">
        <f t="shared" si="2"/>
        <v>16587</v>
      </c>
      <c r="CA9" s="46">
        <f t="shared" ref="CA9:CH9" si="3">SUM(CA4:CA8)</f>
        <v>16618</v>
      </c>
      <c r="CB9" s="46">
        <f t="shared" si="3"/>
        <v>16648</v>
      </c>
      <c r="CC9" s="46">
        <f t="shared" si="3"/>
        <v>16677</v>
      </c>
      <c r="CD9" s="46">
        <f t="shared" si="3"/>
        <v>16739</v>
      </c>
      <c r="CE9" s="46">
        <f t="shared" si="3"/>
        <v>16789</v>
      </c>
      <c r="CF9" s="46">
        <f t="shared" si="3"/>
        <v>16830</v>
      </c>
      <c r="CG9" s="46">
        <f t="shared" si="3"/>
        <v>16855</v>
      </c>
      <c r="CH9" s="46">
        <f t="shared" si="3"/>
        <v>16889</v>
      </c>
      <c r="CI9" s="46">
        <v>16909</v>
      </c>
      <c r="CJ9" s="46">
        <v>16992</v>
      </c>
      <c r="CK9" s="46">
        <f>SUM(CK4:CK8)</f>
        <v>16984</v>
      </c>
      <c r="CL9" s="46">
        <f>SUM(CL4:CL8)</f>
        <v>17068</v>
      </c>
      <c r="CM9" s="46">
        <f>SUM(CM4:CM8)</f>
        <v>17122</v>
      </c>
      <c r="CN9" s="46"/>
      <c r="CO9" s="46"/>
    </row>
    <row r="12" spans="1:93" ht="15.75" thickBot="1" x14ac:dyDescent="0.3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</row>
    <row r="13" spans="1:93" ht="15.75" thickTop="1" x14ac:dyDescent="0.25">
      <c r="A13" s="28" t="s">
        <v>3</v>
      </c>
      <c r="B13" s="29"/>
      <c r="C13" s="30"/>
      <c r="D13" s="30"/>
      <c r="E13" s="30">
        <f t="shared" ref="E13:V13" si="4">E4-D4</f>
        <v>1</v>
      </c>
      <c r="F13" s="30">
        <f t="shared" si="4"/>
        <v>0</v>
      </c>
      <c r="G13" s="30">
        <f t="shared" si="4"/>
        <v>0</v>
      </c>
      <c r="H13" s="30">
        <f t="shared" si="4"/>
        <v>0</v>
      </c>
      <c r="I13" s="30">
        <f t="shared" si="4"/>
        <v>1</v>
      </c>
      <c r="J13" s="30">
        <f t="shared" si="4"/>
        <v>1</v>
      </c>
      <c r="K13" s="30">
        <f t="shared" si="4"/>
        <v>5</v>
      </c>
      <c r="L13" s="30">
        <f t="shared" si="4"/>
        <v>14</v>
      </c>
      <c r="M13" s="30">
        <f t="shared" si="4"/>
        <v>18</v>
      </c>
      <c r="N13" s="30">
        <f t="shared" si="4"/>
        <v>4</v>
      </c>
      <c r="O13" s="30">
        <f t="shared" si="4"/>
        <v>14</v>
      </c>
      <c r="P13" s="30">
        <f t="shared" si="4"/>
        <v>27</v>
      </c>
      <c r="Q13" s="30">
        <f t="shared" si="4"/>
        <v>42</v>
      </c>
      <c r="R13" s="30">
        <f t="shared" si="4"/>
        <v>12</v>
      </c>
      <c r="S13" s="30">
        <f t="shared" si="4"/>
        <v>25</v>
      </c>
      <c r="T13" s="30">
        <f t="shared" si="4"/>
        <v>52</v>
      </c>
      <c r="U13" s="30">
        <f t="shared" si="4"/>
        <v>184</v>
      </c>
      <c r="V13" s="30">
        <f t="shared" si="4"/>
        <v>105</v>
      </c>
      <c r="W13" s="30"/>
      <c r="X13" s="30"/>
      <c r="Y13" s="30"/>
      <c r="Z13" s="30">
        <f t="shared" ref="Z13:Z18" si="5">Z4-V4</f>
        <v>380</v>
      </c>
      <c r="AA13" s="30">
        <f t="shared" ref="AA13:CH13" si="6">AA4-Z4</f>
        <v>262</v>
      </c>
      <c r="AB13" s="30">
        <f t="shared" si="6"/>
        <v>275</v>
      </c>
      <c r="AC13" s="30">
        <f t="shared" si="6"/>
        <v>121</v>
      </c>
      <c r="AD13" s="30">
        <f t="shared" si="6"/>
        <v>212</v>
      </c>
      <c r="AE13" s="30">
        <f t="shared" si="6"/>
        <v>286</v>
      </c>
      <c r="AF13" s="30">
        <f t="shared" si="6"/>
        <v>256</v>
      </c>
      <c r="AG13" s="30">
        <f t="shared" si="6"/>
        <v>174</v>
      </c>
      <c r="AH13" s="30">
        <f t="shared" si="6"/>
        <v>336</v>
      </c>
      <c r="AI13" s="30">
        <f t="shared" si="6"/>
        <v>291</v>
      </c>
      <c r="AJ13" s="30">
        <f t="shared" si="6"/>
        <v>398</v>
      </c>
      <c r="AK13" s="30">
        <f t="shared" si="6"/>
        <v>358</v>
      </c>
      <c r="AL13" s="30">
        <f t="shared" si="6"/>
        <v>271</v>
      </c>
      <c r="AM13" s="30">
        <f t="shared" si="6"/>
        <v>173</v>
      </c>
      <c r="AN13" s="30">
        <f t="shared" si="6"/>
        <v>151</v>
      </c>
      <c r="AO13" s="30">
        <f t="shared" si="6"/>
        <v>271</v>
      </c>
      <c r="AP13" s="30">
        <f t="shared" si="6"/>
        <v>197</v>
      </c>
      <c r="AQ13" s="30">
        <f t="shared" si="6"/>
        <v>221</v>
      </c>
      <c r="AR13" s="30">
        <f t="shared" si="6"/>
        <v>129</v>
      </c>
      <c r="AS13" s="30">
        <f t="shared" si="6"/>
        <v>175</v>
      </c>
      <c r="AT13" s="30">
        <f t="shared" si="6"/>
        <v>121</v>
      </c>
      <c r="AU13" s="30">
        <f t="shared" si="6"/>
        <v>154</v>
      </c>
      <c r="AV13" s="30">
        <f t="shared" si="6"/>
        <v>245</v>
      </c>
      <c r="AW13" s="30">
        <f t="shared" si="6"/>
        <v>154</v>
      </c>
      <c r="AX13" s="30">
        <f t="shared" si="6"/>
        <v>96</v>
      </c>
      <c r="AY13" s="30">
        <f t="shared" si="6"/>
        <v>88</v>
      </c>
      <c r="AZ13" s="30">
        <f t="shared" si="6"/>
        <v>58</v>
      </c>
      <c r="BA13" s="30">
        <f t="shared" si="6"/>
        <v>169</v>
      </c>
      <c r="BB13" s="30">
        <f t="shared" si="6"/>
        <v>115</v>
      </c>
      <c r="BC13" s="30">
        <f t="shared" si="6"/>
        <v>99</v>
      </c>
      <c r="BD13" s="30">
        <f t="shared" si="6"/>
        <v>178</v>
      </c>
      <c r="BE13" s="30">
        <f t="shared" si="6"/>
        <v>158</v>
      </c>
      <c r="BF13" s="30">
        <f t="shared" si="6"/>
        <v>204</v>
      </c>
      <c r="BG13" s="30">
        <f t="shared" si="6"/>
        <v>88</v>
      </c>
      <c r="BH13" s="30">
        <f t="shared" si="6"/>
        <v>42</v>
      </c>
      <c r="BI13" s="30">
        <f t="shared" si="6"/>
        <v>89</v>
      </c>
      <c r="BJ13" s="30">
        <f t="shared" si="6"/>
        <v>55</v>
      </c>
      <c r="BK13" s="30">
        <f t="shared" si="6"/>
        <v>67</v>
      </c>
      <c r="BL13" s="30">
        <f t="shared" si="6"/>
        <v>83</v>
      </c>
      <c r="BM13" s="30">
        <f t="shared" si="6"/>
        <v>66</v>
      </c>
      <c r="BN13" s="30">
        <f t="shared" si="6"/>
        <v>30</v>
      </c>
      <c r="BO13" s="30">
        <f t="shared" si="6"/>
        <v>30</v>
      </c>
      <c r="BP13" s="30">
        <f t="shared" si="6"/>
        <v>125</v>
      </c>
      <c r="BQ13" s="30">
        <f t="shared" si="6"/>
        <v>75</v>
      </c>
      <c r="BR13" s="30">
        <f t="shared" si="6"/>
        <v>88</v>
      </c>
      <c r="BS13" s="30">
        <f t="shared" si="6"/>
        <v>86</v>
      </c>
      <c r="BT13" s="30">
        <f t="shared" si="6"/>
        <v>88</v>
      </c>
      <c r="BU13" s="30">
        <f t="shared" si="6"/>
        <v>79</v>
      </c>
      <c r="BV13" s="30">
        <f t="shared" si="6"/>
        <v>34</v>
      </c>
      <c r="BW13" s="30">
        <f t="shared" si="6"/>
        <v>27</v>
      </c>
      <c r="BX13" s="30">
        <f t="shared" si="6"/>
        <v>-2019</v>
      </c>
      <c r="BY13" s="30">
        <f t="shared" si="6"/>
        <v>14</v>
      </c>
      <c r="BZ13" s="30">
        <f t="shared" si="6"/>
        <v>30</v>
      </c>
      <c r="CA13" s="30">
        <f t="shared" si="6"/>
        <v>6</v>
      </c>
      <c r="CB13" s="30">
        <f t="shared" si="6"/>
        <v>15</v>
      </c>
      <c r="CC13" s="30">
        <f t="shared" si="6"/>
        <v>18</v>
      </c>
      <c r="CD13" s="30">
        <f t="shared" si="6"/>
        <v>23</v>
      </c>
      <c r="CE13" s="30">
        <f t="shared" si="6"/>
        <v>11</v>
      </c>
      <c r="CF13" s="30">
        <f t="shared" si="6"/>
        <v>19</v>
      </c>
      <c r="CG13" s="30">
        <f t="shared" si="6"/>
        <v>6</v>
      </c>
      <c r="CH13" s="30">
        <f t="shared" si="6"/>
        <v>10</v>
      </c>
      <c r="CI13" s="30"/>
      <c r="CJ13" s="30"/>
      <c r="CK13" s="30"/>
      <c r="CL13" s="30">
        <f>CL4-CK4</f>
        <v>58</v>
      </c>
      <c r="CM13" s="30">
        <f>CM4-CL4</f>
        <v>14</v>
      </c>
      <c r="CN13" s="30"/>
      <c r="CO13" s="30"/>
    </row>
    <row r="14" spans="1:93" x14ac:dyDescent="0.25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7">E5-D5</f>
        <v>0</v>
      </c>
      <c r="F14" s="20">
        <f t="shared" si="7"/>
        <v>0</v>
      </c>
      <c r="G14" s="20">
        <f t="shared" si="7"/>
        <v>0</v>
      </c>
      <c r="H14" s="20">
        <f t="shared" si="7"/>
        <v>0</v>
      </c>
      <c r="I14" s="20">
        <f t="shared" si="7"/>
        <v>0</v>
      </c>
      <c r="J14" s="20">
        <f t="shared" si="7"/>
        <v>0</v>
      </c>
      <c r="K14" s="20">
        <f t="shared" si="7"/>
        <v>1</v>
      </c>
      <c r="L14" s="20">
        <f t="shared" si="7"/>
        <v>5</v>
      </c>
      <c r="M14" s="20">
        <f t="shared" si="7"/>
        <v>26</v>
      </c>
      <c r="N14" s="20">
        <f t="shared" si="7"/>
        <v>4</v>
      </c>
      <c r="O14" s="20">
        <f t="shared" si="7"/>
        <v>32</v>
      </c>
      <c r="P14" s="20">
        <f t="shared" si="7"/>
        <v>9</v>
      </c>
      <c r="Q14" s="20">
        <f t="shared" si="7"/>
        <v>47</v>
      </c>
      <c r="R14" s="20">
        <f t="shared" si="7"/>
        <v>22</v>
      </c>
      <c r="S14" s="20">
        <f t="shared" si="7"/>
        <v>68</v>
      </c>
      <c r="T14" s="20">
        <f t="shared" si="7"/>
        <v>42</v>
      </c>
      <c r="U14" s="20">
        <f t="shared" si="7"/>
        <v>64</v>
      </c>
      <c r="V14" s="20">
        <f t="shared" si="7"/>
        <v>108</v>
      </c>
      <c r="W14" s="20"/>
      <c r="X14" s="20"/>
      <c r="Y14" s="20"/>
      <c r="Z14" s="20">
        <f t="shared" si="5"/>
        <v>137</v>
      </c>
      <c r="AA14" s="20">
        <f t="shared" ref="AA14:CH14" si="8">AA5-Z5</f>
        <v>99</v>
      </c>
      <c r="AB14" s="20">
        <f t="shared" si="8"/>
        <v>114</v>
      </c>
      <c r="AC14" s="20">
        <f t="shared" si="8"/>
        <v>334</v>
      </c>
      <c r="AD14" s="20">
        <f t="shared" si="8"/>
        <v>272</v>
      </c>
      <c r="AE14" s="20">
        <f t="shared" si="8"/>
        <v>151</v>
      </c>
      <c r="AF14" s="20">
        <f t="shared" si="8"/>
        <v>170</v>
      </c>
      <c r="AG14" s="20">
        <f t="shared" si="8"/>
        <v>226</v>
      </c>
      <c r="AH14" s="20">
        <f t="shared" si="8"/>
        <v>165</v>
      </c>
      <c r="AI14" s="20">
        <f t="shared" si="8"/>
        <v>288</v>
      </c>
      <c r="AJ14" s="20">
        <f t="shared" si="8"/>
        <v>162</v>
      </c>
      <c r="AK14" s="20">
        <f t="shared" si="8"/>
        <v>105</v>
      </c>
      <c r="AL14" s="20">
        <f t="shared" si="8"/>
        <v>98</v>
      </c>
      <c r="AM14" s="20">
        <f t="shared" si="8"/>
        <v>81</v>
      </c>
      <c r="AN14" s="20">
        <f t="shared" si="8"/>
        <v>255</v>
      </c>
      <c r="AO14" s="20">
        <f t="shared" si="8"/>
        <v>125</v>
      </c>
      <c r="AP14" s="20">
        <f t="shared" si="8"/>
        <v>131</v>
      </c>
      <c r="AQ14" s="20">
        <f t="shared" si="8"/>
        <v>61</v>
      </c>
      <c r="AR14" s="20">
        <f t="shared" si="8"/>
        <v>46</v>
      </c>
      <c r="AS14" s="20">
        <f t="shared" si="8"/>
        <v>56</v>
      </c>
      <c r="AT14" s="20">
        <f t="shared" si="8"/>
        <v>37</v>
      </c>
      <c r="AU14" s="20">
        <f t="shared" si="8"/>
        <v>32</v>
      </c>
      <c r="AV14" s="20">
        <f t="shared" si="8"/>
        <v>25</v>
      </c>
      <c r="AW14" s="20">
        <f t="shared" si="8"/>
        <v>73</v>
      </c>
      <c r="AX14" s="20">
        <f t="shared" si="8"/>
        <v>36</v>
      </c>
      <c r="AY14" s="20">
        <f t="shared" si="8"/>
        <v>23</v>
      </c>
      <c r="AZ14" s="20">
        <f t="shared" si="8"/>
        <v>22</v>
      </c>
      <c r="BA14" s="20">
        <f t="shared" si="8"/>
        <v>17</v>
      </c>
      <c r="BB14" s="20">
        <f t="shared" si="8"/>
        <v>44</v>
      </c>
      <c r="BC14" s="20">
        <f t="shared" si="8"/>
        <v>18</v>
      </c>
      <c r="BD14" s="20">
        <f t="shared" si="8"/>
        <v>98</v>
      </c>
      <c r="BE14" s="20">
        <f t="shared" si="8"/>
        <v>59</v>
      </c>
      <c r="BF14" s="20">
        <f t="shared" si="8"/>
        <v>85</v>
      </c>
      <c r="BG14" s="20">
        <f t="shared" si="8"/>
        <v>30</v>
      </c>
      <c r="BH14" s="20">
        <f t="shared" si="8"/>
        <v>37</v>
      </c>
      <c r="BI14" s="20">
        <f t="shared" si="8"/>
        <v>86</v>
      </c>
      <c r="BJ14" s="20">
        <f t="shared" si="8"/>
        <v>70</v>
      </c>
      <c r="BK14" s="20">
        <f t="shared" si="8"/>
        <v>88</v>
      </c>
      <c r="BL14" s="20">
        <f t="shared" si="8"/>
        <v>122</v>
      </c>
      <c r="BM14" s="20">
        <f t="shared" si="8"/>
        <v>18</v>
      </c>
      <c r="BN14" s="20">
        <f t="shared" si="8"/>
        <v>19</v>
      </c>
      <c r="BO14" s="20">
        <f t="shared" si="8"/>
        <v>33</v>
      </c>
      <c r="BP14" s="20">
        <f t="shared" si="8"/>
        <v>101</v>
      </c>
      <c r="BQ14" s="20">
        <f t="shared" si="8"/>
        <v>47</v>
      </c>
      <c r="BR14" s="20">
        <f t="shared" si="8"/>
        <v>73</v>
      </c>
      <c r="BS14" s="20">
        <f t="shared" si="8"/>
        <v>100</v>
      </c>
      <c r="BT14" s="20">
        <f t="shared" si="8"/>
        <v>49</v>
      </c>
      <c r="BU14" s="20">
        <f t="shared" si="8"/>
        <v>14</v>
      </c>
      <c r="BV14" s="20">
        <f t="shared" si="8"/>
        <v>5</v>
      </c>
      <c r="BW14" s="20">
        <f t="shared" si="8"/>
        <v>58</v>
      </c>
      <c r="BX14" s="20">
        <f t="shared" si="8"/>
        <v>-1269</v>
      </c>
      <c r="BY14" s="20">
        <f t="shared" si="8"/>
        <v>8</v>
      </c>
      <c r="BZ14" s="20">
        <f t="shared" si="8"/>
        <v>7</v>
      </c>
      <c r="CA14" s="20">
        <f t="shared" si="8"/>
        <v>4</v>
      </c>
      <c r="CB14" s="20">
        <f t="shared" si="8"/>
        <v>1</v>
      </c>
      <c r="CC14" s="20">
        <f t="shared" si="8"/>
        <v>1</v>
      </c>
      <c r="CD14" s="20">
        <f t="shared" si="8"/>
        <v>4</v>
      </c>
      <c r="CE14" s="20">
        <f t="shared" si="8"/>
        <v>10</v>
      </c>
      <c r="CF14" s="20">
        <f t="shared" si="8"/>
        <v>3</v>
      </c>
      <c r="CG14" s="20">
        <f t="shared" si="8"/>
        <v>1</v>
      </c>
      <c r="CH14" s="20">
        <f t="shared" si="8"/>
        <v>13</v>
      </c>
      <c r="CI14" s="20"/>
      <c r="CJ14" s="20"/>
      <c r="CK14" s="20"/>
      <c r="CL14" s="30">
        <f t="shared" ref="CL14:CM17" si="9">CL5-CK5</f>
        <v>15</v>
      </c>
      <c r="CM14" s="30">
        <f t="shared" si="9"/>
        <v>15</v>
      </c>
      <c r="CN14" s="20"/>
      <c r="CO14" s="20"/>
    </row>
    <row r="15" spans="1:93" x14ac:dyDescent="0.25">
      <c r="A15" s="14" t="s">
        <v>4</v>
      </c>
      <c r="B15" s="19"/>
      <c r="C15" s="20"/>
      <c r="D15" s="20">
        <f>D6-C6</f>
        <v>2</v>
      </c>
      <c r="E15" s="20">
        <f t="shared" ref="E15:V15" si="10">E6-D6</f>
        <v>0</v>
      </c>
      <c r="F15" s="20">
        <f t="shared" si="10"/>
        <v>0</v>
      </c>
      <c r="G15" s="20">
        <f t="shared" si="10"/>
        <v>0</v>
      </c>
      <c r="H15" s="20">
        <f t="shared" si="10"/>
        <v>0</v>
      </c>
      <c r="I15" s="20">
        <f t="shared" si="10"/>
        <v>1</v>
      </c>
      <c r="J15" s="20">
        <f t="shared" si="10"/>
        <v>0</v>
      </c>
      <c r="K15" s="20">
        <f t="shared" si="10"/>
        <v>3</v>
      </c>
      <c r="L15" s="20">
        <f t="shared" si="10"/>
        <v>6</v>
      </c>
      <c r="M15" s="20">
        <f t="shared" si="10"/>
        <v>16</v>
      </c>
      <c r="N15" s="20">
        <f t="shared" si="10"/>
        <v>3</v>
      </c>
      <c r="O15" s="20">
        <f t="shared" si="10"/>
        <v>18</v>
      </c>
      <c r="P15" s="20">
        <f t="shared" si="10"/>
        <v>49</v>
      </c>
      <c r="Q15" s="20">
        <f t="shared" si="10"/>
        <v>35</v>
      </c>
      <c r="R15" s="20">
        <f t="shared" si="10"/>
        <v>46</v>
      </c>
      <c r="S15" s="20">
        <f t="shared" si="10"/>
        <v>29</v>
      </c>
      <c r="T15" s="20">
        <f t="shared" si="10"/>
        <v>85</v>
      </c>
      <c r="U15" s="20">
        <f t="shared" si="10"/>
        <v>77</v>
      </c>
      <c r="V15" s="20">
        <f t="shared" si="10"/>
        <v>131</v>
      </c>
      <c r="W15" s="20"/>
      <c r="X15" s="20"/>
      <c r="Y15" s="20"/>
      <c r="Z15" s="20">
        <f t="shared" si="5"/>
        <v>251</v>
      </c>
      <c r="AA15" s="20">
        <f t="shared" ref="AA15:CH15" si="11">AA6-Z6</f>
        <v>213</v>
      </c>
      <c r="AB15" s="20">
        <f t="shared" si="11"/>
        <v>147</v>
      </c>
      <c r="AC15" s="20">
        <f t="shared" si="11"/>
        <v>80</v>
      </c>
      <c r="AD15" s="20">
        <f t="shared" si="11"/>
        <v>125</v>
      </c>
      <c r="AE15" s="20">
        <f t="shared" si="11"/>
        <v>109</v>
      </c>
      <c r="AF15" s="20">
        <f t="shared" si="11"/>
        <v>58</v>
      </c>
      <c r="AG15" s="20">
        <f t="shared" si="11"/>
        <v>109</v>
      </c>
      <c r="AH15" s="20">
        <f>AH6-AG6</f>
        <v>80</v>
      </c>
      <c r="AI15" s="20">
        <f t="shared" si="11"/>
        <v>175</v>
      </c>
      <c r="AJ15" s="20">
        <f t="shared" si="11"/>
        <v>146</v>
      </c>
      <c r="AK15" s="20">
        <f t="shared" si="11"/>
        <v>175</v>
      </c>
      <c r="AL15" s="20">
        <f t="shared" si="11"/>
        <v>114</v>
      </c>
      <c r="AM15" s="20">
        <f t="shared" si="11"/>
        <v>151</v>
      </c>
      <c r="AN15" s="20">
        <f t="shared" si="11"/>
        <v>163</v>
      </c>
      <c r="AO15" s="20">
        <f t="shared" si="11"/>
        <v>166</v>
      </c>
      <c r="AP15" s="20">
        <f t="shared" si="11"/>
        <v>159</v>
      </c>
      <c r="AQ15" s="20">
        <f t="shared" si="11"/>
        <v>62</v>
      </c>
      <c r="AR15" s="20">
        <f t="shared" si="11"/>
        <v>36</v>
      </c>
      <c r="AS15" s="20">
        <f t="shared" si="11"/>
        <v>32</v>
      </c>
      <c r="AT15" s="20">
        <f t="shared" si="11"/>
        <v>46</v>
      </c>
      <c r="AU15" s="20">
        <f t="shared" si="11"/>
        <v>95</v>
      </c>
      <c r="AV15" s="20">
        <f t="shared" si="11"/>
        <v>142</v>
      </c>
      <c r="AW15" s="20">
        <f t="shared" si="11"/>
        <v>416</v>
      </c>
      <c r="AX15" s="20">
        <f t="shared" si="11"/>
        <v>80</v>
      </c>
      <c r="AY15" s="20">
        <f t="shared" si="11"/>
        <v>77</v>
      </c>
      <c r="AZ15" s="20">
        <f t="shared" si="11"/>
        <v>30</v>
      </c>
      <c r="BA15" s="20">
        <f t="shared" si="11"/>
        <v>19</v>
      </c>
      <c r="BB15" s="20">
        <f t="shared" si="11"/>
        <v>71</v>
      </c>
      <c r="BC15" s="20">
        <f t="shared" si="11"/>
        <v>66</v>
      </c>
      <c r="BD15" s="20">
        <f t="shared" si="11"/>
        <v>99</v>
      </c>
      <c r="BE15" s="20">
        <f t="shared" si="11"/>
        <v>116</v>
      </c>
      <c r="BF15" s="20">
        <f t="shared" si="11"/>
        <v>89</v>
      </c>
      <c r="BG15" s="20">
        <f t="shared" si="11"/>
        <v>94</v>
      </c>
      <c r="BH15" s="20">
        <f t="shared" si="11"/>
        <v>49</v>
      </c>
      <c r="BI15" s="20">
        <f t="shared" si="11"/>
        <v>29</v>
      </c>
      <c r="BJ15" s="20">
        <f t="shared" si="11"/>
        <v>65</v>
      </c>
      <c r="BK15" s="20">
        <f t="shared" si="11"/>
        <v>109</v>
      </c>
      <c r="BL15" s="20">
        <f t="shared" si="11"/>
        <v>139</v>
      </c>
      <c r="BM15" s="20">
        <f t="shared" si="11"/>
        <v>60</v>
      </c>
      <c r="BN15" s="20">
        <f t="shared" si="11"/>
        <v>24</v>
      </c>
      <c r="BO15" s="20">
        <f t="shared" si="11"/>
        <v>12</v>
      </c>
      <c r="BP15" s="20">
        <f t="shared" si="11"/>
        <v>46</v>
      </c>
      <c r="BQ15" s="20">
        <f t="shared" si="11"/>
        <v>51</v>
      </c>
      <c r="BR15" s="20">
        <f t="shared" si="11"/>
        <v>59</v>
      </c>
      <c r="BS15" s="20">
        <f t="shared" si="11"/>
        <v>73</v>
      </c>
      <c r="BT15" s="20">
        <f t="shared" si="11"/>
        <v>99</v>
      </c>
      <c r="BU15" s="20">
        <f t="shared" si="11"/>
        <v>46</v>
      </c>
      <c r="BV15" s="20">
        <f t="shared" si="11"/>
        <v>21</v>
      </c>
      <c r="BW15" s="20">
        <f t="shared" si="11"/>
        <v>36</v>
      </c>
      <c r="BX15" s="20">
        <f t="shared" si="11"/>
        <v>-1579</v>
      </c>
      <c r="BY15" s="20">
        <f t="shared" si="11"/>
        <v>15</v>
      </c>
      <c r="BZ15" s="20">
        <f t="shared" si="11"/>
        <v>14</v>
      </c>
      <c r="CA15" s="20">
        <f t="shared" si="11"/>
        <v>12</v>
      </c>
      <c r="CB15" s="20">
        <f t="shared" si="11"/>
        <v>4</v>
      </c>
      <c r="CC15" s="20">
        <f t="shared" si="11"/>
        <v>7</v>
      </c>
      <c r="CD15" s="20">
        <f t="shared" si="11"/>
        <v>20</v>
      </c>
      <c r="CE15" s="20">
        <f t="shared" si="11"/>
        <v>21</v>
      </c>
      <c r="CF15" s="20">
        <f t="shared" si="11"/>
        <v>8</v>
      </c>
      <c r="CG15" s="20">
        <f t="shared" si="11"/>
        <v>6</v>
      </c>
      <c r="CH15" s="20">
        <f t="shared" si="11"/>
        <v>7</v>
      </c>
      <c r="CI15" s="20"/>
      <c r="CJ15" s="20"/>
      <c r="CK15" s="20"/>
      <c r="CL15" s="30">
        <f t="shared" si="9"/>
        <v>6</v>
      </c>
      <c r="CM15" s="30">
        <f t="shared" si="9"/>
        <v>3</v>
      </c>
      <c r="CN15" s="20"/>
      <c r="CO15" s="20"/>
    </row>
    <row r="16" spans="1:93" x14ac:dyDescent="0.25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2">E7-D7</f>
        <v>5</v>
      </c>
      <c r="F16" s="20">
        <f t="shared" si="12"/>
        <v>1</v>
      </c>
      <c r="G16" s="20">
        <f t="shared" si="12"/>
        <v>2</v>
      </c>
      <c r="H16" s="20">
        <f t="shared" si="12"/>
        <v>1</v>
      </c>
      <c r="I16" s="20">
        <f t="shared" si="12"/>
        <v>3</v>
      </c>
      <c r="J16" s="20">
        <f t="shared" si="12"/>
        <v>4</v>
      </c>
      <c r="K16" s="20">
        <f t="shared" si="12"/>
        <v>4</v>
      </c>
      <c r="L16" s="20">
        <f t="shared" si="12"/>
        <v>7</v>
      </c>
      <c r="M16" s="20">
        <f t="shared" si="12"/>
        <v>34</v>
      </c>
      <c r="N16" s="20">
        <f t="shared" si="12"/>
        <v>7</v>
      </c>
      <c r="O16" s="20">
        <f t="shared" si="12"/>
        <v>18</v>
      </c>
      <c r="P16" s="20">
        <f t="shared" si="12"/>
        <v>21</v>
      </c>
      <c r="Q16" s="20">
        <f t="shared" si="12"/>
        <v>28</v>
      </c>
      <c r="R16" s="20">
        <f t="shared" si="12"/>
        <v>8</v>
      </c>
      <c r="S16" s="20">
        <f t="shared" si="12"/>
        <v>6</v>
      </c>
      <c r="T16" s="20">
        <f t="shared" si="12"/>
        <v>54</v>
      </c>
      <c r="U16" s="20">
        <f t="shared" si="12"/>
        <v>32</v>
      </c>
      <c r="V16" s="20">
        <f t="shared" si="12"/>
        <v>26</v>
      </c>
      <c r="W16" s="20"/>
      <c r="X16" s="20"/>
      <c r="Y16" s="20"/>
      <c r="Z16" s="20">
        <f t="shared" si="5"/>
        <v>141</v>
      </c>
      <c r="AA16" s="20">
        <f t="shared" ref="AA16:CH16" si="13">AA7-Z7</f>
        <v>24</v>
      </c>
      <c r="AB16" s="20">
        <f t="shared" si="13"/>
        <v>12</v>
      </c>
      <c r="AC16" s="20">
        <f t="shared" si="13"/>
        <v>1</v>
      </c>
      <c r="AD16" s="20">
        <f t="shared" si="13"/>
        <v>94</v>
      </c>
      <c r="AE16" s="20">
        <f t="shared" si="13"/>
        <v>51</v>
      </c>
      <c r="AF16" s="20">
        <f t="shared" si="13"/>
        <v>57</v>
      </c>
      <c r="AG16" s="20">
        <f t="shared" si="13"/>
        <v>110</v>
      </c>
      <c r="AH16" s="20">
        <f t="shared" si="13"/>
        <v>43</v>
      </c>
      <c r="AI16" s="20">
        <f t="shared" si="13"/>
        <v>28</v>
      </c>
      <c r="AJ16" s="20">
        <f t="shared" si="13"/>
        <v>13</v>
      </c>
      <c r="AK16" s="20">
        <f t="shared" si="13"/>
        <v>21</v>
      </c>
      <c r="AL16" s="20">
        <f t="shared" si="13"/>
        <v>15</v>
      </c>
      <c r="AM16" s="20">
        <f t="shared" si="13"/>
        <v>24</v>
      </c>
      <c r="AN16" s="20">
        <f t="shared" si="13"/>
        <v>76</v>
      </c>
      <c r="AO16" s="20">
        <f t="shared" si="13"/>
        <v>21</v>
      </c>
      <c r="AP16" s="20">
        <f t="shared" si="13"/>
        <v>42</v>
      </c>
      <c r="AQ16" s="20">
        <f t="shared" si="13"/>
        <v>20</v>
      </c>
      <c r="AR16" s="20">
        <f t="shared" si="13"/>
        <v>21</v>
      </c>
      <c r="AS16" s="20">
        <f t="shared" si="13"/>
        <v>57</v>
      </c>
      <c r="AT16" s="20">
        <f t="shared" si="13"/>
        <v>61</v>
      </c>
      <c r="AU16" s="20">
        <f t="shared" si="13"/>
        <v>31</v>
      </c>
      <c r="AV16" s="20">
        <f t="shared" si="13"/>
        <v>19</v>
      </c>
      <c r="AW16" s="20">
        <f t="shared" si="13"/>
        <v>67</v>
      </c>
      <c r="AX16" s="20">
        <f t="shared" si="13"/>
        <v>33</v>
      </c>
      <c r="AY16" s="20">
        <f t="shared" si="13"/>
        <v>55</v>
      </c>
      <c r="AZ16" s="20">
        <f t="shared" si="13"/>
        <v>31</v>
      </c>
      <c r="BA16" s="20">
        <f t="shared" si="13"/>
        <v>19</v>
      </c>
      <c r="BB16" s="20">
        <f t="shared" si="13"/>
        <v>33</v>
      </c>
      <c r="BC16" s="20">
        <f t="shared" si="13"/>
        <v>38</v>
      </c>
      <c r="BD16" s="20">
        <f t="shared" si="13"/>
        <v>51</v>
      </c>
      <c r="BE16" s="20">
        <f t="shared" si="13"/>
        <v>69</v>
      </c>
      <c r="BF16" s="20">
        <f t="shared" si="13"/>
        <v>49</v>
      </c>
      <c r="BG16" s="20">
        <f t="shared" si="13"/>
        <v>32</v>
      </c>
      <c r="BH16" s="20">
        <f t="shared" si="13"/>
        <v>18</v>
      </c>
      <c r="BI16" s="20">
        <f t="shared" si="13"/>
        <v>18</v>
      </c>
      <c r="BJ16" s="20">
        <f t="shared" si="13"/>
        <v>41</v>
      </c>
      <c r="BK16" s="20">
        <f t="shared" si="13"/>
        <v>51</v>
      </c>
      <c r="BL16" s="20">
        <f t="shared" si="13"/>
        <v>16</v>
      </c>
      <c r="BM16" s="20">
        <f t="shared" si="13"/>
        <v>72</v>
      </c>
      <c r="BN16" s="20">
        <f t="shared" si="13"/>
        <v>58</v>
      </c>
      <c r="BO16" s="20">
        <f t="shared" si="13"/>
        <v>10</v>
      </c>
      <c r="BP16" s="20">
        <f t="shared" si="13"/>
        <v>50</v>
      </c>
      <c r="BQ16" s="20">
        <f t="shared" si="13"/>
        <v>40</v>
      </c>
      <c r="BR16" s="20">
        <f t="shared" si="13"/>
        <v>26</v>
      </c>
      <c r="BS16" s="20">
        <f t="shared" si="13"/>
        <v>18</v>
      </c>
      <c r="BT16" s="20">
        <f t="shared" si="13"/>
        <v>58</v>
      </c>
      <c r="BU16" s="20">
        <f t="shared" si="13"/>
        <v>9</v>
      </c>
      <c r="BV16" s="20">
        <f t="shared" si="13"/>
        <v>6</v>
      </c>
      <c r="BW16" s="20">
        <f t="shared" si="13"/>
        <v>2</v>
      </c>
      <c r="BX16" s="20">
        <f t="shared" si="13"/>
        <v>-960</v>
      </c>
      <c r="BY16" s="20">
        <f t="shared" si="13"/>
        <v>4</v>
      </c>
      <c r="BZ16" s="20">
        <f t="shared" si="13"/>
        <v>2</v>
      </c>
      <c r="CA16" s="20">
        <f t="shared" si="13"/>
        <v>5</v>
      </c>
      <c r="CB16" s="20">
        <f t="shared" si="13"/>
        <v>7</v>
      </c>
      <c r="CC16" s="20">
        <f t="shared" si="13"/>
        <v>1</v>
      </c>
      <c r="CD16" s="20">
        <f t="shared" si="13"/>
        <v>10</v>
      </c>
      <c r="CE16" s="20">
        <f t="shared" si="13"/>
        <v>3</v>
      </c>
      <c r="CF16" s="20">
        <f t="shared" si="13"/>
        <v>2</v>
      </c>
      <c r="CG16" s="20">
        <f t="shared" si="13"/>
        <v>7</v>
      </c>
      <c r="CH16" s="20">
        <f t="shared" si="13"/>
        <v>1</v>
      </c>
      <c r="CI16" s="20"/>
      <c r="CJ16" s="20"/>
      <c r="CK16" s="20"/>
      <c r="CL16" s="30">
        <f t="shared" si="9"/>
        <v>4</v>
      </c>
      <c r="CM16" s="30">
        <f t="shared" si="9"/>
        <v>2</v>
      </c>
      <c r="CN16" s="20"/>
      <c r="CO16" s="20"/>
    </row>
    <row r="17" spans="1:93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4">M8-L8</f>
        <v>8</v>
      </c>
      <c r="N17" s="44">
        <f t="shared" si="14"/>
        <v>3</v>
      </c>
      <c r="O17" s="44">
        <f t="shared" si="14"/>
        <v>13</v>
      </c>
      <c r="P17" s="44">
        <f t="shared" si="14"/>
        <v>6</v>
      </c>
      <c r="Q17" s="44">
        <f t="shared" si="14"/>
        <v>14</v>
      </c>
      <c r="R17" s="44">
        <f t="shared" si="14"/>
        <v>7</v>
      </c>
      <c r="S17" s="44">
        <f t="shared" si="14"/>
        <v>11</v>
      </c>
      <c r="T17" s="44">
        <f t="shared" si="14"/>
        <v>10</v>
      </c>
      <c r="U17" s="44">
        <f t="shared" si="14"/>
        <v>22</v>
      </c>
      <c r="V17" s="44">
        <f t="shared" si="14"/>
        <v>26</v>
      </c>
      <c r="W17" s="44"/>
      <c r="X17" s="44"/>
      <c r="Y17" s="44"/>
      <c r="Z17" s="44">
        <f t="shared" si="5"/>
        <v>52</v>
      </c>
      <c r="AA17" s="44">
        <f t="shared" ref="AA17:CH17" si="15">AA8-Z8</f>
        <v>5</v>
      </c>
      <c r="AB17" s="44">
        <f t="shared" si="15"/>
        <v>3</v>
      </c>
      <c r="AC17" s="44">
        <f t="shared" si="15"/>
        <v>42</v>
      </c>
      <c r="AD17" s="44">
        <f t="shared" si="15"/>
        <v>31</v>
      </c>
      <c r="AE17" s="44">
        <f t="shared" si="15"/>
        <v>15</v>
      </c>
      <c r="AF17" s="44">
        <f t="shared" si="15"/>
        <v>25</v>
      </c>
      <c r="AG17" s="44">
        <f t="shared" si="15"/>
        <v>4</v>
      </c>
      <c r="AH17" s="44">
        <f t="shared" si="15"/>
        <v>11</v>
      </c>
      <c r="AI17" s="44">
        <f t="shared" si="15"/>
        <v>59</v>
      </c>
      <c r="AJ17" s="44">
        <f t="shared" si="15"/>
        <v>82</v>
      </c>
      <c r="AK17" s="44">
        <f t="shared" si="15"/>
        <v>48</v>
      </c>
      <c r="AL17" s="44">
        <f t="shared" si="15"/>
        <v>73</v>
      </c>
      <c r="AM17" s="44">
        <f t="shared" si="15"/>
        <v>46</v>
      </c>
      <c r="AN17" s="44">
        <f t="shared" si="15"/>
        <v>66</v>
      </c>
      <c r="AO17" s="44">
        <f t="shared" si="15"/>
        <v>118</v>
      </c>
      <c r="AP17" s="44">
        <f t="shared" si="15"/>
        <v>45</v>
      </c>
      <c r="AQ17" s="44">
        <f t="shared" si="15"/>
        <v>29</v>
      </c>
      <c r="AR17" s="44">
        <f t="shared" si="15"/>
        <v>10</v>
      </c>
      <c r="AS17" s="44">
        <f t="shared" si="15"/>
        <v>36</v>
      </c>
      <c r="AT17" s="44">
        <f t="shared" si="15"/>
        <v>10</v>
      </c>
      <c r="AU17" s="44">
        <f t="shared" si="15"/>
        <v>39</v>
      </c>
      <c r="AV17" s="44">
        <f t="shared" si="15"/>
        <v>40</v>
      </c>
      <c r="AW17" s="44">
        <f t="shared" si="15"/>
        <v>136</v>
      </c>
      <c r="AX17" s="44">
        <f t="shared" si="15"/>
        <v>107</v>
      </c>
      <c r="AY17" s="44">
        <f t="shared" si="15"/>
        <v>33</v>
      </c>
      <c r="AZ17" s="44">
        <f t="shared" si="15"/>
        <v>30</v>
      </c>
      <c r="BA17" s="44">
        <f t="shared" si="15"/>
        <v>25</v>
      </c>
      <c r="BB17" s="44">
        <f t="shared" si="15"/>
        <v>13</v>
      </c>
      <c r="BC17" s="44">
        <f t="shared" si="15"/>
        <v>15</v>
      </c>
      <c r="BD17" s="44">
        <f t="shared" si="15"/>
        <v>70</v>
      </c>
      <c r="BE17" s="44">
        <f t="shared" si="15"/>
        <v>70</v>
      </c>
      <c r="BF17" s="44">
        <f t="shared" si="15"/>
        <v>43</v>
      </c>
      <c r="BG17" s="44">
        <f t="shared" si="15"/>
        <v>47</v>
      </c>
      <c r="BH17" s="44">
        <f t="shared" si="15"/>
        <v>86</v>
      </c>
      <c r="BI17" s="44">
        <f t="shared" si="15"/>
        <v>55</v>
      </c>
      <c r="BJ17" s="44">
        <f t="shared" si="15"/>
        <v>45</v>
      </c>
      <c r="BK17" s="44">
        <f t="shared" si="15"/>
        <v>130</v>
      </c>
      <c r="BL17" s="44">
        <f t="shared" si="15"/>
        <v>147</v>
      </c>
      <c r="BM17" s="44">
        <f t="shared" si="15"/>
        <v>51</v>
      </c>
      <c r="BN17" s="44">
        <f t="shared" si="15"/>
        <v>90</v>
      </c>
      <c r="BO17" s="44">
        <f t="shared" si="15"/>
        <v>60</v>
      </c>
      <c r="BP17" s="44">
        <f t="shared" si="15"/>
        <v>188</v>
      </c>
      <c r="BQ17" s="44">
        <f t="shared" si="15"/>
        <v>188</v>
      </c>
      <c r="BR17" s="44">
        <f t="shared" si="15"/>
        <v>95</v>
      </c>
      <c r="BS17" s="44">
        <f t="shared" si="15"/>
        <v>108</v>
      </c>
      <c r="BT17" s="44">
        <f t="shared" si="15"/>
        <v>75</v>
      </c>
      <c r="BU17" s="44">
        <f t="shared" si="15"/>
        <v>59</v>
      </c>
      <c r="BV17" s="44">
        <f t="shared" si="15"/>
        <v>116</v>
      </c>
      <c r="BW17" s="44">
        <f t="shared" si="15"/>
        <v>11</v>
      </c>
      <c r="BX17" s="44">
        <f t="shared" si="15"/>
        <v>-1888</v>
      </c>
      <c r="BY17" s="44">
        <f t="shared" si="15"/>
        <v>2</v>
      </c>
      <c r="BZ17" s="44">
        <f t="shared" si="15"/>
        <v>21</v>
      </c>
      <c r="CA17" s="44">
        <f t="shared" si="15"/>
        <v>4</v>
      </c>
      <c r="CB17" s="44">
        <f t="shared" si="15"/>
        <v>3</v>
      </c>
      <c r="CC17" s="44">
        <f t="shared" si="15"/>
        <v>2</v>
      </c>
      <c r="CD17" s="44">
        <f t="shared" si="15"/>
        <v>5</v>
      </c>
      <c r="CE17" s="44">
        <f t="shared" si="15"/>
        <v>5</v>
      </c>
      <c r="CF17" s="44">
        <f t="shared" si="15"/>
        <v>9</v>
      </c>
      <c r="CG17" s="44">
        <f t="shared" si="15"/>
        <v>5</v>
      </c>
      <c r="CH17" s="44">
        <f t="shared" si="15"/>
        <v>3</v>
      </c>
      <c r="CI17" s="44"/>
      <c r="CJ17" s="44"/>
      <c r="CK17" s="44"/>
      <c r="CL17" s="30">
        <f t="shared" si="9"/>
        <v>1</v>
      </c>
      <c r="CM17" s="30">
        <f t="shared" si="9"/>
        <v>20</v>
      </c>
      <c r="CN17" s="44"/>
      <c r="CO17" s="44"/>
    </row>
    <row r="18" spans="1:93" ht="15.75" thickBot="1" x14ac:dyDescent="0.3">
      <c r="A18" s="45" t="s">
        <v>63</v>
      </c>
      <c r="B18" s="46">
        <v>1</v>
      </c>
      <c r="C18" s="46">
        <f t="shared" ref="C18:L18" si="16">C9-B9</f>
        <v>2</v>
      </c>
      <c r="D18" s="46">
        <f t="shared" si="16"/>
        <v>3</v>
      </c>
      <c r="E18" s="46">
        <f t="shared" si="16"/>
        <v>6</v>
      </c>
      <c r="F18" s="46">
        <f t="shared" si="16"/>
        <v>1</v>
      </c>
      <c r="G18" s="46">
        <f t="shared" si="16"/>
        <v>2</v>
      </c>
      <c r="H18" s="46">
        <f t="shared" si="16"/>
        <v>1</v>
      </c>
      <c r="I18" s="46">
        <f t="shared" si="16"/>
        <v>5</v>
      </c>
      <c r="J18" s="46">
        <f t="shared" si="16"/>
        <v>5</v>
      </c>
      <c r="K18" s="46">
        <f t="shared" si="16"/>
        <v>13</v>
      </c>
      <c r="L18" s="46">
        <f t="shared" si="16"/>
        <v>32</v>
      </c>
      <c r="M18" s="46">
        <f t="shared" ref="M18:V18" si="17">M9-L9</f>
        <v>102</v>
      </c>
      <c r="N18" s="46">
        <f t="shared" si="17"/>
        <v>21</v>
      </c>
      <c r="O18" s="46">
        <f t="shared" si="17"/>
        <v>95</v>
      </c>
      <c r="P18" s="46">
        <f t="shared" si="17"/>
        <v>112</v>
      </c>
      <c r="Q18" s="46">
        <f t="shared" si="17"/>
        <v>166</v>
      </c>
      <c r="R18" s="46">
        <f t="shared" si="17"/>
        <v>95</v>
      </c>
      <c r="S18" s="46">
        <f t="shared" si="17"/>
        <v>139</v>
      </c>
      <c r="T18" s="46">
        <f t="shared" si="17"/>
        <v>243</v>
      </c>
      <c r="U18" s="46">
        <f t="shared" si="17"/>
        <v>379</v>
      </c>
      <c r="V18" s="46">
        <f t="shared" si="17"/>
        <v>396</v>
      </c>
      <c r="W18" s="46"/>
      <c r="X18" s="46">
        <f>X9-V9</f>
        <v>259</v>
      </c>
      <c r="Y18" s="46">
        <f>Y9-X9</f>
        <v>387</v>
      </c>
      <c r="Z18" s="46">
        <f t="shared" si="5"/>
        <v>961</v>
      </c>
      <c r="AA18" s="46">
        <f t="shared" ref="AA18:CL18" si="18">AA9-Z9</f>
        <v>603</v>
      </c>
      <c r="AB18" s="46">
        <f t="shared" si="18"/>
        <v>551</v>
      </c>
      <c r="AC18" s="46">
        <f t="shared" si="18"/>
        <v>578</v>
      </c>
      <c r="AD18" s="46">
        <f t="shared" si="18"/>
        <v>734</v>
      </c>
      <c r="AE18" s="46">
        <f t="shared" si="18"/>
        <v>612</v>
      </c>
      <c r="AF18" s="46">
        <f t="shared" si="18"/>
        <v>566</v>
      </c>
      <c r="AG18" s="46">
        <f t="shared" si="18"/>
        <v>623</v>
      </c>
      <c r="AH18" s="46">
        <f t="shared" si="18"/>
        <v>635</v>
      </c>
      <c r="AI18" s="46">
        <f t="shared" si="18"/>
        <v>841</v>
      </c>
      <c r="AJ18" s="46">
        <f t="shared" si="18"/>
        <v>801</v>
      </c>
      <c r="AK18" s="46">
        <f t="shared" si="18"/>
        <v>707</v>
      </c>
      <c r="AL18" s="46">
        <f t="shared" si="18"/>
        <v>571</v>
      </c>
      <c r="AM18" s="46">
        <f t="shared" si="18"/>
        <v>475</v>
      </c>
      <c r="AN18" s="46">
        <f t="shared" si="18"/>
        <v>711</v>
      </c>
      <c r="AO18" s="46">
        <f t="shared" si="18"/>
        <v>701</v>
      </c>
      <c r="AP18" s="46">
        <f t="shared" si="18"/>
        <v>574</v>
      </c>
      <c r="AQ18" s="46">
        <f t="shared" si="18"/>
        <v>393</v>
      </c>
      <c r="AR18" s="46">
        <f t="shared" si="18"/>
        <v>242</v>
      </c>
      <c r="AS18" s="46">
        <f t="shared" si="18"/>
        <v>356</v>
      </c>
      <c r="AT18" s="46">
        <f t="shared" si="18"/>
        <v>275</v>
      </c>
      <c r="AU18" s="46">
        <f t="shared" si="18"/>
        <v>351</v>
      </c>
      <c r="AV18" s="46">
        <f t="shared" si="18"/>
        <v>471</v>
      </c>
      <c r="AW18" s="46">
        <f t="shared" si="18"/>
        <v>846</v>
      </c>
      <c r="AX18" s="46">
        <f t="shared" si="18"/>
        <v>352</v>
      </c>
      <c r="AY18" s="46">
        <f t="shared" si="18"/>
        <v>276</v>
      </c>
      <c r="AZ18" s="46">
        <f t="shared" si="18"/>
        <v>171</v>
      </c>
      <c r="BA18" s="46">
        <f t="shared" si="18"/>
        <v>249</v>
      </c>
      <c r="BB18" s="46">
        <f t="shared" si="18"/>
        <v>276</v>
      </c>
      <c r="BC18" s="46">
        <f t="shared" si="18"/>
        <v>236</v>
      </c>
      <c r="BD18" s="46">
        <f t="shared" si="18"/>
        <v>496</v>
      </c>
      <c r="BE18" s="46">
        <f t="shared" si="18"/>
        <v>472</v>
      </c>
      <c r="BF18" s="46">
        <f t="shared" si="18"/>
        <v>470</v>
      </c>
      <c r="BG18" s="46">
        <f t="shared" si="18"/>
        <v>291</v>
      </c>
      <c r="BH18" s="46">
        <f t="shared" si="18"/>
        <v>232</v>
      </c>
      <c r="BI18" s="46">
        <f t="shared" si="18"/>
        <v>277</v>
      </c>
      <c r="BJ18" s="46">
        <f t="shared" si="18"/>
        <v>276</v>
      </c>
      <c r="BK18" s="46">
        <f t="shared" si="18"/>
        <v>445</v>
      </c>
      <c r="BL18" s="46">
        <f t="shared" si="18"/>
        <v>507</v>
      </c>
      <c r="BM18" s="46">
        <f t="shared" si="18"/>
        <v>267</v>
      </c>
      <c r="BN18" s="46">
        <f t="shared" si="18"/>
        <v>221</v>
      </c>
      <c r="BO18" s="46">
        <f t="shared" si="18"/>
        <v>145</v>
      </c>
      <c r="BP18" s="46">
        <f t="shared" si="18"/>
        <v>510</v>
      </c>
      <c r="BQ18" s="46">
        <f t="shared" si="18"/>
        <v>401</v>
      </c>
      <c r="BR18" s="46">
        <f t="shared" si="18"/>
        <v>341</v>
      </c>
      <c r="BS18" s="46">
        <f t="shared" si="18"/>
        <v>385</v>
      </c>
      <c r="BT18" s="46">
        <f t="shared" si="18"/>
        <v>369</v>
      </c>
      <c r="BU18" s="46">
        <f t="shared" si="18"/>
        <v>207</v>
      </c>
      <c r="BV18" s="46">
        <f t="shared" si="18"/>
        <v>182</v>
      </c>
      <c r="BW18" s="46">
        <f t="shared" si="18"/>
        <v>134</v>
      </c>
      <c r="BX18" s="46">
        <f t="shared" si="18"/>
        <v>-7715</v>
      </c>
      <c r="BY18" s="46">
        <f t="shared" si="18"/>
        <v>43</v>
      </c>
      <c r="BZ18" s="46">
        <f t="shared" si="18"/>
        <v>74</v>
      </c>
      <c r="CA18" s="46">
        <f t="shared" si="18"/>
        <v>31</v>
      </c>
      <c r="CB18" s="46">
        <f t="shared" si="18"/>
        <v>30</v>
      </c>
      <c r="CC18" s="46">
        <f t="shared" si="18"/>
        <v>29</v>
      </c>
      <c r="CD18" s="46">
        <f t="shared" si="18"/>
        <v>62</v>
      </c>
      <c r="CE18" s="46">
        <f t="shared" si="18"/>
        <v>50</v>
      </c>
      <c r="CF18" s="46">
        <f t="shared" si="18"/>
        <v>41</v>
      </c>
      <c r="CG18" s="46">
        <f t="shared" si="18"/>
        <v>25</v>
      </c>
      <c r="CH18" s="46">
        <f t="shared" si="18"/>
        <v>34</v>
      </c>
      <c r="CI18" s="46">
        <f t="shared" si="18"/>
        <v>20</v>
      </c>
      <c r="CJ18" s="46">
        <f t="shared" si="18"/>
        <v>83</v>
      </c>
      <c r="CK18" s="46">
        <f t="shared" si="18"/>
        <v>-8</v>
      </c>
      <c r="CL18" s="46">
        <f t="shared" si="18"/>
        <v>84</v>
      </c>
      <c r="CM18" s="46">
        <f>CM9-CJ9</f>
        <v>130</v>
      </c>
      <c r="CN18" s="46"/>
      <c r="CO18" s="46"/>
    </row>
    <row r="21" spans="1:93" ht="15.75" thickBot="1" x14ac:dyDescent="0.3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</row>
    <row r="22" spans="1:93" ht="15.75" thickTop="1" x14ac:dyDescent="0.25">
      <c r="A22" s="28" t="s">
        <v>3</v>
      </c>
      <c r="B22" s="30"/>
      <c r="C22" s="30"/>
      <c r="D22" s="30"/>
      <c r="E22" s="30"/>
      <c r="F22" s="34">
        <f t="shared" ref="F22:V22" si="19">F4/E4-1</f>
        <v>0</v>
      </c>
      <c r="G22" s="34">
        <f t="shared" si="19"/>
        <v>0</v>
      </c>
      <c r="H22" s="34">
        <f t="shared" si="19"/>
        <v>0</v>
      </c>
      <c r="I22" s="34">
        <f t="shared" si="19"/>
        <v>1</v>
      </c>
      <c r="J22" s="34">
        <f t="shared" si="19"/>
        <v>0.5</v>
      </c>
      <c r="K22" s="34">
        <f t="shared" si="19"/>
        <v>1.6666666666666665</v>
      </c>
      <c r="L22" s="34">
        <f t="shared" si="19"/>
        <v>1.75</v>
      </c>
      <c r="M22" s="34">
        <f t="shared" si="19"/>
        <v>0.81818181818181812</v>
      </c>
      <c r="N22" s="34">
        <f t="shared" si="19"/>
        <v>0.10000000000000009</v>
      </c>
      <c r="O22" s="34">
        <f t="shared" si="19"/>
        <v>0.31818181818181812</v>
      </c>
      <c r="P22" s="34">
        <f t="shared" si="19"/>
        <v>0.46551724137931028</v>
      </c>
      <c r="Q22" s="34">
        <f t="shared" si="19"/>
        <v>0.49411764705882355</v>
      </c>
      <c r="R22" s="34">
        <f t="shared" si="19"/>
        <v>9.4488188976378007E-2</v>
      </c>
      <c r="S22" s="34">
        <f t="shared" si="19"/>
        <v>0.17985611510791366</v>
      </c>
      <c r="T22" s="34">
        <f t="shared" si="19"/>
        <v>0.31707317073170738</v>
      </c>
      <c r="U22" s="34">
        <f t="shared" si="19"/>
        <v>0.85185185185185186</v>
      </c>
      <c r="V22" s="34">
        <f t="shared" si="19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CH22" si="20">AA4/Z4-1</f>
        <v>0.29604519774011306</v>
      </c>
      <c r="AB22" s="34">
        <f t="shared" si="20"/>
        <v>0.23975588491717525</v>
      </c>
      <c r="AC22" s="34">
        <f t="shared" si="20"/>
        <v>8.5091420534458617E-2</v>
      </c>
      <c r="AD22" s="34">
        <f t="shared" si="20"/>
        <v>0.1373946856772521</v>
      </c>
      <c r="AE22" s="34">
        <f t="shared" si="20"/>
        <v>0.16296296296296298</v>
      </c>
      <c r="AF22" s="34">
        <f t="shared" si="20"/>
        <v>0.12542871141597267</v>
      </c>
      <c r="AG22" s="34">
        <f t="shared" si="20"/>
        <v>7.5750979538528496E-2</v>
      </c>
      <c r="AH22" s="34">
        <f t="shared" si="20"/>
        <v>0.13597733711048154</v>
      </c>
      <c r="AI22" s="34">
        <f t="shared" si="20"/>
        <v>0.10366939793373708</v>
      </c>
      <c r="AJ22" s="34">
        <f t="shared" si="20"/>
        <v>0.12846998063266613</v>
      </c>
      <c r="AK22" s="34">
        <f t="shared" si="20"/>
        <v>0.10240274599542332</v>
      </c>
      <c r="AL22" s="34">
        <f t="shared" si="20"/>
        <v>7.0316554229371997E-2</v>
      </c>
      <c r="AM22" s="34">
        <f t="shared" si="20"/>
        <v>4.1939393939393943E-2</v>
      </c>
      <c r="AN22" s="34">
        <f t="shared" si="20"/>
        <v>3.5132619823173616E-2</v>
      </c>
      <c r="AO22" s="34">
        <f t="shared" si="20"/>
        <v>6.0912564621263154E-2</v>
      </c>
      <c r="AP22" s="34">
        <f t="shared" si="20"/>
        <v>4.1737288135593298E-2</v>
      </c>
      <c r="AQ22" s="34">
        <f t="shared" si="20"/>
        <v>4.4946105348789844E-2</v>
      </c>
      <c r="AR22" s="34">
        <f t="shared" si="20"/>
        <v>2.5107045543012907E-2</v>
      </c>
      <c r="AS22" s="34">
        <f t="shared" si="20"/>
        <v>3.3225745205999635E-2</v>
      </c>
      <c r="AT22" s="34">
        <f t="shared" si="20"/>
        <v>2.2234472620360268E-2</v>
      </c>
      <c r="AU22" s="34">
        <f t="shared" si="20"/>
        <v>2.7682904907424088E-2</v>
      </c>
      <c r="AV22" s="34">
        <f t="shared" si="20"/>
        <v>4.2854644044079127E-2</v>
      </c>
      <c r="AW22" s="34">
        <f t="shared" si="20"/>
        <v>2.583025830258312E-2</v>
      </c>
      <c r="AX22" s="34">
        <f t="shared" si="20"/>
        <v>1.5696533682145297E-2</v>
      </c>
      <c r="AY22" s="34">
        <f t="shared" si="20"/>
        <v>1.4166130070830674E-2</v>
      </c>
      <c r="AZ22" s="34">
        <f t="shared" si="20"/>
        <v>9.2063492063492181E-3</v>
      </c>
      <c r="BA22" s="34">
        <f t="shared" si="20"/>
        <v>2.6580685750235977E-2</v>
      </c>
      <c r="BB22" s="34">
        <f t="shared" si="20"/>
        <v>1.7619120576068736E-2</v>
      </c>
      <c r="BC22" s="34">
        <f t="shared" si="20"/>
        <v>1.4905149051490429E-2</v>
      </c>
      <c r="BD22" s="34">
        <f t="shared" si="20"/>
        <v>2.6405577807447012E-2</v>
      </c>
      <c r="BE22" s="34">
        <f t="shared" si="20"/>
        <v>2.2835669894493371E-2</v>
      </c>
      <c r="BF22" s="34">
        <f t="shared" si="20"/>
        <v>2.8825773632895402E-2</v>
      </c>
      <c r="BG22" s="34">
        <f t="shared" si="20"/>
        <v>1.2086251888476784E-2</v>
      </c>
      <c r="BH22" s="34">
        <f t="shared" si="20"/>
        <v>5.6995521780431879E-3</v>
      </c>
      <c r="BI22" s="34">
        <f t="shared" si="20"/>
        <v>1.2009175549858364E-2</v>
      </c>
      <c r="BJ22" s="34">
        <f t="shared" si="20"/>
        <v>7.3333333333334139E-3</v>
      </c>
      <c r="BK22" s="34">
        <f t="shared" si="20"/>
        <v>8.8682991396427102E-3</v>
      </c>
      <c r="BL22" s="34">
        <f t="shared" si="20"/>
        <v>1.0889530307006012E-2</v>
      </c>
      <c r="BM22" s="34">
        <f t="shared" si="20"/>
        <v>8.5658663205709917E-3</v>
      </c>
      <c r="BN22" s="34">
        <f t="shared" si="20"/>
        <v>3.8605070132544661E-3</v>
      </c>
      <c r="BO22" s="34">
        <f t="shared" si="20"/>
        <v>3.8456608127164227E-3</v>
      </c>
      <c r="BP22" s="34">
        <f t="shared" si="20"/>
        <v>1.5962201506831919E-2</v>
      </c>
      <c r="BQ22" s="34">
        <f t="shared" si="20"/>
        <v>9.4268476621417463E-3</v>
      </c>
      <c r="BR22" s="34">
        <f t="shared" si="20"/>
        <v>1.0957539534304672E-2</v>
      </c>
      <c r="BS22" s="34">
        <f t="shared" si="20"/>
        <v>1.0592437492302098E-2</v>
      </c>
      <c r="BT22" s="34">
        <f t="shared" si="20"/>
        <v>1.0725167580743378E-2</v>
      </c>
      <c r="BU22" s="34">
        <f t="shared" si="20"/>
        <v>9.5261063547569247E-3</v>
      </c>
      <c r="BV22" s="34">
        <f t="shared" si="20"/>
        <v>4.0611562350691965E-3</v>
      </c>
      <c r="BW22" s="34">
        <f t="shared" si="20"/>
        <v>3.2119914346895317E-3</v>
      </c>
      <c r="BX22" s="34"/>
      <c r="BY22" s="34">
        <f t="shared" si="20"/>
        <v>2.1827252884316639E-3</v>
      </c>
      <c r="BZ22" s="34">
        <f t="shared" si="20"/>
        <v>4.6670815183571523E-3</v>
      </c>
      <c r="CA22" s="34">
        <f t="shared" si="20"/>
        <v>9.2908021059145973E-4</v>
      </c>
      <c r="CB22" s="34">
        <f t="shared" si="20"/>
        <v>2.320544554455406E-3</v>
      </c>
      <c r="CC22" s="34">
        <f t="shared" si="20"/>
        <v>2.7782065133508116E-3</v>
      </c>
      <c r="CD22" s="34">
        <f t="shared" si="20"/>
        <v>3.5400954286592956E-3</v>
      </c>
      <c r="CE22" s="34">
        <f t="shared" si="20"/>
        <v>1.6871165644172237E-3</v>
      </c>
      <c r="CF22" s="34">
        <f t="shared" si="20"/>
        <v>2.9092022661154626E-3</v>
      </c>
      <c r="CG22" s="34">
        <f t="shared" si="20"/>
        <v>9.1603053435118653E-4</v>
      </c>
      <c r="CH22" s="34">
        <f t="shared" si="20"/>
        <v>1.5253203172667096E-3</v>
      </c>
      <c r="CI22" s="34"/>
      <c r="CJ22" s="34"/>
      <c r="CK22" s="34"/>
      <c r="CL22" s="34">
        <f>CL4/CK4-1</f>
        <v>8.7692772905956229E-3</v>
      </c>
      <c r="CM22" s="34">
        <f>CM4/CL4-1</f>
        <v>2.0983213429257574E-3</v>
      </c>
      <c r="CN22" s="34"/>
      <c r="CO22" s="34"/>
    </row>
    <row r="23" spans="1:93" x14ac:dyDescent="0.25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21">F5/E5-1</f>
        <v>0</v>
      </c>
      <c r="G23" s="26">
        <f t="shared" si="21"/>
        <v>0</v>
      </c>
      <c r="H23" s="26">
        <f t="shared" si="21"/>
        <v>0</v>
      </c>
      <c r="I23" s="26">
        <f t="shared" si="21"/>
        <v>0</v>
      </c>
      <c r="J23" s="26">
        <f t="shared" si="21"/>
        <v>0</v>
      </c>
      <c r="K23" s="26">
        <f t="shared" si="21"/>
        <v>0.5</v>
      </c>
      <c r="L23" s="26">
        <f t="shared" si="21"/>
        <v>1.6666666666666665</v>
      </c>
      <c r="M23" s="26">
        <f t="shared" si="21"/>
        <v>3.25</v>
      </c>
      <c r="N23" s="26">
        <f t="shared" si="21"/>
        <v>0.11764705882352944</v>
      </c>
      <c r="O23" s="26">
        <f t="shared" si="21"/>
        <v>0.84210526315789469</v>
      </c>
      <c r="P23" s="26">
        <f t="shared" si="21"/>
        <v>0.12857142857142856</v>
      </c>
      <c r="Q23" s="26">
        <f t="shared" si="21"/>
        <v>0.59493670886075956</v>
      </c>
      <c r="R23" s="26">
        <f t="shared" si="21"/>
        <v>0.17460317460317465</v>
      </c>
      <c r="S23" s="26">
        <f t="shared" si="21"/>
        <v>0.45945945945945943</v>
      </c>
      <c r="T23" s="26">
        <f t="shared" si="21"/>
        <v>0.19444444444444442</v>
      </c>
      <c r="U23" s="26">
        <f t="shared" si="21"/>
        <v>0.24806201550387597</v>
      </c>
      <c r="V23" s="26">
        <f t="shared" si="21"/>
        <v>0.3354037267080745</v>
      </c>
      <c r="W23" s="26"/>
      <c r="X23" s="26"/>
      <c r="Y23" s="26"/>
      <c r="Z23" s="26">
        <f>Z5/V5-1</f>
        <v>0.31860465116279069</v>
      </c>
      <c r="AA23" s="26">
        <f t="shared" ref="AA23:CH23" si="22">AA5/Z5-1</f>
        <v>0.17460317460317465</v>
      </c>
      <c r="AB23" s="26">
        <f t="shared" si="22"/>
        <v>0.1711711711711712</v>
      </c>
      <c r="AC23" s="26">
        <f t="shared" si="22"/>
        <v>0.42820512820512824</v>
      </c>
      <c r="AD23" s="26">
        <f t="shared" si="22"/>
        <v>0.24416517055655307</v>
      </c>
      <c r="AE23" s="26">
        <f t="shared" si="22"/>
        <v>0.1089466089466089</v>
      </c>
      <c r="AF23" s="26">
        <f t="shared" si="22"/>
        <v>0.11060507482108006</v>
      </c>
      <c r="AG23" s="26">
        <f t="shared" si="22"/>
        <v>0.13239601640304621</v>
      </c>
      <c r="AH23" s="26">
        <f t="shared" si="22"/>
        <v>8.5359544749094685E-2</v>
      </c>
      <c r="AI23" s="26">
        <f t="shared" si="22"/>
        <v>0.13727359389895133</v>
      </c>
      <c r="AJ23" s="26">
        <f t="shared" si="22"/>
        <v>6.7896060352053755E-2</v>
      </c>
      <c r="AK23" s="26">
        <f t="shared" si="22"/>
        <v>4.1208791208791284E-2</v>
      </c>
      <c r="AL23" s="26">
        <f t="shared" si="22"/>
        <v>3.6939313984168942E-2</v>
      </c>
      <c r="AM23" s="26">
        <f t="shared" si="22"/>
        <v>2.9443838604144013E-2</v>
      </c>
      <c r="AN23" s="26">
        <f t="shared" si="22"/>
        <v>9.004237288135597E-2</v>
      </c>
      <c r="AO23" s="26">
        <f t="shared" si="22"/>
        <v>4.0492387431162902E-2</v>
      </c>
      <c r="AP23" s="26">
        <f t="shared" si="22"/>
        <v>4.0784557907845631E-2</v>
      </c>
      <c r="AQ23" s="26">
        <f t="shared" si="22"/>
        <v>1.8247083457971991E-2</v>
      </c>
      <c r="AR23" s="26">
        <f t="shared" si="22"/>
        <v>1.3513513513513598E-2</v>
      </c>
      <c r="AS23" s="26">
        <f t="shared" si="22"/>
        <v>1.6231884057970936E-2</v>
      </c>
      <c r="AT23" s="26">
        <f t="shared" si="22"/>
        <v>1.055333713633777E-2</v>
      </c>
      <c r="AU23" s="26">
        <f t="shared" si="22"/>
        <v>9.0318938752469435E-3</v>
      </c>
      <c r="AV23" s="26">
        <f t="shared" si="22"/>
        <v>6.9930069930070893E-3</v>
      </c>
      <c r="AW23" s="26">
        <f t="shared" si="22"/>
        <v>2.0277777777777839E-2</v>
      </c>
      <c r="AX23" s="26">
        <f t="shared" si="22"/>
        <v>9.8012523822488262E-3</v>
      </c>
      <c r="AY23" s="26">
        <f t="shared" si="22"/>
        <v>6.2011323806956398E-3</v>
      </c>
      <c r="AZ23" s="26">
        <f t="shared" si="22"/>
        <v>5.8949624866022621E-3</v>
      </c>
      <c r="BA23" s="26">
        <f t="shared" si="22"/>
        <v>4.5285029302077895E-3</v>
      </c>
      <c r="BB23" s="26">
        <f t="shared" si="22"/>
        <v>1.166799257491391E-2</v>
      </c>
      <c r="BC23" s="26">
        <f t="shared" si="22"/>
        <v>4.7182175622542122E-3</v>
      </c>
      <c r="BD23" s="26">
        <f t="shared" si="22"/>
        <v>2.5567440647012774E-2</v>
      </c>
      <c r="BE23" s="26">
        <f t="shared" si="22"/>
        <v>1.5008903586873679E-2</v>
      </c>
      <c r="BF23" s="26">
        <f t="shared" si="22"/>
        <v>2.130325814536338E-2</v>
      </c>
      <c r="BG23" s="26">
        <f t="shared" si="22"/>
        <v>7.3619631901840066E-3</v>
      </c>
      <c r="BH23" s="26">
        <f t="shared" si="22"/>
        <v>9.0133982947624425E-3</v>
      </c>
      <c r="BI23" s="26">
        <f t="shared" si="22"/>
        <v>2.0762916465475678E-2</v>
      </c>
      <c r="BJ23" s="26">
        <f t="shared" si="22"/>
        <v>1.655629139072845E-2</v>
      </c>
      <c r="BK23" s="26">
        <f t="shared" si="22"/>
        <v>2.0474639367147551E-2</v>
      </c>
      <c r="BL23" s="26">
        <f t="shared" si="22"/>
        <v>2.7815777473780168E-2</v>
      </c>
      <c r="BM23" s="26">
        <f t="shared" si="22"/>
        <v>3.9929015084294583E-3</v>
      </c>
      <c r="BN23" s="26">
        <f t="shared" si="22"/>
        <v>4.1979673000442919E-3</v>
      </c>
      <c r="BO23" s="26">
        <f t="shared" si="22"/>
        <v>7.2607260726071932E-3</v>
      </c>
      <c r="BP23" s="26">
        <f t="shared" si="22"/>
        <v>2.2062035823503745E-2</v>
      </c>
      <c r="BQ23" s="26">
        <f t="shared" si="22"/>
        <v>1.004488138491122E-2</v>
      </c>
      <c r="BR23" s="26">
        <f t="shared" si="22"/>
        <v>1.5446466356326738E-2</v>
      </c>
      <c r="BS23" s="26">
        <f t="shared" si="22"/>
        <v>2.0837674515524096E-2</v>
      </c>
      <c r="BT23" s="26">
        <f t="shared" si="22"/>
        <v>1.0002041232904713E-2</v>
      </c>
      <c r="BU23" s="26">
        <f t="shared" si="22"/>
        <v>2.8294260307195618E-3</v>
      </c>
      <c r="BV23" s="26">
        <f t="shared" si="22"/>
        <v>1.0076582023377245E-3</v>
      </c>
      <c r="BW23" s="26">
        <f t="shared" si="22"/>
        <v>1.1677068653110467E-2</v>
      </c>
      <c r="BX23" s="26"/>
      <c r="BY23" s="26">
        <f t="shared" si="22"/>
        <v>2.1299254526092604E-3</v>
      </c>
      <c r="BZ23" s="26">
        <f t="shared" si="22"/>
        <v>1.8597236981934273E-3</v>
      </c>
      <c r="CA23" s="26">
        <f t="shared" si="22"/>
        <v>1.0607265977193858E-3</v>
      </c>
      <c r="CB23" s="26">
        <f t="shared" si="22"/>
        <v>2.6490066225171027E-4</v>
      </c>
      <c r="CC23" s="26">
        <f t="shared" si="22"/>
        <v>2.6483050847447842E-4</v>
      </c>
      <c r="CD23" s="26">
        <f t="shared" si="22"/>
        <v>1.0590415673814579E-3</v>
      </c>
      <c r="CE23" s="26">
        <f t="shared" si="22"/>
        <v>2.6448029621792823E-3</v>
      </c>
      <c r="CF23" s="26">
        <f t="shared" si="22"/>
        <v>7.9134792930624087E-4</v>
      </c>
      <c r="CG23" s="26">
        <f t="shared" si="22"/>
        <v>2.6357406431198882E-4</v>
      </c>
      <c r="CH23" s="26">
        <f t="shared" si="22"/>
        <v>3.4255599472989839E-3</v>
      </c>
      <c r="CI23" s="26"/>
      <c r="CJ23" s="26"/>
      <c r="CK23" s="26"/>
      <c r="CL23" s="34">
        <f t="shared" ref="CL23:CM26" si="23">CL5/CK5-1</f>
        <v>3.9318479685452878E-3</v>
      </c>
      <c r="CM23" s="34">
        <f t="shared" si="23"/>
        <v>3.916449086161844E-3</v>
      </c>
      <c r="CN23" s="26"/>
      <c r="CO23" s="26"/>
    </row>
    <row r="24" spans="1:93" x14ac:dyDescent="0.25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4">F6/E6-1</f>
        <v>0</v>
      </c>
      <c r="G24" s="26">
        <f t="shared" si="24"/>
        <v>0</v>
      </c>
      <c r="H24" s="26">
        <f t="shared" si="24"/>
        <v>0</v>
      </c>
      <c r="I24" s="26">
        <f t="shared" si="24"/>
        <v>0.5</v>
      </c>
      <c r="J24" s="26">
        <f t="shared" si="24"/>
        <v>0</v>
      </c>
      <c r="K24" s="26">
        <f t="shared" si="24"/>
        <v>1</v>
      </c>
      <c r="L24" s="26">
        <f t="shared" si="24"/>
        <v>1</v>
      </c>
      <c r="M24" s="26">
        <f t="shared" si="24"/>
        <v>1.3333333333333335</v>
      </c>
      <c r="N24" s="26">
        <f t="shared" si="24"/>
        <v>0.10714285714285721</v>
      </c>
      <c r="O24" s="26">
        <f t="shared" si="24"/>
        <v>0.58064516129032251</v>
      </c>
      <c r="P24" s="26">
        <f t="shared" si="24"/>
        <v>1</v>
      </c>
      <c r="Q24" s="26">
        <f t="shared" si="24"/>
        <v>0.35714285714285721</v>
      </c>
      <c r="R24" s="26">
        <f t="shared" si="24"/>
        <v>0.34586466165413543</v>
      </c>
      <c r="S24" s="26">
        <f t="shared" si="24"/>
        <v>0.16201117318435765</v>
      </c>
      <c r="T24" s="26">
        <f t="shared" si="24"/>
        <v>0.40865384615384626</v>
      </c>
      <c r="U24" s="26">
        <f t="shared" si="24"/>
        <v>0.2627986348122866</v>
      </c>
      <c r="V24" s="26">
        <f t="shared" si="24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CH24" si="25">AA6/Z6-1</f>
        <v>0.2832446808510638</v>
      </c>
      <c r="AB24" s="26">
        <f t="shared" si="25"/>
        <v>0.15233160621761654</v>
      </c>
      <c r="AC24" s="26">
        <f t="shared" si="25"/>
        <v>7.1942446043165464E-2</v>
      </c>
      <c r="AD24" s="26">
        <f t="shared" si="25"/>
        <v>0.10486577181208045</v>
      </c>
      <c r="AE24" s="26">
        <f t="shared" si="25"/>
        <v>8.2763857251328732E-2</v>
      </c>
      <c r="AF24" s="26">
        <f t="shared" si="25"/>
        <v>4.0673211781206087E-2</v>
      </c>
      <c r="AG24" s="26">
        <f t="shared" si="25"/>
        <v>7.3450134770889575E-2</v>
      </c>
      <c r="AH24" s="26">
        <f t="shared" si="25"/>
        <v>5.0219711236660469E-2</v>
      </c>
      <c r="AI24" s="26">
        <f t="shared" si="25"/>
        <v>0.10460251046025104</v>
      </c>
      <c r="AJ24" s="26">
        <f t="shared" si="25"/>
        <v>7.9004329004328966E-2</v>
      </c>
      <c r="AK24" s="26">
        <f t="shared" si="25"/>
        <v>8.7763289869608796E-2</v>
      </c>
      <c r="AL24" s="26">
        <f t="shared" si="25"/>
        <v>5.2558782849239316E-2</v>
      </c>
      <c r="AM24" s="26">
        <f t="shared" si="25"/>
        <v>6.6141042487954493E-2</v>
      </c>
      <c r="AN24" s="26">
        <f t="shared" si="25"/>
        <v>6.6967953985209494E-2</v>
      </c>
      <c r="AO24" s="26">
        <f t="shared" si="25"/>
        <v>6.3919907585675784E-2</v>
      </c>
      <c r="AP24" s="26">
        <f t="shared" si="25"/>
        <v>5.7546145494028256E-2</v>
      </c>
      <c r="AQ24" s="26">
        <f t="shared" si="25"/>
        <v>2.1218343600273748E-2</v>
      </c>
      <c r="AR24" s="26">
        <f t="shared" si="25"/>
        <v>1.2064343163538771E-2</v>
      </c>
      <c r="AS24" s="26">
        <f t="shared" si="25"/>
        <v>1.059602649006619E-2</v>
      </c>
      <c r="AT24" s="26">
        <f t="shared" si="25"/>
        <v>1.5072083879423381E-2</v>
      </c>
      <c r="AU24" s="26">
        <f t="shared" si="25"/>
        <v>3.0664945125887577E-2</v>
      </c>
      <c r="AV24" s="26">
        <f t="shared" si="25"/>
        <v>4.4472283119323608E-2</v>
      </c>
      <c r="AW24" s="26">
        <f t="shared" si="25"/>
        <v>0.12473763118440773</v>
      </c>
      <c r="AX24" s="26">
        <f t="shared" si="25"/>
        <v>2.1327645961076946E-2</v>
      </c>
      <c r="AY24" s="26">
        <f t="shared" si="25"/>
        <v>2.0099190811798451E-2</v>
      </c>
      <c r="AZ24" s="26">
        <f t="shared" si="25"/>
        <v>7.6765609007165558E-3</v>
      </c>
      <c r="BA24" s="26">
        <f t="shared" si="25"/>
        <v>4.8247841543931358E-3</v>
      </c>
      <c r="BB24" s="26">
        <f t="shared" si="25"/>
        <v>1.7942886024766347E-2</v>
      </c>
      <c r="BC24" s="26">
        <f t="shared" si="25"/>
        <v>1.6385302879841079E-2</v>
      </c>
      <c r="BD24" s="26">
        <f t="shared" si="25"/>
        <v>2.4181729360039039E-2</v>
      </c>
      <c r="BE24" s="26">
        <f t="shared" si="25"/>
        <v>2.7665156212735464E-2</v>
      </c>
      <c r="BF24" s="26">
        <f t="shared" si="25"/>
        <v>2.0654444186586129E-2</v>
      </c>
      <c r="BG24" s="26">
        <f t="shared" si="25"/>
        <v>2.1373351523419792E-2</v>
      </c>
      <c r="BH24" s="26">
        <f t="shared" si="25"/>
        <v>1.0908281389136132E-2</v>
      </c>
      <c r="BI24" s="26">
        <f t="shared" si="25"/>
        <v>6.3862585333627209E-3</v>
      </c>
      <c r="BJ24" s="26">
        <f t="shared" si="25"/>
        <v>1.4223194748358869E-2</v>
      </c>
      <c r="BK24" s="26">
        <f t="shared" si="25"/>
        <v>2.3516720604099151E-2</v>
      </c>
      <c r="BL24" s="26">
        <f t="shared" si="25"/>
        <v>2.930016863406415E-2</v>
      </c>
      <c r="BM24" s="26">
        <f t="shared" si="25"/>
        <v>1.2287528158918759E-2</v>
      </c>
      <c r="BN24" s="26">
        <f t="shared" si="25"/>
        <v>4.8553510014162082E-3</v>
      </c>
      <c r="BO24" s="26">
        <f t="shared" si="25"/>
        <v>2.4159452385745794E-3</v>
      </c>
      <c r="BP24" s="26">
        <f t="shared" si="25"/>
        <v>9.2388029724843612E-3</v>
      </c>
      <c r="BQ24" s="26">
        <f t="shared" si="25"/>
        <v>1.0149253731343233E-2</v>
      </c>
      <c r="BR24" s="26">
        <f t="shared" si="25"/>
        <v>1.1623325453112621E-2</v>
      </c>
      <c r="BS24" s="26">
        <f t="shared" si="25"/>
        <v>1.4216163583252284E-2</v>
      </c>
      <c r="BT24" s="26">
        <f t="shared" si="25"/>
        <v>1.9009216589861655E-2</v>
      </c>
      <c r="BU24" s="26">
        <f t="shared" si="25"/>
        <v>8.6677972489164201E-3</v>
      </c>
      <c r="BV24" s="26">
        <f t="shared" si="25"/>
        <v>3.9230338128153353E-3</v>
      </c>
      <c r="BW24" s="26">
        <f t="shared" si="25"/>
        <v>6.6989207294381181E-3</v>
      </c>
      <c r="BX24" s="26"/>
      <c r="BY24" s="26">
        <f t="shared" si="25"/>
        <v>3.9154267815191268E-3</v>
      </c>
      <c r="BZ24" s="26">
        <f t="shared" si="25"/>
        <v>3.6401456058241521E-3</v>
      </c>
      <c r="CA24" s="26">
        <f t="shared" si="25"/>
        <v>3.1088082901553626E-3</v>
      </c>
      <c r="CB24" s="26">
        <f t="shared" si="25"/>
        <v>1.0330578512396382E-3</v>
      </c>
      <c r="CC24" s="26">
        <f t="shared" si="25"/>
        <v>1.8059855521155299E-3</v>
      </c>
      <c r="CD24" s="26">
        <f t="shared" si="25"/>
        <v>5.1506567087302724E-3</v>
      </c>
      <c r="CE24" s="26">
        <f t="shared" si="25"/>
        <v>5.3804765564950952E-3</v>
      </c>
      <c r="CF24" s="26">
        <f t="shared" si="25"/>
        <v>2.0387359836901986E-3</v>
      </c>
      <c r="CG24" s="26">
        <f t="shared" si="25"/>
        <v>1.5259409969481386E-3</v>
      </c>
      <c r="CH24" s="26">
        <f t="shared" si="25"/>
        <v>1.7775520568816816E-3</v>
      </c>
      <c r="CI24" s="26"/>
      <c r="CJ24" s="26"/>
      <c r="CK24" s="26"/>
      <c r="CL24" s="34">
        <f t="shared" si="23"/>
        <v>1.5174506828528056E-3</v>
      </c>
      <c r="CM24" s="34">
        <f t="shared" si="23"/>
        <v>7.575757575757347E-4</v>
      </c>
      <c r="CN24" s="26"/>
      <c r="CO24" s="26"/>
    </row>
    <row r="25" spans="1:93" x14ac:dyDescent="0.25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6">F7/E7-1</f>
        <v>0.14285714285714279</v>
      </c>
      <c r="G25" s="26">
        <f t="shared" si="26"/>
        <v>0.25</v>
      </c>
      <c r="H25" s="26">
        <f t="shared" si="26"/>
        <v>0.10000000000000009</v>
      </c>
      <c r="I25" s="26">
        <f t="shared" si="26"/>
        <v>0.27272727272727271</v>
      </c>
      <c r="J25" s="26">
        <f t="shared" si="26"/>
        <v>0.28571428571428581</v>
      </c>
      <c r="K25" s="26">
        <f t="shared" si="26"/>
        <v>0.22222222222222232</v>
      </c>
      <c r="L25" s="26">
        <f t="shared" si="26"/>
        <v>0.31818181818181812</v>
      </c>
      <c r="M25" s="26">
        <f t="shared" si="26"/>
        <v>1.1724137931034484</v>
      </c>
      <c r="N25" s="26">
        <f t="shared" si="26"/>
        <v>0.11111111111111116</v>
      </c>
      <c r="O25" s="26">
        <f t="shared" si="26"/>
        <v>0.25714285714285712</v>
      </c>
      <c r="P25" s="26">
        <f t="shared" si="26"/>
        <v>0.23863636363636354</v>
      </c>
      <c r="Q25" s="26">
        <f t="shared" si="26"/>
        <v>0.25688073394495414</v>
      </c>
      <c r="R25" s="26">
        <f t="shared" si="26"/>
        <v>5.8394160583941535E-2</v>
      </c>
      <c r="S25" s="26">
        <f t="shared" si="26"/>
        <v>4.1379310344827669E-2</v>
      </c>
      <c r="T25" s="26">
        <f t="shared" si="26"/>
        <v>0.35761589403973515</v>
      </c>
      <c r="U25" s="26">
        <f t="shared" si="26"/>
        <v>0.15609756097560967</v>
      </c>
      <c r="V25" s="26">
        <f t="shared" si="26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CH25" si="27">AA7/Z7-1</f>
        <v>5.9405940594059459E-2</v>
      </c>
      <c r="AB25" s="26">
        <f t="shared" si="27"/>
        <v>2.8037383177569986E-2</v>
      </c>
      <c r="AC25" s="26">
        <f t="shared" si="27"/>
        <v>2.2727272727272041E-3</v>
      </c>
      <c r="AD25" s="26">
        <f t="shared" si="27"/>
        <v>0.21315192743764166</v>
      </c>
      <c r="AE25" s="26">
        <f t="shared" si="27"/>
        <v>9.5327102803738351E-2</v>
      </c>
      <c r="AF25" s="26">
        <f t="shared" si="27"/>
        <v>9.7269624573378843E-2</v>
      </c>
      <c r="AG25" s="26">
        <f t="shared" si="27"/>
        <v>0.1710730948678072</v>
      </c>
      <c r="AH25" s="26">
        <f t="shared" si="27"/>
        <v>5.7104913678618807E-2</v>
      </c>
      <c r="AI25" s="26">
        <f t="shared" si="27"/>
        <v>3.5175879396984966E-2</v>
      </c>
      <c r="AJ25" s="26">
        <f t="shared" si="27"/>
        <v>1.5776699029126151E-2</v>
      </c>
      <c r="AK25" s="26">
        <f t="shared" si="27"/>
        <v>2.5089605734766929E-2</v>
      </c>
      <c r="AL25" s="26">
        <f t="shared" si="27"/>
        <v>1.7482517482517501E-2</v>
      </c>
      <c r="AM25" s="26">
        <f t="shared" si="27"/>
        <v>2.7491408934707806E-2</v>
      </c>
      <c r="AN25" s="26">
        <f t="shared" si="27"/>
        <v>8.4726867335563005E-2</v>
      </c>
      <c r="AO25" s="26">
        <f t="shared" si="27"/>
        <v>2.1582733812949728E-2</v>
      </c>
      <c r="AP25" s="26">
        <f t="shared" si="27"/>
        <v>4.2253521126760507E-2</v>
      </c>
      <c r="AQ25" s="26">
        <f t="shared" si="27"/>
        <v>1.9305019305019266E-2</v>
      </c>
      <c r="AR25" s="26">
        <f t="shared" si="27"/>
        <v>1.9886363636363535E-2</v>
      </c>
      <c r="AS25" s="26">
        <f t="shared" si="27"/>
        <v>5.2924791086351064E-2</v>
      </c>
      <c r="AT25" s="26">
        <f t="shared" si="27"/>
        <v>5.3791887125220539E-2</v>
      </c>
      <c r="AU25" s="26">
        <f t="shared" si="27"/>
        <v>2.5941422594142338E-2</v>
      </c>
      <c r="AV25" s="26">
        <f t="shared" si="27"/>
        <v>1.5497553017944643E-2</v>
      </c>
      <c r="AW25" s="26">
        <f t="shared" si="27"/>
        <v>5.3815261044176665E-2</v>
      </c>
      <c r="AX25" s="26">
        <f t="shared" si="27"/>
        <v>2.5152439024390238E-2</v>
      </c>
      <c r="AY25" s="26">
        <f t="shared" si="27"/>
        <v>4.0892193308550207E-2</v>
      </c>
      <c r="AZ25" s="26">
        <f t="shared" si="27"/>
        <v>2.2142857142857242E-2</v>
      </c>
      <c r="BA25" s="26">
        <f t="shared" si="27"/>
        <v>1.3277428371768041E-2</v>
      </c>
      <c r="BB25" s="26">
        <f t="shared" si="27"/>
        <v>2.2758620689655062E-2</v>
      </c>
      <c r="BC25" s="26">
        <f t="shared" si="27"/>
        <v>2.5623735670937231E-2</v>
      </c>
      <c r="BD25" s="26">
        <f t="shared" si="27"/>
        <v>3.3530571992110403E-2</v>
      </c>
      <c r="BE25" s="26">
        <f t="shared" si="27"/>
        <v>4.3893129770992356E-2</v>
      </c>
      <c r="BF25" s="26">
        <f t="shared" si="27"/>
        <v>2.9859841560024414E-2</v>
      </c>
      <c r="BG25" s="26">
        <f t="shared" si="27"/>
        <v>1.8934911242603603E-2</v>
      </c>
      <c r="BH25" s="26">
        <f t="shared" si="27"/>
        <v>1.0452961672473782E-2</v>
      </c>
      <c r="BI25" s="26">
        <f t="shared" si="27"/>
        <v>1.0344827586206806E-2</v>
      </c>
      <c r="BJ25" s="26">
        <f t="shared" si="27"/>
        <v>2.3321956769055685E-2</v>
      </c>
      <c r="BK25" s="26">
        <f t="shared" si="27"/>
        <v>2.8349082823790894E-2</v>
      </c>
      <c r="BL25" s="26">
        <f t="shared" si="27"/>
        <v>8.6486486486485603E-3</v>
      </c>
      <c r="BM25" s="26">
        <f t="shared" si="27"/>
        <v>3.8585209003215493E-2</v>
      </c>
      <c r="BN25" s="26">
        <f t="shared" si="27"/>
        <v>2.9927760577915352E-2</v>
      </c>
      <c r="BO25" s="26">
        <f t="shared" si="27"/>
        <v>5.0100200400802208E-3</v>
      </c>
      <c r="BP25" s="26">
        <f t="shared" si="27"/>
        <v>2.4925224327019047E-2</v>
      </c>
      <c r="BQ25" s="26">
        <f t="shared" si="27"/>
        <v>1.9455252918287869E-2</v>
      </c>
      <c r="BR25" s="26">
        <f t="shared" si="27"/>
        <v>1.2404580152671763E-2</v>
      </c>
      <c r="BS25" s="26">
        <f t="shared" si="27"/>
        <v>8.4825636192271681E-3</v>
      </c>
      <c r="BT25" s="26">
        <f t="shared" si="27"/>
        <v>2.710280373831786E-2</v>
      </c>
      <c r="BU25" s="26">
        <f t="shared" si="27"/>
        <v>4.0946314831664665E-3</v>
      </c>
      <c r="BV25" s="26">
        <f t="shared" si="27"/>
        <v>2.7186225645672302E-3</v>
      </c>
      <c r="BW25" s="26">
        <f t="shared" si="27"/>
        <v>9.0375056484415239E-4</v>
      </c>
      <c r="BX25" s="26"/>
      <c r="BY25" s="26">
        <f t="shared" si="27"/>
        <v>3.1872509960160222E-3</v>
      </c>
      <c r="BZ25" s="26">
        <f t="shared" si="27"/>
        <v>1.5885623510722979E-3</v>
      </c>
      <c r="CA25" s="26">
        <f t="shared" si="27"/>
        <v>3.965107057890549E-3</v>
      </c>
      <c r="CB25" s="26">
        <f t="shared" si="27"/>
        <v>5.5292259083727924E-3</v>
      </c>
      <c r="CC25" s="26">
        <f t="shared" si="27"/>
        <v>7.8554595443836028E-4</v>
      </c>
      <c r="CD25" s="26">
        <f t="shared" si="27"/>
        <v>7.8492935635792183E-3</v>
      </c>
      <c r="CE25" s="26">
        <f t="shared" si="27"/>
        <v>2.3364485981307581E-3</v>
      </c>
      <c r="CF25" s="26">
        <f t="shared" si="27"/>
        <v>1.5540015540016494E-3</v>
      </c>
      <c r="CG25" s="26">
        <f t="shared" si="27"/>
        <v>5.430566330488773E-3</v>
      </c>
      <c r="CH25" s="26">
        <f t="shared" si="27"/>
        <v>7.7160493827155285E-4</v>
      </c>
      <c r="CI25" s="26"/>
      <c r="CJ25" s="26"/>
      <c r="CK25" s="26"/>
      <c r="CL25" s="34">
        <f t="shared" si="23"/>
        <v>3.0769230769229772E-3</v>
      </c>
      <c r="CM25" s="34">
        <f t="shared" si="23"/>
        <v>1.5337423312884457E-3</v>
      </c>
      <c r="CN25" s="26"/>
      <c r="CO25" s="26"/>
    </row>
    <row r="26" spans="1:93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8">N8/M8-1</f>
        <v>0.375</v>
      </c>
      <c r="O26" s="26">
        <f t="shared" si="28"/>
        <v>1.1818181818181817</v>
      </c>
      <c r="P26" s="26">
        <f t="shared" si="28"/>
        <v>0.25</v>
      </c>
      <c r="Q26" s="26">
        <f t="shared" si="28"/>
        <v>0.46666666666666656</v>
      </c>
      <c r="R26" s="26">
        <f t="shared" si="28"/>
        <v>0.15909090909090917</v>
      </c>
      <c r="S26" s="26">
        <f t="shared" si="28"/>
        <v>0.21568627450980382</v>
      </c>
      <c r="T26" s="26">
        <f t="shared" si="28"/>
        <v>0.16129032258064524</v>
      </c>
      <c r="U26" s="26">
        <f t="shared" si="28"/>
        <v>0.30555555555555558</v>
      </c>
      <c r="V26" s="26">
        <f t="shared" si="28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CH26" si="29">AA8/Z8-1</f>
        <v>2.9069767441860517E-2</v>
      </c>
      <c r="AB26" s="26">
        <f t="shared" si="29"/>
        <v>1.6949152542372836E-2</v>
      </c>
      <c r="AC26" s="26">
        <f t="shared" si="29"/>
        <v>0.23333333333333339</v>
      </c>
      <c r="AD26" s="26">
        <f t="shared" si="29"/>
        <v>0.13963963963963955</v>
      </c>
      <c r="AE26" s="26">
        <f t="shared" si="29"/>
        <v>5.9288537549407216E-2</v>
      </c>
      <c r="AF26" s="26">
        <f t="shared" si="29"/>
        <v>9.3283582089552342E-2</v>
      </c>
      <c r="AG26" s="26">
        <f t="shared" si="29"/>
        <v>1.3651877133105783E-2</v>
      </c>
      <c r="AH26" s="26">
        <f t="shared" si="29"/>
        <v>3.7037037037036979E-2</v>
      </c>
      <c r="AI26" s="26">
        <f t="shared" si="29"/>
        <v>0.19155844155844148</v>
      </c>
      <c r="AJ26" s="26">
        <f t="shared" si="29"/>
        <v>0.22343324250681196</v>
      </c>
      <c r="AK26" s="26">
        <f t="shared" si="29"/>
        <v>0.10690423162583529</v>
      </c>
      <c r="AL26" s="26">
        <f t="shared" si="29"/>
        <v>0.14688128772635811</v>
      </c>
      <c r="AM26" s="26">
        <f t="shared" si="29"/>
        <v>8.0701754385964941E-2</v>
      </c>
      <c r="AN26" s="26">
        <f t="shared" si="29"/>
        <v>0.10714285714285721</v>
      </c>
      <c r="AO26" s="26">
        <f t="shared" si="29"/>
        <v>0.17302052785923761</v>
      </c>
      <c r="AP26" s="26">
        <f t="shared" si="29"/>
        <v>5.6249999999999911E-2</v>
      </c>
      <c r="AQ26" s="26">
        <f t="shared" si="29"/>
        <v>3.4319526627218933E-2</v>
      </c>
      <c r="AR26" s="26">
        <f t="shared" si="29"/>
        <v>1.1441647597254079E-2</v>
      </c>
      <c r="AS26" s="26">
        <f t="shared" si="29"/>
        <v>4.0723981900452566E-2</v>
      </c>
      <c r="AT26" s="26">
        <f t="shared" si="29"/>
        <v>1.0869565217391353E-2</v>
      </c>
      <c r="AU26" s="26">
        <f t="shared" si="29"/>
        <v>4.1935483870967794E-2</v>
      </c>
      <c r="AV26" s="26">
        <f t="shared" si="29"/>
        <v>4.1279669762641857E-2</v>
      </c>
      <c r="AW26" s="26">
        <f t="shared" si="29"/>
        <v>0.13478691774033691</v>
      </c>
      <c r="AX26" s="26">
        <f t="shared" si="29"/>
        <v>9.3449781659388664E-2</v>
      </c>
      <c r="AY26" s="26">
        <f t="shared" si="29"/>
        <v>2.635782747603832E-2</v>
      </c>
      <c r="AZ26" s="26">
        <f t="shared" si="29"/>
        <v>2.3346303501945442E-2</v>
      </c>
      <c r="BA26" s="26">
        <f t="shared" si="29"/>
        <v>1.9011406844106515E-2</v>
      </c>
      <c r="BB26" s="26">
        <f t="shared" si="29"/>
        <v>9.7014925373133387E-3</v>
      </c>
      <c r="BC26" s="26">
        <f t="shared" si="29"/>
        <v>1.1086474501108556E-2</v>
      </c>
      <c r="BD26" s="26">
        <f t="shared" si="29"/>
        <v>5.1169590643274754E-2</v>
      </c>
      <c r="BE26" s="26">
        <f t="shared" si="29"/>
        <v>4.8678720445062496E-2</v>
      </c>
      <c r="BF26" s="26">
        <f t="shared" si="29"/>
        <v>2.851458885941649E-2</v>
      </c>
      <c r="BG26" s="26">
        <f t="shared" si="29"/>
        <v>3.0303030303030276E-2</v>
      </c>
      <c r="BH26" s="26">
        <f t="shared" si="29"/>
        <v>5.3817271589486904E-2</v>
      </c>
      <c r="BI26" s="26">
        <f t="shared" si="29"/>
        <v>3.2660332541567749E-2</v>
      </c>
      <c r="BJ26" s="26">
        <f t="shared" si="29"/>
        <v>2.5876940770557688E-2</v>
      </c>
      <c r="BK26" s="26">
        <f t="shared" si="29"/>
        <v>7.2869955156950716E-2</v>
      </c>
      <c r="BL26" s="26">
        <f t="shared" si="29"/>
        <v>7.6802507836990497E-2</v>
      </c>
      <c r="BM26" s="26">
        <f t="shared" si="29"/>
        <v>2.4745269286754024E-2</v>
      </c>
      <c r="BN26" s="26">
        <f t="shared" si="29"/>
        <v>4.2613636363636465E-2</v>
      </c>
      <c r="BO26" s="26">
        <f t="shared" si="29"/>
        <v>2.7247956403269713E-2</v>
      </c>
      <c r="BP26" s="26">
        <f t="shared" si="29"/>
        <v>8.3112290008841683E-2</v>
      </c>
      <c r="BQ26" s="26">
        <f t="shared" si="29"/>
        <v>7.6734693877551052E-2</v>
      </c>
      <c r="BR26" s="26">
        <f t="shared" si="29"/>
        <v>3.6012130401819498E-2</v>
      </c>
      <c r="BS26" s="26">
        <f t="shared" si="29"/>
        <v>3.9517014270032957E-2</v>
      </c>
      <c r="BT26" s="26">
        <f t="shared" si="29"/>
        <v>2.6399155227032844E-2</v>
      </c>
      <c r="BU26" s="26">
        <f t="shared" si="29"/>
        <v>2.0233196159122002E-2</v>
      </c>
      <c r="BV26" s="26">
        <f t="shared" si="29"/>
        <v>3.8991596638655368E-2</v>
      </c>
      <c r="BW26" s="26">
        <f t="shared" si="29"/>
        <v>3.558718861210064E-3</v>
      </c>
      <c r="BX26" s="26"/>
      <c r="BY26" s="26">
        <f t="shared" si="29"/>
        <v>1.6474464579900872E-3</v>
      </c>
      <c r="BZ26" s="26">
        <f t="shared" si="29"/>
        <v>1.726973684210531E-2</v>
      </c>
      <c r="CA26" s="26">
        <f t="shared" si="29"/>
        <v>3.2336297493937849E-3</v>
      </c>
      <c r="CB26" s="26">
        <f t="shared" si="29"/>
        <v>2.4174053182917099E-3</v>
      </c>
      <c r="CC26" s="26">
        <f t="shared" si="29"/>
        <v>1.607717041800738E-3</v>
      </c>
      <c r="CD26" s="26">
        <f t="shared" si="29"/>
        <v>4.0128410914928025E-3</v>
      </c>
      <c r="CE26" s="26">
        <f t="shared" si="29"/>
        <v>3.9968025579535382E-3</v>
      </c>
      <c r="CF26" s="26">
        <f t="shared" si="29"/>
        <v>7.1656050955413164E-3</v>
      </c>
      <c r="CG26" s="26">
        <f t="shared" si="29"/>
        <v>3.9525691699604515E-3</v>
      </c>
      <c r="CH26" s="26">
        <f t="shared" si="29"/>
        <v>2.3622047244094002E-3</v>
      </c>
      <c r="CI26" s="26"/>
      <c r="CJ26" s="26"/>
      <c r="CK26" s="26"/>
      <c r="CL26" s="34">
        <f t="shared" si="23"/>
        <v>7.6863950807082304E-4</v>
      </c>
      <c r="CM26" s="34">
        <f t="shared" si="23"/>
        <v>1.5360983102918668E-2</v>
      </c>
      <c r="CN26" s="26"/>
      <c r="CO26" s="26"/>
    </row>
    <row r="27" spans="1:93" ht="15.75" thickBot="1" x14ac:dyDescent="0.3">
      <c r="A27" s="46" t="s">
        <v>73</v>
      </c>
      <c r="B27" s="46"/>
      <c r="C27" s="47">
        <f t="shared" ref="C27:M27" si="30">C9/B9-1</f>
        <v>2</v>
      </c>
      <c r="D27" s="47">
        <f t="shared" si="30"/>
        <v>1</v>
      </c>
      <c r="E27" s="47">
        <f t="shared" si="30"/>
        <v>1</v>
      </c>
      <c r="F27" s="47">
        <f t="shared" si="30"/>
        <v>8.3333333333333259E-2</v>
      </c>
      <c r="G27" s="47">
        <f t="shared" si="30"/>
        <v>0.15384615384615374</v>
      </c>
      <c r="H27" s="47">
        <f t="shared" si="30"/>
        <v>6.6666666666666652E-2</v>
      </c>
      <c r="I27" s="47">
        <f t="shared" si="30"/>
        <v>0.3125</v>
      </c>
      <c r="J27" s="47">
        <f t="shared" si="30"/>
        <v>0.23809523809523814</v>
      </c>
      <c r="K27" s="47">
        <f t="shared" si="30"/>
        <v>0.5</v>
      </c>
      <c r="L27" s="47">
        <f t="shared" si="30"/>
        <v>0.82051282051282048</v>
      </c>
      <c r="M27" s="47">
        <f t="shared" si="30"/>
        <v>1.436619718309859</v>
      </c>
      <c r="N27" s="47">
        <f t="shared" ref="N27:V27" si="31">N9/M9-1</f>
        <v>0.12138728323699421</v>
      </c>
      <c r="O27" s="47">
        <f t="shared" si="31"/>
        <v>0.48969072164948457</v>
      </c>
      <c r="P27" s="47">
        <f t="shared" si="31"/>
        <v>0.38754325259515565</v>
      </c>
      <c r="Q27" s="47">
        <f t="shared" si="31"/>
        <v>0.41396508728179549</v>
      </c>
      <c r="R27" s="47">
        <f t="shared" si="31"/>
        <v>0.16754850088183426</v>
      </c>
      <c r="S27" s="47">
        <f t="shared" si="31"/>
        <v>0.20996978851963743</v>
      </c>
      <c r="T27" s="47">
        <f t="shared" si="31"/>
        <v>0.30337078651685401</v>
      </c>
      <c r="U27" s="47">
        <f t="shared" si="31"/>
        <v>0.36302681992337171</v>
      </c>
      <c r="V27" s="47">
        <f t="shared" si="31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CJ27" si="32">AA9/Z9-1</f>
        <v>0.21690647482014391</v>
      </c>
      <c r="AB27" s="47">
        <f t="shared" si="32"/>
        <v>0.16287318947679585</v>
      </c>
      <c r="AC27" s="47">
        <f t="shared" si="32"/>
        <v>0.14692425012709709</v>
      </c>
      <c r="AD27" s="47">
        <f t="shared" si="32"/>
        <v>0.16267730496453892</v>
      </c>
      <c r="AE27" s="47">
        <f t="shared" si="32"/>
        <v>0.11666031261913834</v>
      </c>
      <c r="AF27" s="47">
        <f t="shared" si="32"/>
        <v>9.6620006828268989E-2</v>
      </c>
      <c r="AG27" s="47">
        <f t="shared" si="32"/>
        <v>9.6980074719800857E-2</v>
      </c>
      <c r="AH27" s="47">
        <f t="shared" si="32"/>
        <v>9.0109266354477136E-2</v>
      </c>
      <c r="AI27" s="47">
        <f t="shared" si="32"/>
        <v>0.10947669877636024</v>
      </c>
      <c r="AJ27" s="47">
        <f t="shared" si="32"/>
        <v>9.3980992608236447E-2</v>
      </c>
      <c r="AK27" s="47">
        <f t="shared" si="32"/>
        <v>7.5825825825825754E-2</v>
      </c>
      <c r="AL27" s="47">
        <f t="shared" si="32"/>
        <v>5.6923537035190819E-2</v>
      </c>
      <c r="AM27" s="47">
        <f t="shared" si="32"/>
        <v>4.4802867383512579E-2</v>
      </c>
      <c r="AN27" s="47">
        <f t="shared" si="32"/>
        <v>6.4187054256567677E-2</v>
      </c>
      <c r="AO27" s="47">
        <f t="shared" si="32"/>
        <v>5.9467254835425809E-2</v>
      </c>
      <c r="AP27" s="47">
        <f t="shared" si="32"/>
        <v>4.5960445191768784E-2</v>
      </c>
      <c r="AQ27" s="47">
        <f t="shared" si="32"/>
        <v>3.0084972824006684E-2</v>
      </c>
      <c r="AR27" s="47">
        <f t="shared" si="32"/>
        <v>1.7984542211652688E-2</v>
      </c>
      <c r="AS27" s="47">
        <f t="shared" si="32"/>
        <v>2.5989195502993168E-2</v>
      </c>
      <c r="AT27" s="47">
        <f t="shared" si="32"/>
        <v>1.9567382951472867E-2</v>
      </c>
      <c r="AU27" s="47">
        <f t="shared" si="32"/>
        <v>2.4495777793286377E-2</v>
      </c>
      <c r="AV27" s="47">
        <f t="shared" si="32"/>
        <v>3.2084468664850041E-2</v>
      </c>
      <c r="AW27" s="47">
        <f t="shared" si="32"/>
        <v>5.5837898488548587E-2</v>
      </c>
      <c r="AX27" s="47">
        <f t="shared" si="32"/>
        <v>2.2004125773582572E-2</v>
      </c>
      <c r="AY27" s="47">
        <f t="shared" si="32"/>
        <v>1.6881766468897164E-2</v>
      </c>
      <c r="AZ27" s="47">
        <f t="shared" si="32"/>
        <v>1.0285714285714231E-2</v>
      </c>
      <c r="BA27" s="47">
        <f t="shared" si="32"/>
        <v>1.4824958323410353E-2</v>
      </c>
      <c r="BB27" s="47">
        <f t="shared" si="32"/>
        <v>1.6192431798181195E-2</v>
      </c>
      <c r="BC27" s="47">
        <f t="shared" si="32"/>
        <v>1.3625079383407401E-2</v>
      </c>
      <c r="BD27" s="47">
        <f t="shared" si="32"/>
        <v>2.8250840120749521E-2</v>
      </c>
      <c r="BE27" s="47">
        <f t="shared" si="32"/>
        <v>2.6145239018445787E-2</v>
      </c>
      <c r="BF27" s="47">
        <f t="shared" si="32"/>
        <v>2.5371120107962275E-2</v>
      </c>
      <c r="BG27" s="47">
        <f t="shared" si="32"/>
        <v>1.5319821005527867E-2</v>
      </c>
      <c r="BH27" s="47">
        <f t="shared" si="32"/>
        <v>1.2029451415534576E-2</v>
      </c>
      <c r="BI27" s="47">
        <f t="shared" si="32"/>
        <v>1.4192027871708257E-2</v>
      </c>
      <c r="BJ27" s="47">
        <f t="shared" si="32"/>
        <v>1.3942914877494328E-2</v>
      </c>
      <c r="BK27" s="47">
        <f t="shared" si="32"/>
        <v>2.2171291913706259E-2</v>
      </c>
      <c r="BL27" s="47">
        <f t="shared" si="32"/>
        <v>2.4712419574965949E-2</v>
      </c>
      <c r="BM27" s="47">
        <f t="shared" si="32"/>
        <v>1.2700375778908812E-2</v>
      </c>
      <c r="BN27" s="47">
        <f t="shared" si="32"/>
        <v>1.0380460310004613E-2</v>
      </c>
      <c r="BO27" s="47">
        <f t="shared" si="32"/>
        <v>6.7407372971968194E-3</v>
      </c>
      <c r="BP27" s="47">
        <f t="shared" si="32"/>
        <v>2.3550055411895032E-2</v>
      </c>
      <c r="BQ27" s="47">
        <f t="shared" si="32"/>
        <v>1.8090769647207461E-2</v>
      </c>
      <c r="BR27" s="47">
        <f t="shared" si="32"/>
        <v>1.5110559666769996E-2</v>
      </c>
      <c r="BS27" s="47">
        <f t="shared" si="32"/>
        <v>1.6806355858215438E-2</v>
      </c>
      <c r="BT27" s="47">
        <f t="shared" si="32"/>
        <v>1.5841669170995498E-2</v>
      </c>
      <c r="BU27" s="47">
        <f t="shared" si="32"/>
        <v>8.7482038711859111E-3</v>
      </c>
      <c r="BV27" s="47">
        <f t="shared" si="32"/>
        <v>7.6249528677363454E-3</v>
      </c>
      <c r="BW27" s="47">
        <f t="shared" si="32"/>
        <v>5.5714939087772031E-3</v>
      </c>
      <c r="BX27" s="47"/>
      <c r="BY27" s="47">
        <f t="shared" si="32"/>
        <v>2.6108075288402421E-3</v>
      </c>
      <c r="BZ27" s="47">
        <f t="shared" si="32"/>
        <v>4.4813177496518808E-3</v>
      </c>
      <c r="CA27" s="47">
        <f t="shared" si="32"/>
        <v>1.8689335021402353E-3</v>
      </c>
      <c r="CB27" s="47">
        <f t="shared" si="32"/>
        <v>1.8052713924658903E-3</v>
      </c>
      <c r="CC27" s="47">
        <f t="shared" si="32"/>
        <v>1.7419509851033244E-3</v>
      </c>
      <c r="CD27" s="47">
        <f t="shared" si="32"/>
        <v>3.7176950290820354E-3</v>
      </c>
      <c r="CE27" s="47">
        <f t="shared" si="32"/>
        <v>2.9870362626203129E-3</v>
      </c>
      <c r="CF27" s="47">
        <f t="shared" si="32"/>
        <v>2.442075168265001E-3</v>
      </c>
      <c r="CG27" s="47">
        <f t="shared" si="32"/>
        <v>1.4854426619133054E-3</v>
      </c>
      <c r="CH27" s="47">
        <f t="shared" si="32"/>
        <v>2.0172055769800412E-3</v>
      </c>
      <c r="CI27" s="47">
        <f t="shared" si="32"/>
        <v>1.184202735508233E-3</v>
      </c>
      <c r="CJ27" s="47">
        <f t="shared" si="32"/>
        <v>4.9086285410135932E-3</v>
      </c>
      <c r="CK27" s="47">
        <f t="shared" ref="CK27" si="33">CK9/CJ9-1</f>
        <v>-4.7080979284364055E-4</v>
      </c>
      <c r="CL27" s="47">
        <f t="shared" ref="CL27" si="34">CL9/CK9-1</f>
        <v>4.9458313707018142E-3</v>
      </c>
      <c r="CM27" s="47">
        <f>CM9/CJ9-1</f>
        <v>7.6506591337099916E-3</v>
      </c>
      <c r="CN27" s="47"/>
      <c r="CO27" s="47"/>
    </row>
    <row r="28" spans="1:93" x14ac:dyDescent="0.25">
      <c r="M28" s="27"/>
    </row>
  </sheetData>
  <conditionalFormatting sqref="A4:AN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6 M28 A22:CN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A22:AN22 E23:AN25 C25:D25 N26:AN26 C23:D23 Z22:Z26 AO22:C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O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:CO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N13 CM13:CM1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 CN14:CN1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N2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O65"/>
  <sheetViews>
    <sheetView workbookViewId="0">
      <pane xSplit="1" topLeftCell="CD1" activePane="topRight" state="frozen"/>
      <selection pane="topRight" activeCell="CL30" sqref="CL30"/>
    </sheetView>
  </sheetViews>
  <sheetFormatPr baseColWidth="10" defaultRowHeight="15" outlineLevelRow="1" x14ac:dyDescent="0.25"/>
  <cols>
    <col min="1" max="1" width="19.7109375" bestFit="1" customWidth="1"/>
    <col min="2" max="32" width="6.85546875" bestFit="1" customWidth="1"/>
    <col min="33" max="49" width="6.28515625" bestFit="1" customWidth="1"/>
    <col min="50" max="50" width="6.5703125" customWidth="1"/>
    <col min="51" max="55" width="6.28515625" bestFit="1" customWidth="1"/>
    <col min="56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/>
      <c r="CO1" s="22"/>
    </row>
    <row r="2" spans="1:93" x14ac:dyDescent="0.25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x14ac:dyDescent="0.25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</row>
    <row r="4" spans="1:93" outlineLevel="1" x14ac:dyDescent="0.25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>
        <v>27</v>
      </c>
      <c r="BY4" s="20">
        <v>23</v>
      </c>
      <c r="BZ4" s="20">
        <v>24</v>
      </c>
      <c r="CA4" s="20">
        <v>25</v>
      </c>
      <c r="CB4" s="20">
        <v>25</v>
      </c>
      <c r="CC4" s="20">
        <v>23</v>
      </c>
      <c r="CD4" s="20">
        <v>20</v>
      </c>
      <c r="CE4" s="20">
        <v>17</v>
      </c>
      <c r="CF4" s="20">
        <v>12</v>
      </c>
      <c r="CG4" s="20">
        <v>14</v>
      </c>
      <c r="CH4" s="20">
        <v>13</v>
      </c>
      <c r="CI4" s="20">
        <v>13</v>
      </c>
      <c r="CJ4" s="20">
        <v>10</v>
      </c>
      <c r="CK4" s="20">
        <v>10</v>
      </c>
      <c r="CL4" s="20">
        <v>12</v>
      </c>
      <c r="CM4" s="20">
        <v>10</v>
      </c>
      <c r="CN4" s="20"/>
      <c r="CO4" s="20"/>
    </row>
    <row r="5" spans="1:93" outlineLevel="1" x14ac:dyDescent="0.25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>
        <v>7</v>
      </c>
      <c r="BY5" s="20">
        <v>6</v>
      </c>
      <c r="BZ5" s="20">
        <v>3</v>
      </c>
      <c r="CA5" s="20">
        <v>6</v>
      </c>
      <c r="CB5" s="20">
        <v>6</v>
      </c>
      <c r="CC5" s="20">
        <v>4</v>
      </c>
      <c r="CD5" s="20">
        <v>7</v>
      </c>
      <c r="CE5" s="20">
        <v>5</v>
      </c>
      <c r="CF5" s="20">
        <v>3</v>
      </c>
      <c r="CG5" s="20">
        <v>3</v>
      </c>
      <c r="CH5" s="20">
        <v>3</v>
      </c>
      <c r="CI5" s="20">
        <v>0</v>
      </c>
      <c r="CJ5" s="20">
        <v>1</v>
      </c>
      <c r="CK5" s="20">
        <v>1</v>
      </c>
      <c r="CL5" s="20">
        <v>1</v>
      </c>
      <c r="CM5" s="20">
        <v>2</v>
      </c>
      <c r="CN5" s="20"/>
      <c r="CO5" s="20"/>
    </row>
    <row r="6" spans="1:93" outlineLevel="1" x14ac:dyDescent="0.25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>
        <v>36</v>
      </c>
      <c r="BY6" s="20">
        <v>42</v>
      </c>
      <c r="BZ6" s="20">
        <v>34</v>
      </c>
      <c r="CA6" s="20">
        <v>37</v>
      </c>
      <c r="CB6" s="20">
        <v>32</v>
      </c>
      <c r="CC6" s="20">
        <v>33</v>
      </c>
      <c r="CD6" s="20">
        <v>32</v>
      </c>
      <c r="CE6" s="20">
        <v>32</v>
      </c>
      <c r="CF6" s="20">
        <v>34</v>
      </c>
      <c r="CG6" s="20">
        <v>25</v>
      </c>
      <c r="CH6" s="20">
        <v>35</v>
      </c>
      <c r="CI6" s="20">
        <v>43</v>
      </c>
      <c r="CJ6" s="20">
        <v>37</v>
      </c>
      <c r="CK6" s="20">
        <v>34</v>
      </c>
      <c r="CL6" s="20">
        <v>27</v>
      </c>
      <c r="CM6" s="20">
        <v>22</v>
      </c>
      <c r="CN6" s="20"/>
      <c r="CO6" s="20"/>
    </row>
    <row r="7" spans="1:93" outlineLevel="1" x14ac:dyDescent="0.25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>
        <v>48</v>
      </c>
      <c r="BY7" s="20">
        <v>37</v>
      </c>
      <c r="BZ7" s="20">
        <v>31</v>
      </c>
      <c r="CA7" s="20">
        <v>24</v>
      </c>
      <c r="CB7" s="20">
        <v>23</v>
      </c>
      <c r="CC7" s="20">
        <v>24</v>
      </c>
      <c r="CD7" s="20">
        <v>19</v>
      </c>
      <c r="CE7" s="20">
        <v>15</v>
      </c>
      <c r="CF7" s="20">
        <v>10</v>
      </c>
      <c r="CG7" s="20">
        <v>9</v>
      </c>
      <c r="CH7" s="20">
        <v>9</v>
      </c>
      <c r="CI7" s="20">
        <v>8</v>
      </c>
      <c r="CJ7" s="20">
        <v>9</v>
      </c>
      <c r="CK7" s="20">
        <v>8</v>
      </c>
      <c r="CL7" s="20">
        <v>9</v>
      </c>
      <c r="CM7" s="20">
        <v>8</v>
      </c>
      <c r="CN7" s="20"/>
      <c r="CO7" s="20"/>
    </row>
    <row r="8" spans="1:93" outlineLevel="1" x14ac:dyDescent="0.25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>
        <v>1</v>
      </c>
      <c r="BY8" s="20">
        <v>2</v>
      </c>
      <c r="BZ8" s="20">
        <v>4</v>
      </c>
      <c r="CA8" s="20">
        <v>1</v>
      </c>
      <c r="CB8" s="20">
        <v>2</v>
      </c>
      <c r="CC8" s="20">
        <v>2</v>
      </c>
      <c r="CD8" s="20">
        <v>2</v>
      </c>
      <c r="CE8" s="20">
        <v>2</v>
      </c>
      <c r="CF8" s="20">
        <v>2</v>
      </c>
      <c r="CG8" s="20">
        <v>1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0</v>
      </c>
      <c r="CN8" s="20"/>
      <c r="CO8" s="20"/>
    </row>
    <row r="9" spans="1:93" outlineLevel="1" x14ac:dyDescent="0.25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>
        <v>18</v>
      </c>
      <c r="BY9" s="20">
        <v>14</v>
      </c>
      <c r="BZ9" s="20">
        <v>7</v>
      </c>
      <c r="CA9" s="20">
        <v>8</v>
      </c>
      <c r="CB9" s="20">
        <v>7</v>
      </c>
      <c r="CC9" s="20">
        <v>7</v>
      </c>
      <c r="CD9" s="20">
        <v>5</v>
      </c>
      <c r="CE9" s="20">
        <v>6</v>
      </c>
      <c r="CF9" s="20">
        <v>6</v>
      </c>
      <c r="CG9" s="20">
        <v>4</v>
      </c>
      <c r="CH9" s="20">
        <v>5</v>
      </c>
      <c r="CI9" s="20">
        <v>4</v>
      </c>
      <c r="CJ9" s="20">
        <v>3</v>
      </c>
      <c r="CK9" s="20">
        <v>2</v>
      </c>
      <c r="CL9" s="20">
        <v>2</v>
      </c>
      <c r="CM9" s="20">
        <v>2</v>
      </c>
      <c r="CN9" s="20"/>
      <c r="CO9" s="20"/>
    </row>
    <row r="10" spans="1:93" x14ac:dyDescent="0.25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CM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>
        <f t="shared" si="1"/>
        <v>137</v>
      </c>
      <c r="BY10" s="30">
        <f t="shared" si="1"/>
        <v>124</v>
      </c>
      <c r="BZ10" s="30">
        <f t="shared" si="1"/>
        <v>103</v>
      </c>
      <c r="CA10" s="30">
        <f t="shared" si="1"/>
        <v>101</v>
      </c>
      <c r="CB10" s="30">
        <f t="shared" si="1"/>
        <v>95</v>
      </c>
      <c r="CC10" s="30">
        <f t="shared" si="1"/>
        <v>93</v>
      </c>
      <c r="CD10" s="30">
        <f t="shared" si="1"/>
        <v>85</v>
      </c>
      <c r="CE10" s="30">
        <f t="shared" si="1"/>
        <v>77</v>
      </c>
      <c r="CF10" s="30">
        <f t="shared" si="1"/>
        <v>67</v>
      </c>
      <c r="CG10" s="30">
        <f t="shared" si="1"/>
        <v>56</v>
      </c>
      <c r="CH10" s="30">
        <f t="shared" si="1"/>
        <v>66</v>
      </c>
      <c r="CI10" s="30">
        <f t="shared" si="1"/>
        <v>69</v>
      </c>
      <c r="CJ10" s="30">
        <f t="shared" si="1"/>
        <v>61</v>
      </c>
      <c r="CK10" s="30">
        <f t="shared" si="1"/>
        <v>56</v>
      </c>
      <c r="CL10" s="30">
        <f t="shared" si="1"/>
        <v>52</v>
      </c>
      <c r="CM10" s="30">
        <f t="shared" si="1"/>
        <v>44</v>
      </c>
      <c r="CN10" s="30"/>
      <c r="CO10" s="30"/>
    </row>
    <row r="11" spans="1:93" outlineLevel="1" x14ac:dyDescent="0.25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>
        <v>63</v>
      </c>
      <c r="BY11" s="20">
        <v>59</v>
      </c>
      <c r="BZ11" s="20">
        <v>59</v>
      </c>
      <c r="CA11" s="20">
        <v>54</v>
      </c>
      <c r="CB11" s="20">
        <v>55</v>
      </c>
      <c r="CC11" s="20">
        <v>59</v>
      </c>
      <c r="CD11" s="20">
        <v>56</v>
      </c>
      <c r="CE11" s="20">
        <v>54</v>
      </c>
      <c r="CF11" s="20">
        <v>52</v>
      </c>
      <c r="CG11" s="20">
        <v>47</v>
      </c>
      <c r="CH11" s="20">
        <v>41</v>
      </c>
      <c r="CI11" s="20">
        <v>40</v>
      </c>
      <c r="CJ11" s="20">
        <v>38</v>
      </c>
      <c r="CK11" s="20">
        <v>34</v>
      </c>
      <c r="CL11" s="20">
        <v>35</v>
      </c>
      <c r="CM11" s="20">
        <v>41</v>
      </c>
      <c r="CN11" s="20"/>
      <c r="CO11" s="20"/>
    </row>
    <row r="12" spans="1:93" outlineLevel="1" x14ac:dyDescent="0.25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/>
      <c r="CO12" s="20"/>
    </row>
    <row r="13" spans="1:93" outlineLevel="1" x14ac:dyDescent="0.25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>
        <v>15</v>
      </c>
      <c r="BY13" s="20">
        <v>14</v>
      </c>
      <c r="BZ13" s="20">
        <v>14</v>
      </c>
      <c r="CA13" s="20">
        <v>13</v>
      </c>
      <c r="CB13" s="20">
        <v>13</v>
      </c>
      <c r="CC13" s="20">
        <v>15</v>
      </c>
      <c r="CD13" s="20">
        <v>12</v>
      </c>
      <c r="CE13" s="20">
        <v>9</v>
      </c>
      <c r="CF13" s="20">
        <v>13</v>
      </c>
      <c r="CG13" s="20">
        <v>13</v>
      </c>
      <c r="CH13" s="20">
        <v>10</v>
      </c>
      <c r="CI13" s="20">
        <v>12</v>
      </c>
      <c r="CJ13" s="20">
        <v>13</v>
      </c>
      <c r="CK13" s="20">
        <v>12</v>
      </c>
      <c r="CL13" s="20">
        <v>10</v>
      </c>
      <c r="CM13" s="20">
        <v>10</v>
      </c>
      <c r="CN13" s="20"/>
      <c r="CO13" s="20"/>
    </row>
    <row r="14" spans="1:93" outlineLevel="1" x14ac:dyDescent="0.25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>
        <v>5</v>
      </c>
      <c r="BY14" s="20">
        <v>4</v>
      </c>
      <c r="BZ14" s="20">
        <v>4</v>
      </c>
      <c r="CA14" s="20">
        <v>3</v>
      </c>
      <c r="CB14" s="20">
        <v>3</v>
      </c>
      <c r="CC14" s="20">
        <v>4</v>
      </c>
      <c r="CD14" s="20">
        <v>3</v>
      </c>
      <c r="CE14" s="20">
        <v>3</v>
      </c>
      <c r="CF14" s="20">
        <v>4</v>
      </c>
      <c r="CG14" s="20">
        <v>3</v>
      </c>
      <c r="CH14" s="20">
        <v>3</v>
      </c>
      <c r="CI14" s="20">
        <v>5</v>
      </c>
      <c r="CJ14" s="20">
        <v>3</v>
      </c>
      <c r="CK14" s="20">
        <v>3</v>
      </c>
      <c r="CL14" s="20">
        <v>3</v>
      </c>
      <c r="CM14" s="20">
        <v>0</v>
      </c>
      <c r="CN14" s="20"/>
      <c r="CO14" s="20"/>
    </row>
    <row r="15" spans="1:93" x14ac:dyDescent="0.25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CM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>
        <f t="shared" si="3"/>
        <v>84</v>
      </c>
      <c r="BY15" s="20">
        <f t="shared" si="3"/>
        <v>77</v>
      </c>
      <c r="BZ15" s="20">
        <f t="shared" si="3"/>
        <v>77</v>
      </c>
      <c r="CA15" s="20">
        <f t="shared" si="3"/>
        <v>70</v>
      </c>
      <c r="CB15" s="20">
        <f t="shared" si="3"/>
        <v>71</v>
      </c>
      <c r="CC15" s="20">
        <f t="shared" si="3"/>
        <v>78</v>
      </c>
      <c r="CD15" s="20">
        <f t="shared" si="3"/>
        <v>71</v>
      </c>
      <c r="CE15" s="20">
        <f t="shared" si="3"/>
        <v>66</v>
      </c>
      <c r="CF15" s="20">
        <f t="shared" si="3"/>
        <v>69</v>
      </c>
      <c r="CG15" s="20">
        <f t="shared" si="3"/>
        <v>63</v>
      </c>
      <c r="CH15" s="20">
        <f t="shared" si="3"/>
        <v>54</v>
      </c>
      <c r="CI15" s="20">
        <f t="shared" si="3"/>
        <v>57</v>
      </c>
      <c r="CJ15" s="20">
        <f t="shared" si="3"/>
        <v>54</v>
      </c>
      <c r="CK15" s="20">
        <f t="shared" si="3"/>
        <v>49</v>
      </c>
      <c r="CL15" s="20">
        <f t="shared" si="3"/>
        <v>48</v>
      </c>
      <c r="CM15" s="20">
        <f t="shared" si="3"/>
        <v>51</v>
      </c>
      <c r="CN15" s="20"/>
      <c r="CO15" s="20"/>
    </row>
    <row r="16" spans="1:93" outlineLevel="1" x14ac:dyDescent="0.25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>
        <v>144</v>
      </c>
      <c r="BY16" s="20">
        <v>125</v>
      </c>
      <c r="BZ16" s="20">
        <v>125</v>
      </c>
      <c r="CA16" s="20">
        <v>97</v>
      </c>
      <c r="CB16" s="20">
        <v>97</v>
      </c>
      <c r="CC16" s="20">
        <v>74</v>
      </c>
      <c r="CD16" s="20">
        <v>58</v>
      </c>
      <c r="CE16" s="20">
        <v>38</v>
      </c>
      <c r="CF16" s="20">
        <v>32</v>
      </c>
      <c r="CG16" s="20">
        <v>25</v>
      </c>
      <c r="CH16" s="20">
        <v>25</v>
      </c>
      <c r="CI16" s="20">
        <v>24</v>
      </c>
      <c r="CJ16" s="20">
        <v>25</v>
      </c>
      <c r="CK16" s="20">
        <v>26</v>
      </c>
      <c r="CL16" s="20">
        <v>29</v>
      </c>
      <c r="CM16" s="20">
        <v>26</v>
      </c>
      <c r="CN16" s="20"/>
      <c r="CO16" s="20"/>
    </row>
    <row r="17" spans="1:93" outlineLevel="1" x14ac:dyDescent="0.25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>
        <v>3</v>
      </c>
      <c r="BY17" s="20">
        <v>3</v>
      </c>
      <c r="BZ17" s="20">
        <v>2</v>
      </c>
      <c r="CA17" s="20">
        <v>1</v>
      </c>
      <c r="CB17" s="20">
        <v>1</v>
      </c>
      <c r="CC17" s="20">
        <v>1</v>
      </c>
      <c r="CD17" s="20">
        <v>1</v>
      </c>
      <c r="CE17" s="20">
        <v>1</v>
      </c>
      <c r="CF17" s="20">
        <v>1</v>
      </c>
      <c r="CG17" s="20">
        <v>1</v>
      </c>
      <c r="CH17" s="20">
        <v>1</v>
      </c>
      <c r="CI17" s="20">
        <v>1</v>
      </c>
      <c r="CJ17" s="20">
        <v>1</v>
      </c>
      <c r="CK17" s="20">
        <v>1</v>
      </c>
      <c r="CL17" s="20">
        <v>1</v>
      </c>
      <c r="CM17" s="20">
        <v>0</v>
      </c>
      <c r="CN17" s="20"/>
      <c r="CO17" s="20"/>
    </row>
    <row r="18" spans="1:93" outlineLevel="1" x14ac:dyDescent="0.25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>
        <v>20</v>
      </c>
      <c r="BY18" s="20">
        <v>19</v>
      </c>
      <c r="BZ18" s="20">
        <v>16</v>
      </c>
      <c r="CA18" s="20">
        <v>16</v>
      </c>
      <c r="CB18" s="20">
        <v>16</v>
      </c>
      <c r="CC18" s="20">
        <v>16</v>
      </c>
      <c r="CD18" s="20">
        <v>17</v>
      </c>
      <c r="CE18" s="20">
        <v>14</v>
      </c>
      <c r="CF18" s="20">
        <v>12</v>
      </c>
      <c r="CG18" s="20">
        <v>12</v>
      </c>
      <c r="CH18" s="20">
        <v>12</v>
      </c>
      <c r="CI18" s="20">
        <v>12</v>
      </c>
      <c r="CJ18" s="20">
        <v>12</v>
      </c>
      <c r="CK18" s="20">
        <v>11</v>
      </c>
      <c r="CL18" s="20">
        <v>11</v>
      </c>
      <c r="CM18" s="20">
        <v>12</v>
      </c>
      <c r="CN18" s="20"/>
      <c r="CO18" s="20"/>
    </row>
    <row r="19" spans="1:93" x14ac:dyDescent="0.25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CM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>
        <f t="shared" si="5"/>
        <v>167</v>
      </c>
      <c r="BY19" s="20">
        <f t="shared" si="5"/>
        <v>147</v>
      </c>
      <c r="BZ19" s="20">
        <f t="shared" si="5"/>
        <v>143</v>
      </c>
      <c r="CA19" s="20">
        <f t="shared" si="5"/>
        <v>114</v>
      </c>
      <c r="CB19" s="20">
        <f t="shared" si="5"/>
        <v>114</v>
      </c>
      <c r="CC19" s="20">
        <f t="shared" si="5"/>
        <v>91</v>
      </c>
      <c r="CD19" s="20">
        <f t="shared" si="5"/>
        <v>76</v>
      </c>
      <c r="CE19" s="20">
        <f t="shared" si="5"/>
        <v>53</v>
      </c>
      <c r="CF19" s="20">
        <f t="shared" si="5"/>
        <v>45</v>
      </c>
      <c r="CG19" s="20">
        <f t="shared" si="5"/>
        <v>38</v>
      </c>
      <c r="CH19" s="20">
        <f t="shared" si="5"/>
        <v>38</v>
      </c>
      <c r="CI19" s="20">
        <f t="shared" si="5"/>
        <v>37</v>
      </c>
      <c r="CJ19" s="20">
        <f t="shared" si="5"/>
        <v>38</v>
      </c>
      <c r="CK19" s="20">
        <f t="shared" si="5"/>
        <v>38</v>
      </c>
      <c r="CL19" s="20">
        <f t="shared" si="5"/>
        <v>41</v>
      </c>
      <c r="CM19" s="20">
        <f t="shared" si="5"/>
        <v>38</v>
      </c>
      <c r="CN19" s="20"/>
      <c r="CO19" s="20"/>
    </row>
    <row r="20" spans="1:93" outlineLevel="1" x14ac:dyDescent="0.25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>
        <v>41</v>
      </c>
      <c r="BY20" s="20">
        <v>38</v>
      </c>
      <c r="BZ20" s="20">
        <v>34</v>
      </c>
      <c r="CA20" s="20">
        <v>36</v>
      </c>
      <c r="CB20" s="20">
        <v>37</v>
      </c>
      <c r="CC20" s="20">
        <v>35</v>
      </c>
      <c r="CD20" s="20">
        <v>29</v>
      </c>
      <c r="CE20" s="20">
        <v>26</v>
      </c>
      <c r="CF20" s="20">
        <v>23</v>
      </c>
      <c r="CG20" s="20">
        <v>19</v>
      </c>
      <c r="CH20" s="20">
        <v>18</v>
      </c>
      <c r="CI20" s="20">
        <v>18</v>
      </c>
      <c r="CJ20" s="20">
        <v>16</v>
      </c>
      <c r="CK20" s="20">
        <v>16</v>
      </c>
      <c r="CL20" s="20">
        <v>16</v>
      </c>
      <c r="CM20" s="20">
        <v>15</v>
      </c>
      <c r="CN20" s="20"/>
      <c r="CO20" s="20"/>
    </row>
    <row r="21" spans="1:93" x14ac:dyDescent="0.25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X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>
        <f t="shared" si="6"/>
        <v>41</v>
      </c>
      <c r="BY21" s="20">
        <f t="shared" ref="BY21:CM21" si="7">SUM(BY20)</f>
        <v>38</v>
      </c>
      <c r="BZ21" s="20">
        <f t="shared" si="7"/>
        <v>34</v>
      </c>
      <c r="CA21" s="20">
        <f t="shared" si="7"/>
        <v>36</v>
      </c>
      <c r="CB21" s="20">
        <f t="shared" si="7"/>
        <v>37</v>
      </c>
      <c r="CC21" s="20">
        <f t="shared" si="7"/>
        <v>35</v>
      </c>
      <c r="CD21" s="20">
        <f t="shared" si="7"/>
        <v>29</v>
      </c>
      <c r="CE21" s="20">
        <f t="shared" si="7"/>
        <v>26</v>
      </c>
      <c r="CF21" s="20">
        <f t="shared" si="7"/>
        <v>23</v>
      </c>
      <c r="CG21" s="20">
        <f t="shared" si="7"/>
        <v>19</v>
      </c>
      <c r="CH21" s="20">
        <f t="shared" si="7"/>
        <v>18</v>
      </c>
      <c r="CI21" s="20">
        <f t="shared" si="7"/>
        <v>18</v>
      </c>
      <c r="CJ21" s="20">
        <f t="shared" si="7"/>
        <v>16</v>
      </c>
      <c r="CK21" s="20">
        <f t="shared" si="7"/>
        <v>16</v>
      </c>
      <c r="CL21" s="20">
        <f t="shared" si="7"/>
        <v>16</v>
      </c>
      <c r="CM21" s="20">
        <f t="shared" si="7"/>
        <v>15</v>
      </c>
      <c r="CN21" s="20"/>
      <c r="CO21" s="20"/>
    </row>
    <row r="22" spans="1:93" outlineLevel="1" x14ac:dyDescent="0.25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>
        <v>15</v>
      </c>
      <c r="BY22" s="20">
        <v>8</v>
      </c>
      <c r="BZ22" s="20">
        <v>11</v>
      </c>
      <c r="CA22" s="20">
        <v>6</v>
      </c>
      <c r="CB22" s="20">
        <v>6</v>
      </c>
      <c r="CC22" s="20">
        <v>6</v>
      </c>
      <c r="CD22" s="20">
        <v>4</v>
      </c>
      <c r="CE22" s="20">
        <v>4</v>
      </c>
      <c r="CF22" s="20">
        <v>2</v>
      </c>
      <c r="CG22" s="20">
        <v>4</v>
      </c>
      <c r="CH22" s="20">
        <v>5</v>
      </c>
      <c r="CI22" s="20">
        <v>6</v>
      </c>
      <c r="CJ22" s="20">
        <v>8</v>
      </c>
      <c r="CK22" s="20">
        <v>6</v>
      </c>
      <c r="CL22" s="20">
        <v>8</v>
      </c>
      <c r="CM22" s="20">
        <v>5</v>
      </c>
      <c r="CN22" s="20"/>
      <c r="CO22" s="20"/>
    </row>
    <row r="23" spans="1:93" x14ac:dyDescent="0.25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8">SUM(Z22)</f>
        <v>146</v>
      </c>
      <c r="AA23" s="44">
        <f t="shared" si="8"/>
        <v>146</v>
      </c>
      <c r="AB23" s="44">
        <f t="shared" si="8"/>
        <v>181</v>
      </c>
      <c r="AC23" s="44">
        <f t="shared" si="8"/>
        <v>191</v>
      </c>
      <c r="AD23" s="44">
        <f t="shared" si="8"/>
        <v>184</v>
      </c>
      <c r="AE23" s="44">
        <f t="shared" si="8"/>
        <v>181</v>
      </c>
      <c r="AF23" s="44">
        <f t="shared" si="8"/>
        <v>189</v>
      </c>
      <c r="AG23" s="44">
        <f t="shared" si="8"/>
        <v>186</v>
      </c>
      <c r="AH23" s="44">
        <f t="shared" si="8"/>
        <v>181</v>
      </c>
      <c r="AI23" s="44">
        <f t="shared" si="8"/>
        <v>177</v>
      </c>
      <c r="AJ23" s="44">
        <f t="shared" si="8"/>
        <v>158</v>
      </c>
      <c r="AK23" s="44">
        <f t="shared" si="8"/>
        <v>155</v>
      </c>
      <c r="AL23" s="44">
        <f t="shared" si="8"/>
        <v>156</v>
      </c>
      <c r="AM23" s="44">
        <f t="shared" si="8"/>
        <v>153</v>
      </c>
      <c r="AN23" s="44">
        <f t="shared" si="8"/>
        <v>141</v>
      </c>
      <c r="AO23" s="44">
        <f t="shared" si="8"/>
        <v>136</v>
      </c>
      <c r="AP23" s="44">
        <f t="shared" si="8"/>
        <v>134</v>
      </c>
      <c r="AQ23" s="44">
        <f t="shared" si="8"/>
        <v>120</v>
      </c>
      <c r="AR23" s="44">
        <f t="shared" si="8"/>
        <v>118</v>
      </c>
      <c r="AS23" s="44">
        <f t="shared" si="8"/>
        <v>107</v>
      </c>
      <c r="AT23" s="44">
        <f t="shared" si="8"/>
        <v>107</v>
      </c>
      <c r="AU23" s="44">
        <f t="shared" si="8"/>
        <v>103</v>
      </c>
      <c r="AV23" s="44">
        <f t="shared" si="8"/>
        <v>95</v>
      </c>
      <c r="AW23" s="44">
        <f t="shared" si="8"/>
        <v>82</v>
      </c>
      <c r="AX23" s="44">
        <f t="shared" si="8"/>
        <v>82</v>
      </c>
      <c r="AY23" s="44">
        <f t="shared" si="8"/>
        <v>88</v>
      </c>
      <c r="AZ23" s="44">
        <f t="shared" si="8"/>
        <v>75</v>
      </c>
      <c r="BA23" s="44">
        <f t="shared" si="8"/>
        <v>80</v>
      </c>
      <c r="BB23" s="44">
        <f t="shared" si="8"/>
        <v>70</v>
      </c>
      <c r="BC23" s="44">
        <f t="shared" si="8"/>
        <v>61</v>
      </c>
      <c r="BD23" s="44">
        <f t="shared" si="8"/>
        <v>51</v>
      </c>
      <c r="BE23" s="44">
        <f t="shared" si="8"/>
        <v>46</v>
      </c>
      <c r="BF23" s="44">
        <f t="shared" si="8"/>
        <v>43</v>
      </c>
      <c r="BG23" s="44">
        <f t="shared" si="8"/>
        <v>48</v>
      </c>
      <c r="BH23" s="44">
        <f t="shared" si="8"/>
        <v>44</v>
      </c>
      <c r="BI23" s="44">
        <f t="shared" si="8"/>
        <v>41</v>
      </c>
      <c r="BJ23" s="44">
        <f t="shared" si="8"/>
        <v>34</v>
      </c>
      <c r="BK23" s="44">
        <f t="shared" si="8"/>
        <v>29</v>
      </c>
      <c r="BL23" s="44">
        <f t="shared" si="8"/>
        <v>28</v>
      </c>
      <c r="BM23" s="44">
        <f t="shared" si="8"/>
        <v>25</v>
      </c>
      <c r="BN23" s="44">
        <f t="shared" si="8"/>
        <v>28</v>
      </c>
      <c r="BO23" s="44">
        <f t="shared" si="8"/>
        <v>28</v>
      </c>
      <c r="BP23" s="44">
        <f t="shared" si="8"/>
        <v>27</v>
      </c>
      <c r="BQ23" s="44">
        <f t="shared" si="8"/>
        <v>20</v>
      </c>
      <c r="BR23" s="44">
        <f t="shared" si="8"/>
        <v>15</v>
      </c>
      <c r="BS23" s="44">
        <f t="shared" si="8"/>
        <v>15</v>
      </c>
      <c r="BT23" s="44">
        <f t="shared" si="8"/>
        <v>12</v>
      </c>
      <c r="BU23" s="44">
        <f t="shared" si="8"/>
        <v>12</v>
      </c>
      <c r="BV23" s="44">
        <f t="shared" si="8"/>
        <v>14</v>
      </c>
      <c r="BW23" s="44">
        <f t="shared" ref="BW23:BY23" si="9">SUM(BW22)</f>
        <v>14</v>
      </c>
      <c r="BX23" s="44">
        <f t="shared" si="9"/>
        <v>15</v>
      </c>
      <c r="BY23" s="44">
        <f t="shared" si="9"/>
        <v>8</v>
      </c>
      <c r="BZ23" s="44">
        <f t="shared" ref="BZ23:CA23" si="10">SUM(BZ22)</f>
        <v>11</v>
      </c>
      <c r="CA23" s="44">
        <f t="shared" si="10"/>
        <v>6</v>
      </c>
      <c r="CB23" s="44">
        <f t="shared" ref="CB23:CC23" si="11">SUM(CB22)</f>
        <v>6</v>
      </c>
      <c r="CC23" s="44">
        <f t="shared" si="11"/>
        <v>6</v>
      </c>
      <c r="CD23" s="44">
        <f t="shared" ref="CD23:CE23" si="12">SUM(CD22)</f>
        <v>4</v>
      </c>
      <c r="CE23" s="44">
        <f t="shared" si="12"/>
        <v>4</v>
      </c>
      <c r="CF23" s="44">
        <f t="shared" ref="CF23:CG23" si="13">SUM(CF22)</f>
        <v>2</v>
      </c>
      <c r="CG23" s="44">
        <f t="shared" si="13"/>
        <v>4</v>
      </c>
      <c r="CH23" s="44">
        <f t="shared" ref="CH23:CI23" si="14">SUM(CH22)</f>
        <v>5</v>
      </c>
      <c r="CI23" s="44">
        <f t="shared" si="14"/>
        <v>6</v>
      </c>
      <c r="CJ23" s="44">
        <f t="shared" ref="CJ23:CM23" si="15">SUM(CJ22)</f>
        <v>8</v>
      </c>
      <c r="CK23" s="44">
        <f t="shared" ref="CK23:CL23" si="16">SUM(CK22)</f>
        <v>6</v>
      </c>
      <c r="CL23" s="44">
        <f t="shared" si="16"/>
        <v>8</v>
      </c>
      <c r="CM23" s="44">
        <f t="shared" si="15"/>
        <v>5</v>
      </c>
      <c r="CN23" s="44"/>
      <c r="CO23" s="44"/>
    </row>
    <row r="24" spans="1:93" ht="15.75" thickBot="1" x14ac:dyDescent="0.3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17">SUM(X10,X15,X19,X21,X23)</f>
        <v>1574</v>
      </c>
      <c r="Y24" s="46">
        <f t="shared" si="17"/>
        <v>1826</v>
      </c>
      <c r="Z24" s="46">
        <f t="shared" si="17"/>
        <v>1952</v>
      </c>
      <c r="AA24" s="46">
        <f t="shared" si="17"/>
        <v>2067</v>
      </c>
      <c r="AB24" s="46">
        <f t="shared" si="17"/>
        <v>2707</v>
      </c>
      <c r="AC24" s="46">
        <f t="shared" si="17"/>
        <v>2977</v>
      </c>
      <c r="AD24" s="46">
        <f t="shared" si="17"/>
        <v>3018</v>
      </c>
      <c r="AE24" s="46">
        <f t="shared" si="17"/>
        <v>3134</v>
      </c>
      <c r="AF24" s="46">
        <f t="shared" si="17"/>
        <v>3198</v>
      </c>
      <c r="AG24" s="46">
        <f t="shared" si="17"/>
        <v>3230</v>
      </c>
      <c r="AH24" s="46">
        <f t="shared" si="17"/>
        <v>3184</v>
      </c>
      <c r="AI24" s="46">
        <f t="shared" si="17"/>
        <v>3165</v>
      </c>
      <c r="AJ24" s="46">
        <f t="shared" si="17"/>
        <v>3133</v>
      </c>
      <c r="AK24" s="46">
        <f t="shared" si="17"/>
        <v>2950</v>
      </c>
      <c r="AL24" s="46">
        <f t="shared" si="17"/>
        <v>2901</v>
      </c>
      <c r="AM24" s="46">
        <f t="shared" si="17"/>
        <v>2909</v>
      </c>
      <c r="AN24" s="46">
        <f t="shared" si="17"/>
        <v>2724</v>
      </c>
      <c r="AO24" s="46">
        <f t="shared" si="17"/>
        <v>2571</v>
      </c>
      <c r="AP24" s="46">
        <f t="shared" si="17"/>
        <v>2393</v>
      </c>
      <c r="AQ24" s="46">
        <f t="shared" si="17"/>
        <v>2198</v>
      </c>
      <c r="AR24" s="46">
        <f t="shared" si="17"/>
        <v>2067</v>
      </c>
      <c r="AS24" s="46">
        <f t="shared" si="17"/>
        <v>2047</v>
      </c>
      <c r="AT24" s="46">
        <f t="shared" si="17"/>
        <v>1973</v>
      </c>
      <c r="AU24" s="46">
        <f t="shared" si="17"/>
        <v>1867</v>
      </c>
      <c r="AV24" s="46">
        <f t="shared" si="17"/>
        <v>1799</v>
      </c>
      <c r="AW24" s="46">
        <f t="shared" si="17"/>
        <v>1636</v>
      </c>
      <c r="AX24" s="46">
        <f t="shared" si="17"/>
        <v>1625</v>
      </c>
      <c r="AY24" s="46">
        <f t="shared" si="17"/>
        <v>1458</v>
      </c>
      <c r="AZ24" s="46">
        <f t="shared" si="17"/>
        <v>1430</v>
      </c>
      <c r="BA24" s="46">
        <f t="shared" si="17"/>
        <v>1422</v>
      </c>
      <c r="BB24" s="46">
        <f t="shared" si="17"/>
        <v>1336</v>
      </c>
      <c r="BC24" s="46">
        <f t="shared" si="17"/>
        <v>1261</v>
      </c>
      <c r="BD24" s="46">
        <f t="shared" si="17"/>
        <v>1172</v>
      </c>
      <c r="BE24" s="46">
        <f t="shared" si="17"/>
        <v>1101</v>
      </c>
      <c r="BF24" s="46">
        <f t="shared" si="17"/>
        <v>1026</v>
      </c>
      <c r="BG24" s="46">
        <f t="shared" si="17"/>
        <v>989</v>
      </c>
      <c r="BH24" s="46">
        <f t="shared" si="17"/>
        <v>995</v>
      </c>
      <c r="BI24" s="46">
        <f t="shared" si="17"/>
        <v>950</v>
      </c>
      <c r="BJ24" s="46">
        <f t="shared" si="17"/>
        <v>878</v>
      </c>
      <c r="BK24" s="46">
        <f t="shared" si="17"/>
        <v>791</v>
      </c>
      <c r="BL24" s="46">
        <f t="shared" si="17"/>
        <v>713</v>
      </c>
      <c r="BM24" s="46">
        <f t="shared" si="17"/>
        <v>713</v>
      </c>
      <c r="BN24" s="46">
        <f t="shared" si="17"/>
        <v>694</v>
      </c>
      <c r="BO24" s="46">
        <f t="shared" si="17"/>
        <v>688</v>
      </c>
      <c r="BP24" s="46">
        <f t="shared" si="17"/>
        <v>679</v>
      </c>
      <c r="BQ24" s="46">
        <f t="shared" si="17"/>
        <v>671</v>
      </c>
      <c r="BR24" s="46">
        <f t="shared" si="17"/>
        <v>619</v>
      </c>
      <c r="BS24" s="46">
        <f t="shared" si="17"/>
        <v>588</v>
      </c>
      <c r="BT24" s="46">
        <f t="shared" si="17"/>
        <v>513</v>
      </c>
      <c r="BU24" s="46">
        <f t="shared" si="17"/>
        <v>523</v>
      </c>
      <c r="BV24" s="46">
        <f t="shared" si="17"/>
        <v>505</v>
      </c>
      <c r="BW24" s="46">
        <f t="shared" ref="BW24:BX24" si="18">SUM(BW10,BW15,BW19,BW21,BW23)</f>
        <v>460</v>
      </c>
      <c r="BX24" s="46">
        <f t="shared" si="18"/>
        <v>444</v>
      </c>
      <c r="BY24" s="46">
        <f t="shared" ref="BY24:CM24" si="19">SUM(BY10,BY15,BY19,BY21,BY23)</f>
        <v>394</v>
      </c>
      <c r="BZ24" s="46">
        <f t="shared" si="19"/>
        <v>368</v>
      </c>
      <c r="CA24" s="46">
        <f t="shared" si="19"/>
        <v>327</v>
      </c>
      <c r="CB24" s="46">
        <f t="shared" si="19"/>
        <v>323</v>
      </c>
      <c r="CC24" s="46">
        <f t="shared" si="19"/>
        <v>303</v>
      </c>
      <c r="CD24" s="46">
        <f t="shared" si="19"/>
        <v>265</v>
      </c>
      <c r="CE24" s="46">
        <f t="shared" si="19"/>
        <v>226</v>
      </c>
      <c r="CF24" s="46">
        <f t="shared" si="19"/>
        <v>206</v>
      </c>
      <c r="CG24" s="46">
        <f t="shared" si="19"/>
        <v>180</v>
      </c>
      <c r="CH24" s="46">
        <f t="shared" si="19"/>
        <v>181</v>
      </c>
      <c r="CI24" s="46">
        <f t="shared" si="19"/>
        <v>187</v>
      </c>
      <c r="CJ24" s="46">
        <f t="shared" si="19"/>
        <v>177</v>
      </c>
      <c r="CK24" s="46">
        <f t="shared" si="19"/>
        <v>165</v>
      </c>
      <c r="CL24" s="46">
        <f t="shared" si="19"/>
        <v>165</v>
      </c>
      <c r="CM24" s="46">
        <f t="shared" si="19"/>
        <v>153</v>
      </c>
      <c r="CN24" s="46"/>
      <c r="CO24" s="46"/>
    </row>
    <row r="27" spans="1:93" ht="15.75" thickBot="1" x14ac:dyDescent="0.3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</row>
    <row r="28" spans="1:93" ht="15.75" thickTop="1" x14ac:dyDescent="0.25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CA28" si="20">Y10-X10</f>
        <v>93</v>
      </c>
      <c r="Z28" s="20">
        <f t="shared" si="20"/>
        <v>39</v>
      </c>
      <c r="AA28" s="20">
        <f t="shared" si="20"/>
        <v>123</v>
      </c>
      <c r="AB28" s="20">
        <f t="shared" si="20"/>
        <v>204</v>
      </c>
      <c r="AC28" s="20">
        <f t="shared" si="20"/>
        <v>98</v>
      </c>
      <c r="AD28" s="20">
        <f t="shared" si="20"/>
        <v>37</v>
      </c>
      <c r="AE28" s="20">
        <f t="shared" si="20"/>
        <v>81</v>
      </c>
      <c r="AF28" s="20">
        <f t="shared" si="20"/>
        <v>17</v>
      </c>
      <c r="AG28" s="20">
        <f t="shared" si="20"/>
        <v>52</v>
      </c>
      <c r="AH28" s="20">
        <f t="shared" si="20"/>
        <v>-29</v>
      </c>
      <c r="AI28" s="20">
        <f t="shared" si="20"/>
        <v>12</v>
      </c>
      <c r="AJ28" s="20">
        <f t="shared" si="20"/>
        <v>-13</v>
      </c>
      <c r="AK28" s="20">
        <f t="shared" si="20"/>
        <v>-99</v>
      </c>
      <c r="AL28" s="20">
        <f t="shared" si="20"/>
        <v>-52</v>
      </c>
      <c r="AM28" s="20">
        <f t="shared" si="20"/>
        <v>-1</v>
      </c>
      <c r="AN28" s="20">
        <f t="shared" si="20"/>
        <v>-45</v>
      </c>
      <c r="AO28" s="20">
        <f t="shared" si="20"/>
        <v>-69</v>
      </c>
      <c r="AP28" s="20">
        <f t="shared" si="20"/>
        <v>-99</v>
      </c>
      <c r="AQ28" s="20">
        <f t="shared" si="20"/>
        <v>-68</v>
      </c>
      <c r="AR28" s="20">
        <f t="shared" si="20"/>
        <v>-56</v>
      </c>
      <c r="AS28" s="20">
        <f t="shared" si="20"/>
        <v>19</v>
      </c>
      <c r="AT28" s="20">
        <f t="shared" si="20"/>
        <v>-36</v>
      </c>
      <c r="AU28" s="20">
        <f t="shared" si="20"/>
        <v>-27</v>
      </c>
      <c r="AV28" s="20">
        <f t="shared" si="20"/>
        <v>-42</v>
      </c>
      <c r="AW28" s="20">
        <f t="shared" si="20"/>
        <v>-45</v>
      </c>
      <c r="AX28" s="20">
        <f t="shared" si="20"/>
        <v>-14</v>
      </c>
      <c r="AY28" s="20">
        <f t="shared" si="20"/>
        <v>-42</v>
      </c>
      <c r="AZ28" s="20">
        <f t="shared" si="20"/>
        <v>-6</v>
      </c>
      <c r="BA28" s="20">
        <f t="shared" si="20"/>
        <v>-9</v>
      </c>
      <c r="BB28" s="20">
        <f t="shared" si="20"/>
        <v>-30</v>
      </c>
      <c r="BC28" s="20">
        <f t="shared" si="20"/>
        <v>-10</v>
      </c>
      <c r="BD28" s="20">
        <f t="shared" si="20"/>
        <v>-33</v>
      </c>
      <c r="BE28" s="20">
        <f t="shared" si="20"/>
        <v>-18</v>
      </c>
      <c r="BF28" s="20">
        <f t="shared" si="20"/>
        <v>-42</v>
      </c>
      <c r="BG28" s="20">
        <f t="shared" si="20"/>
        <v>-10</v>
      </c>
      <c r="BH28" s="20">
        <f t="shared" si="20"/>
        <v>-5</v>
      </c>
      <c r="BI28" s="20">
        <f t="shared" si="20"/>
        <v>-6</v>
      </c>
      <c r="BJ28" s="20">
        <f t="shared" si="20"/>
        <v>-26</v>
      </c>
      <c r="BK28" s="20">
        <f t="shared" si="20"/>
        <v>-17</v>
      </c>
      <c r="BL28" s="20">
        <f t="shared" si="20"/>
        <v>-30</v>
      </c>
      <c r="BM28" s="20">
        <f t="shared" si="20"/>
        <v>-1</v>
      </c>
      <c r="BN28" s="20">
        <f t="shared" si="20"/>
        <v>-14</v>
      </c>
      <c r="BO28" s="20">
        <f t="shared" si="20"/>
        <v>2</v>
      </c>
      <c r="BP28" s="20">
        <f t="shared" si="20"/>
        <v>2</v>
      </c>
      <c r="BQ28" s="20">
        <f t="shared" si="20"/>
        <v>12</v>
      </c>
      <c r="BR28" s="20">
        <f t="shared" si="20"/>
        <v>-21</v>
      </c>
      <c r="BS28" s="20">
        <f t="shared" si="20"/>
        <v>-11</v>
      </c>
      <c r="BT28" s="20">
        <f t="shared" si="20"/>
        <v>-43</v>
      </c>
      <c r="BU28" s="20">
        <f t="shared" si="20"/>
        <v>2</v>
      </c>
      <c r="BV28" s="20">
        <f t="shared" si="20"/>
        <v>-6</v>
      </c>
      <c r="BW28" s="20">
        <f t="shared" si="20"/>
        <v>-23</v>
      </c>
      <c r="BX28" s="20">
        <f t="shared" si="20"/>
        <v>-13</v>
      </c>
      <c r="BY28" s="20">
        <f t="shared" si="20"/>
        <v>-13</v>
      </c>
      <c r="BZ28" s="20">
        <f t="shared" si="20"/>
        <v>-21</v>
      </c>
      <c r="CA28" s="20">
        <f t="shared" si="20"/>
        <v>-2</v>
      </c>
      <c r="CB28" s="20">
        <f t="shared" ref="CB28" si="21">CB10-CA10</f>
        <v>-6</v>
      </c>
      <c r="CC28" s="20">
        <f t="shared" ref="CC28:CL28" si="22">CC10-CB10</f>
        <v>-2</v>
      </c>
      <c r="CD28" s="20">
        <f t="shared" si="22"/>
        <v>-8</v>
      </c>
      <c r="CE28" s="20">
        <f t="shared" si="22"/>
        <v>-8</v>
      </c>
      <c r="CF28" s="20">
        <f t="shared" si="22"/>
        <v>-10</v>
      </c>
      <c r="CG28" s="20">
        <f t="shared" si="22"/>
        <v>-11</v>
      </c>
      <c r="CH28" s="20">
        <f t="shared" si="22"/>
        <v>10</v>
      </c>
      <c r="CI28" s="20">
        <f t="shared" si="22"/>
        <v>3</v>
      </c>
      <c r="CJ28" s="20">
        <f t="shared" si="22"/>
        <v>-8</v>
      </c>
      <c r="CK28" s="20">
        <f t="shared" si="22"/>
        <v>-5</v>
      </c>
      <c r="CL28" s="20">
        <f t="shared" si="22"/>
        <v>-4</v>
      </c>
      <c r="CM28" s="20">
        <f>CM10-CJ10</f>
        <v>-17</v>
      </c>
      <c r="CN28" s="20"/>
      <c r="CO28" s="20"/>
    </row>
    <row r="29" spans="1:93" x14ac:dyDescent="0.25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CA29" si="23">Y15-X15</f>
        <v>47</v>
      </c>
      <c r="Z29" s="20">
        <f t="shared" si="23"/>
        <v>53</v>
      </c>
      <c r="AA29" s="20">
        <f t="shared" si="23"/>
        <v>84</v>
      </c>
      <c r="AB29" s="20">
        <f t="shared" si="23"/>
        <v>102</v>
      </c>
      <c r="AC29" s="20">
        <f t="shared" si="23"/>
        <v>69</v>
      </c>
      <c r="AD29" s="20">
        <f t="shared" si="23"/>
        <v>29</v>
      </c>
      <c r="AE29" s="20">
        <f t="shared" si="23"/>
        <v>58</v>
      </c>
      <c r="AF29" s="20">
        <f t="shared" si="23"/>
        <v>9</v>
      </c>
      <c r="AG29" s="20">
        <f t="shared" si="23"/>
        <v>-19</v>
      </c>
      <c r="AH29" s="20">
        <f t="shared" si="23"/>
        <v>18</v>
      </c>
      <c r="AI29" s="20">
        <f t="shared" si="23"/>
        <v>-8</v>
      </c>
      <c r="AJ29" s="20">
        <f t="shared" si="23"/>
        <v>10</v>
      </c>
      <c r="AK29" s="20">
        <f t="shared" si="23"/>
        <v>-26</v>
      </c>
      <c r="AL29" s="20">
        <f t="shared" si="23"/>
        <v>-7</v>
      </c>
      <c r="AM29" s="20">
        <f t="shared" si="23"/>
        <v>-20</v>
      </c>
      <c r="AN29" s="20">
        <f t="shared" si="23"/>
        <v>-54</v>
      </c>
      <c r="AO29" s="20">
        <f t="shared" si="23"/>
        <v>-52</v>
      </c>
      <c r="AP29" s="20">
        <f t="shared" si="23"/>
        <v>-55</v>
      </c>
      <c r="AQ29" s="20">
        <f t="shared" si="23"/>
        <v>-33</v>
      </c>
      <c r="AR29" s="20">
        <f t="shared" si="23"/>
        <v>-45</v>
      </c>
      <c r="AS29" s="20">
        <f t="shared" si="23"/>
        <v>-30</v>
      </c>
      <c r="AT29" s="20">
        <f t="shared" si="23"/>
        <v>-33</v>
      </c>
      <c r="AU29" s="20">
        <f t="shared" si="23"/>
        <v>-38</v>
      </c>
      <c r="AV29" s="20">
        <f t="shared" si="23"/>
        <v>-10</v>
      </c>
      <c r="AW29" s="20">
        <f t="shared" si="23"/>
        <v>-9</v>
      </c>
      <c r="AX29" s="20">
        <f t="shared" si="23"/>
        <v>-12</v>
      </c>
      <c r="AY29" s="20">
        <f t="shared" si="23"/>
        <v>-62</v>
      </c>
      <c r="AZ29" s="20">
        <f t="shared" si="23"/>
        <v>-6</v>
      </c>
      <c r="BA29" s="20">
        <f t="shared" si="23"/>
        <v>1</v>
      </c>
      <c r="BB29" s="20">
        <f t="shared" si="23"/>
        <v>-15</v>
      </c>
      <c r="BC29" s="20">
        <f t="shared" si="23"/>
        <v>-23</v>
      </c>
      <c r="BD29" s="20">
        <f t="shared" si="23"/>
        <v>-8</v>
      </c>
      <c r="BE29" s="20">
        <f t="shared" si="23"/>
        <v>-20</v>
      </c>
      <c r="BF29" s="20">
        <f t="shared" si="23"/>
        <v>-13</v>
      </c>
      <c r="BG29" s="20">
        <f t="shared" si="23"/>
        <v>-25</v>
      </c>
      <c r="BH29" s="20">
        <f t="shared" si="23"/>
        <v>10</v>
      </c>
      <c r="BI29" s="20">
        <f t="shared" si="23"/>
        <v>-18</v>
      </c>
      <c r="BJ29" s="20">
        <f t="shared" si="23"/>
        <v>-16</v>
      </c>
      <c r="BK29" s="20">
        <f t="shared" si="23"/>
        <v>-15</v>
      </c>
      <c r="BL29" s="20">
        <f t="shared" si="23"/>
        <v>-20</v>
      </c>
      <c r="BM29" s="20">
        <f t="shared" si="23"/>
        <v>10</v>
      </c>
      <c r="BN29" s="20">
        <f t="shared" si="23"/>
        <v>-10</v>
      </c>
      <c r="BO29" s="20">
        <f t="shared" si="23"/>
        <v>-6</v>
      </c>
      <c r="BP29" s="20">
        <f t="shared" si="23"/>
        <v>-12</v>
      </c>
      <c r="BQ29" s="20">
        <f t="shared" si="23"/>
        <v>-8</v>
      </c>
      <c r="BR29" s="20">
        <f t="shared" si="23"/>
        <v>-8</v>
      </c>
      <c r="BS29" s="20">
        <f t="shared" si="23"/>
        <v>-9</v>
      </c>
      <c r="BT29" s="20">
        <f t="shared" si="23"/>
        <v>-12</v>
      </c>
      <c r="BU29" s="20">
        <f t="shared" si="23"/>
        <v>4</v>
      </c>
      <c r="BV29" s="20">
        <f t="shared" si="23"/>
        <v>1</v>
      </c>
      <c r="BW29" s="20">
        <f t="shared" si="23"/>
        <v>-13</v>
      </c>
      <c r="BX29" s="20">
        <f t="shared" si="23"/>
        <v>-8</v>
      </c>
      <c r="BY29" s="20">
        <f t="shared" si="23"/>
        <v>-7</v>
      </c>
      <c r="BZ29" s="20">
        <f t="shared" si="23"/>
        <v>0</v>
      </c>
      <c r="CA29" s="20">
        <f t="shared" si="23"/>
        <v>-7</v>
      </c>
      <c r="CB29" s="20">
        <f t="shared" ref="CB29" si="24">CB15-CA15</f>
        <v>1</v>
      </c>
      <c r="CC29" s="20">
        <f t="shared" ref="CC29:CL29" si="25">CC15-CB15</f>
        <v>7</v>
      </c>
      <c r="CD29" s="20">
        <f t="shared" si="25"/>
        <v>-7</v>
      </c>
      <c r="CE29" s="20">
        <f t="shared" si="25"/>
        <v>-5</v>
      </c>
      <c r="CF29" s="20">
        <f t="shared" si="25"/>
        <v>3</v>
      </c>
      <c r="CG29" s="20">
        <f t="shared" si="25"/>
        <v>-6</v>
      </c>
      <c r="CH29" s="20">
        <f t="shared" si="25"/>
        <v>-9</v>
      </c>
      <c r="CI29" s="20">
        <f t="shared" si="25"/>
        <v>3</v>
      </c>
      <c r="CJ29" s="20">
        <f t="shared" si="25"/>
        <v>-3</v>
      </c>
      <c r="CK29" s="20">
        <f t="shared" si="25"/>
        <v>-5</v>
      </c>
      <c r="CL29" s="20">
        <f t="shared" si="25"/>
        <v>-1</v>
      </c>
      <c r="CM29" s="20">
        <f>CM15-CJ15</f>
        <v>-3</v>
      </c>
      <c r="CN29" s="20"/>
      <c r="CO29" s="20"/>
    </row>
    <row r="30" spans="1:93" x14ac:dyDescent="0.25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CA30" si="26">Y19-X19</f>
        <v>86</v>
      </c>
      <c r="Z30" s="20">
        <f t="shared" si="26"/>
        <v>42</v>
      </c>
      <c r="AA30" s="20">
        <f t="shared" si="26"/>
        <v>-76</v>
      </c>
      <c r="AB30" s="20">
        <f t="shared" si="26"/>
        <v>112</v>
      </c>
      <c r="AC30" s="20">
        <f t="shared" si="26"/>
        <v>72</v>
      </c>
      <c r="AD30" s="20">
        <f t="shared" si="26"/>
        <v>-3</v>
      </c>
      <c r="AE30" s="20">
        <f t="shared" si="26"/>
        <v>-9</v>
      </c>
      <c r="AF30" s="20">
        <f t="shared" si="26"/>
        <v>33</v>
      </c>
      <c r="AG30" s="20">
        <f t="shared" si="26"/>
        <v>4</v>
      </c>
      <c r="AH30" s="20">
        <f t="shared" si="26"/>
        <v>-15</v>
      </c>
      <c r="AI30" s="20">
        <f t="shared" si="26"/>
        <v>-7</v>
      </c>
      <c r="AJ30" s="20">
        <f t="shared" si="26"/>
        <v>-6</v>
      </c>
      <c r="AK30" s="20">
        <f t="shared" si="26"/>
        <v>-36</v>
      </c>
      <c r="AL30" s="20">
        <f t="shared" si="26"/>
        <v>16</v>
      </c>
      <c r="AM30" s="20">
        <f t="shared" si="26"/>
        <v>15</v>
      </c>
      <c r="AN30" s="20">
        <f t="shared" si="26"/>
        <v>-52</v>
      </c>
      <c r="AO30" s="20">
        <f t="shared" si="26"/>
        <v>-25</v>
      </c>
      <c r="AP30" s="20">
        <f t="shared" si="26"/>
        <v>-24</v>
      </c>
      <c r="AQ30" s="20">
        <f t="shared" si="26"/>
        <v>-32</v>
      </c>
      <c r="AR30" s="20">
        <f t="shared" si="26"/>
        <v>-5</v>
      </c>
      <c r="AS30" s="20">
        <f t="shared" si="26"/>
        <v>-6</v>
      </c>
      <c r="AT30" s="20">
        <f t="shared" si="26"/>
        <v>-4</v>
      </c>
      <c r="AU30" s="20">
        <f t="shared" si="26"/>
        <v>-31</v>
      </c>
      <c r="AV30" s="20">
        <f t="shared" si="26"/>
        <v>-19</v>
      </c>
      <c r="AW30" s="20">
        <f t="shared" si="26"/>
        <v>-49</v>
      </c>
      <c r="AX30" s="20">
        <f t="shared" si="26"/>
        <v>-9</v>
      </c>
      <c r="AY30" s="20">
        <f t="shared" si="26"/>
        <v>-37</v>
      </c>
      <c r="AZ30" s="20">
        <f t="shared" si="26"/>
        <v>-3</v>
      </c>
      <c r="BA30" s="20">
        <f t="shared" si="26"/>
        <v>-1</v>
      </c>
      <c r="BB30" s="20">
        <f t="shared" si="26"/>
        <v>-31</v>
      </c>
      <c r="BC30" s="20">
        <f t="shared" si="26"/>
        <v>-24</v>
      </c>
      <c r="BD30" s="20">
        <f t="shared" si="26"/>
        <v>-38</v>
      </c>
      <c r="BE30" s="20">
        <f t="shared" si="26"/>
        <v>-18</v>
      </c>
      <c r="BF30" s="20">
        <f t="shared" si="26"/>
        <v>-15</v>
      </c>
      <c r="BG30" s="20">
        <f t="shared" si="26"/>
        <v>-5</v>
      </c>
      <c r="BH30" s="20">
        <f t="shared" si="26"/>
        <v>0</v>
      </c>
      <c r="BI30" s="20">
        <f t="shared" si="26"/>
        <v>-10</v>
      </c>
      <c r="BJ30" s="20">
        <f t="shared" si="26"/>
        <v>-18</v>
      </c>
      <c r="BK30" s="20">
        <f t="shared" si="26"/>
        <v>-30</v>
      </c>
      <c r="BL30" s="20">
        <f t="shared" si="26"/>
        <v>-22</v>
      </c>
      <c r="BM30" s="20">
        <f t="shared" si="26"/>
        <v>0</v>
      </c>
      <c r="BN30" s="20">
        <f t="shared" si="26"/>
        <v>0</v>
      </c>
      <c r="BO30" s="20">
        <f t="shared" si="26"/>
        <v>-2</v>
      </c>
      <c r="BP30" s="20">
        <f t="shared" si="26"/>
        <v>3</v>
      </c>
      <c r="BQ30" s="20">
        <f t="shared" si="26"/>
        <v>1</v>
      </c>
      <c r="BR30" s="20">
        <f t="shared" si="26"/>
        <v>-11</v>
      </c>
      <c r="BS30" s="20">
        <f t="shared" si="26"/>
        <v>-3</v>
      </c>
      <c r="BT30" s="20">
        <f t="shared" si="26"/>
        <v>-8</v>
      </c>
      <c r="BU30" s="20">
        <f t="shared" si="26"/>
        <v>4</v>
      </c>
      <c r="BV30" s="20">
        <f t="shared" si="26"/>
        <v>-14</v>
      </c>
      <c r="BW30" s="20">
        <f t="shared" si="26"/>
        <v>-10</v>
      </c>
      <c r="BX30" s="20">
        <f t="shared" si="26"/>
        <v>2</v>
      </c>
      <c r="BY30" s="20">
        <f t="shared" si="26"/>
        <v>-20</v>
      </c>
      <c r="BZ30" s="20">
        <f t="shared" si="26"/>
        <v>-4</v>
      </c>
      <c r="CA30" s="20">
        <f t="shared" si="26"/>
        <v>-29</v>
      </c>
      <c r="CB30" s="20">
        <f t="shared" ref="CB30" si="27">CB19-CA19</f>
        <v>0</v>
      </c>
      <c r="CC30" s="20">
        <f t="shared" ref="CC30:CL30" si="28">CC19-CB19</f>
        <v>-23</v>
      </c>
      <c r="CD30" s="20">
        <f t="shared" si="28"/>
        <v>-15</v>
      </c>
      <c r="CE30" s="20">
        <f t="shared" si="28"/>
        <v>-23</v>
      </c>
      <c r="CF30" s="20">
        <f t="shared" si="28"/>
        <v>-8</v>
      </c>
      <c r="CG30" s="20">
        <f t="shared" si="28"/>
        <v>-7</v>
      </c>
      <c r="CH30" s="20">
        <f t="shared" si="28"/>
        <v>0</v>
      </c>
      <c r="CI30" s="20">
        <f t="shared" si="28"/>
        <v>-1</v>
      </c>
      <c r="CJ30" s="20">
        <f t="shared" si="28"/>
        <v>1</v>
      </c>
      <c r="CK30" s="20">
        <f t="shared" si="28"/>
        <v>0</v>
      </c>
      <c r="CL30" s="20">
        <f t="shared" si="28"/>
        <v>3</v>
      </c>
      <c r="CM30" s="20">
        <f>CM19-CJ19</f>
        <v>0</v>
      </c>
      <c r="CN30" s="20"/>
      <c r="CO30" s="20"/>
    </row>
    <row r="31" spans="1:93" x14ac:dyDescent="0.25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X31" si="29">Y21-X21</f>
        <v>20</v>
      </c>
      <c r="Z31" s="20">
        <f t="shared" si="29"/>
        <v>-30</v>
      </c>
      <c r="AA31" s="20">
        <f t="shared" si="29"/>
        <v>-16</v>
      </c>
      <c r="AB31" s="20">
        <f t="shared" si="29"/>
        <v>187</v>
      </c>
      <c r="AC31" s="20">
        <f t="shared" si="29"/>
        <v>21</v>
      </c>
      <c r="AD31" s="20">
        <f t="shared" si="29"/>
        <v>-15</v>
      </c>
      <c r="AE31" s="20">
        <f t="shared" si="29"/>
        <v>-11</v>
      </c>
      <c r="AF31" s="20">
        <f t="shared" si="29"/>
        <v>-3</v>
      </c>
      <c r="AG31" s="20">
        <f t="shared" si="29"/>
        <v>-2</v>
      </c>
      <c r="AH31" s="20">
        <f t="shared" si="29"/>
        <v>-15</v>
      </c>
      <c r="AI31" s="20">
        <f t="shared" si="29"/>
        <v>-12</v>
      </c>
      <c r="AJ31" s="20">
        <f t="shared" si="29"/>
        <v>-4</v>
      </c>
      <c r="AK31" s="20">
        <f t="shared" si="29"/>
        <v>-19</v>
      </c>
      <c r="AL31" s="20">
        <f t="shared" si="29"/>
        <v>-7</v>
      </c>
      <c r="AM31" s="20">
        <f t="shared" si="29"/>
        <v>17</v>
      </c>
      <c r="AN31" s="20">
        <f t="shared" si="29"/>
        <v>-22</v>
      </c>
      <c r="AO31" s="20">
        <f t="shared" si="29"/>
        <v>-2</v>
      </c>
      <c r="AP31" s="20">
        <f t="shared" si="29"/>
        <v>2</v>
      </c>
      <c r="AQ31" s="20">
        <f t="shared" si="29"/>
        <v>-48</v>
      </c>
      <c r="AR31" s="20">
        <f t="shared" si="29"/>
        <v>-23</v>
      </c>
      <c r="AS31" s="20">
        <f t="shared" si="29"/>
        <v>8</v>
      </c>
      <c r="AT31" s="20">
        <f t="shared" si="29"/>
        <v>-1</v>
      </c>
      <c r="AU31" s="20">
        <f t="shared" si="29"/>
        <v>-6</v>
      </c>
      <c r="AV31" s="20">
        <f t="shared" si="29"/>
        <v>11</v>
      </c>
      <c r="AW31" s="20">
        <f t="shared" si="29"/>
        <v>-47</v>
      </c>
      <c r="AX31" s="20">
        <f t="shared" si="29"/>
        <v>24</v>
      </c>
      <c r="AY31" s="20">
        <f t="shared" si="29"/>
        <v>-32</v>
      </c>
      <c r="AZ31" s="20">
        <f t="shared" si="29"/>
        <v>0</v>
      </c>
      <c r="BA31" s="20">
        <f t="shared" si="29"/>
        <v>-4</v>
      </c>
      <c r="BB31" s="20">
        <f t="shared" si="29"/>
        <v>0</v>
      </c>
      <c r="BC31" s="20">
        <f t="shared" si="29"/>
        <v>-9</v>
      </c>
      <c r="BD31" s="20">
        <f t="shared" si="29"/>
        <v>0</v>
      </c>
      <c r="BE31" s="20">
        <f t="shared" si="29"/>
        <v>-10</v>
      </c>
      <c r="BF31" s="20">
        <f t="shared" si="29"/>
        <v>-2</v>
      </c>
      <c r="BG31" s="20">
        <f t="shared" si="29"/>
        <v>-2</v>
      </c>
      <c r="BH31" s="20">
        <f t="shared" si="29"/>
        <v>5</v>
      </c>
      <c r="BI31" s="20">
        <f t="shared" si="29"/>
        <v>-8</v>
      </c>
      <c r="BJ31" s="20">
        <f t="shared" si="29"/>
        <v>-5</v>
      </c>
      <c r="BK31" s="20">
        <f t="shared" si="29"/>
        <v>-20</v>
      </c>
      <c r="BL31" s="20">
        <f t="shared" si="29"/>
        <v>-5</v>
      </c>
      <c r="BM31" s="20">
        <f t="shared" si="29"/>
        <v>-6</v>
      </c>
      <c r="BN31" s="20">
        <f t="shared" si="29"/>
        <v>2</v>
      </c>
      <c r="BO31" s="20">
        <f t="shared" si="29"/>
        <v>0</v>
      </c>
      <c r="BP31" s="20">
        <f t="shared" si="29"/>
        <v>-1</v>
      </c>
      <c r="BQ31" s="20">
        <f t="shared" si="29"/>
        <v>-6</v>
      </c>
      <c r="BR31" s="20">
        <f t="shared" si="29"/>
        <v>-7</v>
      </c>
      <c r="BS31" s="20">
        <f t="shared" si="29"/>
        <v>-8</v>
      </c>
      <c r="BT31" s="20">
        <f t="shared" si="29"/>
        <v>-9</v>
      </c>
      <c r="BU31" s="20">
        <f t="shared" si="29"/>
        <v>0</v>
      </c>
      <c r="BV31" s="20">
        <f t="shared" si="29"/>
        <v>-1</v>
      </c>
      <c r="BW31" s="20">
        <f t="shared" si="29"/>
        <v>1</v>
      </c>
      <c r="BX31" s="20">
        <f t="shared" si="29"/>
        <v>2</v>
      </c>
      <c r="BY31" s="20">
        <f>BY21-BX21</f>
        <v>-3</v>
      </c>
      <c r="BZ31" s="20">
        <f>BZ21-BY21</f>
        <v>-4</v>
      </c>
      <c r="CA31" s="20">
        <f>CA21-BZ21</f>
        <v>2</v>
      </c>
      <c r="CB31" s="20">
        <f t="shared" ref="CB31:CL31" si="30">CB21-CA21</f>
        <v>1</v>
      </c>
      <c r="CC31" s="20">
        <f t="shared" si="30"/>
        <v>-2</v>
      </c>
      <c r="CD31" s="20">
        <f t="shared" si="30"/>
        <v>-6</v>
      </c>
      <c r="CE31" s="20">
        <f t="shared" si="30"/>
        <v>-3</v>
      </c>
      <c r="CF31" s="20">
        <f t="shared" si="30"/>
        <v>-3</v>
      </c>
      <c r="CG31" s="20">
        <f t="shared" si="30"/>
        <v>-4</v>
      </c>
      <c r="CH31" s="20">
        <f t="shared" si="30"/>
        <v>-1</v>
      </c>
      <c r="CI31" s="20">
        <f t="shared" si="30"/>
        <v>0</v>
      </c>
      <c r="CJ31" s="20">
        <f t="shared" si="30"/>
        <v>-2</v>
      </c>
      <c r="CK31" s="20">
        <f t="shared" si="30"/>
        <v>0</v>
      </c>
      <c r="CL31" s="20">
        <f t="shared" si="30"/>
        <v>0</v>
      </c>
      <c r="CM31" s="20">
        <f>CM21-CJ21</f>
        <v>-1</v>
      </c>
      <c r="CN31" s="20"/>
      <c r="CO31" s="20"/>
    </row>
    <row r="32" spans="1:93" x14ac:dyDescent="0.25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31">S23-R23</f>
        <v>0</v>
      </c>
      <c r="T32" s="44">
        <f t="shared" si="31"/>
        <v>7</v>
      </c>
      <c r="U32" s="44">
        <f t="shared" si="31"/>
        <v>17</v>
      </c>
      <c r="V32" s="44">
        <f t="shared" si="31"/>
        <v>20</v>
      </c>
      <c r="W32" s="44"/>
      <c r="X32" s="44">
        <f>X23-V23</f>
        <v>51</v>
      </c>
      <c r="Y32" s="44">
        <f t="shared" ref="Y32:CA32" si="32">Y23-X23</f>
        <v>6</v>
      </c>
      <c r="Z32" s="44">
        <f t="shared" si="32"/>
        <v>22</v>
      </c>
      <c r="AA32" s="44">
        <f t="shared" si="32"/>
        <v>0</v>
      </c>
      <c r="AB32" s="44">
        <f t="shared" si="32"/>
        <v>35</v>
      </c>
      <c r="AC32" s="44">
        <f t="shared" si="32"/>
        <v>10</v>
      </c>
      <c r="AD32" s="44">
        <f t="shared" si="32"/>
        <v>-7</v>
      </c>
      <c r="AE32" s="44">
        <f t="shared" si="32"/>
        <v>-3</v>
      </c>
      <c r="AF32" s="44">
        <f t="shared" si="32"/>
        <v>8</v>
      </c>
      <c r="AG32" s="44">
        <f t="shared" si="32"/>
        <v>-3</v>
      </c>
      <c r="AH32" s="44">
        <f t="shared" si="32"/>
        <v>-5</v>
      </c>
      <c r="AI32" s="44">
        <f t="shared" si="32"/>
        <v>-4</v>
      </c>
      <c r="AJ32" s="44">
        <f t="shared" si="32"/>
        <v>-19</v>
      </c>
      <c r="AK32" s="44">
        <f t="shared" si="32"/>
        <v>-3</v>
      </c>
      <c r="AL32" s="44">
        <f t="shared" si="32"/>
        <v>1</v>
      </c>
      <c r="AM32" s="44">
        <f t="shared" si="32"/>
        <v>-3</v>
      </c>
      <c r="AN32" s="44">
        <f t="shared" si="32"/>
        <v>-12</v>
      </c>
      <c r="AO32" s="44">
        <f t="shared" si="32"/>
        <v>-5</v>
      </c>
      <c r="AP32" s="44">
        <f t="shared" si="32"/>
        <v>-2</v>
      </c>
      <c r="AQ32" s="44">
        <f t="shared" si="32"/>
        <v>-14</v>
      </c>
      <c r="AR32" s="44">
        <f t="shared" si="32"/>
        <v>-2</v>
      </c>
      <c r="AS32" s="44">
        <f t="shared" si="32"/>
        <v>-11</v>
      </c>
      <c r="AT32" s="44">
        <f t="shared" si="32"/>
        <v>0</v>
      </c>
      <c r="AU32" s="44">
        <f t="shared" si="32"/>
        <v>-4</v>
      </c>
      <c r="AV32" s="44">
        <f t="shared" si="32"/>
        <v>-8</v>
      </c>
      <c r="AW32" s="44">
        <f t="shared" si="32"/>
        <v>-13</v>
      </c>
      <c r="AX32" s="44">
        <f t="shared" si="32"/>
        <v>0</v>
      </c>
      <c r="AY32" s="44">
        <f t="shared" si="32"/>
        <v>6</v>
      </c>
      <c r="AZ32" s="44">
        <f t="shared" si="32"/>
        <v>-13</v>
      </c>
      <c r="BA32" s="44">
        <f t="shared" si="32"/>
        <v>5</v>
      </c>
      <c r="BB32" s="44">
        <f t="shared" si="32"/>
        <v>-10</v>
      </c>
      <c r="BC32" s="44">
        <f t="shared" si="32"/>
        <v>-9</v>
      </c>
      <c r="BD32" s="44">
        <f t="shared" si="32"/>
        <v>-10</v>
      </c>
      <c r="BE32" s="44">
        <f t="shared" si="32"/>
        <v>-5</v>
      </c>
      <c r="BF32" s="44">
        <f t="shared" si="32"/>
        <v>-3</v>
      </c>
      <c r="BG32" s="44">
        <f t="shared" si="32"/>
        <v>5</v>
      </c>
      <c r="BH32" s="44">
        <f t="shared" si="32"/>
        <v>-4</v>
      </c>
      <c r="BI32" s="44">
        <f t="shared" si="32"/>
        <v>-3</v>
      </c>
      <c r="BJ32" s="44">
        <f t="shared" si="32"/>
        <v>-7</v>
      </c>
      <c r="BK32" s="44">
        <f t="shared" si="32"/>
        <v>-5</v>
      </c>
      <c r="BL32" s="44">
        <f t="shared" si="32"/>
        <v>-1</v>
      </c>
      <c r="BM32" s="44">
        <f t="shared" si="32"/>
        <v>-3</v>
      </c>
      <c r="BN32" s="44">
        <f t="shared" si="32"/>
        <v>3</v>
      </c>
      <c r="BO32" s="44">
        <f t="shared" si="32"/>
        <v>0</v>
      </c>
      <c r="BP32" s="44">
        <f t="shared" si="32"/>
        <v>-1</v>
      </c>
      <c r="BQ32" s="44">
        <f t="shared" si="32"/>
        <v>-7</v>
      </c>
      <c r="BR32" s="44">
        <f t="shared" si="32"/>
        <v>-5</v>
      </c>
      <c r="BS32" s="44">
        <f t="shared" si="32"/>
        <v>0</v>
      </c>
      <c r="BT32" s="44">
        <f t="shared" si="32"/>
        <v>-3</v>
      </c>
      <c r="BU32" s="44">
        <f t="shared" si="32"/>
        <v>0</v>
      </c>
      <c r="BV32" s="44">
        <f t="shared" si="32"/>
        <v>2</v>
      </c>
      <c r="BW32" s="44">
        <f t="shared" si="32"/>
        <v>0</v>
      </c>
      <c r="BX32" s="44">
        <f t="shared" si="32"/>
        <v>1</v>
      </c>
      <c r="BY32" s="44">
        <f t="shared" si="32"/>
        <v>-7</v>
      </c>
      <c r="BZ32" s="44">
        <f t="shared" si="32"/>
        <v>3</v>
      </c>
      <c r="CA32" s="44">
        <f t="shared" si="32"/>
        <v>-5</v>
      </c>
      <c r="CB32" s="44">
        <f t="shared" ref="CB32:CB33" si="33">CB23-CA23</f>
        <v>0</v>
      </c>
      <c r="CC32" s="44">
        <f t="shared" ref="CC32:CL33" si="34">CC23-CB23</f>
        <v>0</v>
      </c>
      <c r="CD32" s="44">
        <f t="shared" si="34"/>
        <v>-2</v>
      </c>
      <c r="CE32" s="44">
        <f t="shared" si="34"/>
        <v>0</v>
      </c>
      <c r="CF32" s="44">
        <f t="shared" si="34"/>
        <v>-2</v>
      </c>
      <c r="CG32" s="44">
        <f t="shared" si="34"/>
        <v>2</v>
      </c>
      <c r="CH32" s="44">
        <f t="shared" si="34"/>
        <v>1</v>
      </c>
      <c r="CI32" s="44">
        <f t="shared" si="34"/>
        <v>1</v>
      </c>
      <c r="CJ32" s="44">
        <f t="shared" si="34"/>
        <v>2</v>
      </c>
      <c r="CK32" s="44">
        <f t="shared" si="34"/>
        <v>-2</v>
      </c>
      <c r="CL32" s="44">
        <f t="shared" si="34"/>
        <v>2</v>
      </c>
      <c r="CM32" s="44">
        <f>CM23-CJ23</f>
        <v>-3</v>
      </c>
      <c r="CN32" s="44"/>
      <c r="CO32" s="44"/>
    </row>
    <row r="33" spans="1:93" ht="15.75" thickBot="1" x14ac:dyDescent="0.3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31"/>
        <v>51</v>
      </c>
      <c r="T33" s="49">
        <f t="shared" si="31"/>
        <v>204</v>
      </c>
      <c r="U33" s="49">
        <f t="shared" si="31"/>
        <v>83</v>
      </c>
      <c r="V33" s="49">
        <f t="shared" si="31"/>
        <v>205</v>
      </c>
      <c r="W33" s="49"/>
      <c r="X33" s="49">
        <f>X24-V24</f>
        <v>732</v>
      </c>
      <c r="Y33" s="49">
        <f t="shared" ref="Y33:CA33" si="35">Y24-X24</f>
        <v>252</v>
      </c>
      <c r="Z33" s="49">
        <f t="shared" si="35"/>
        <v>126</v>
      </c>
      <c r="AA33" s="49">
        <f t="shared" si="35"/>
        <v>115</v>
      </c>
      <c r="AB33" s="49">
        <f t="shared" si="35"/>
        <v>640</v>
      </c>
      <c r="AC33" s="49">
        <f t="shared" si="35"/>
        <v>270</v>
      </c>
      <c r="AD33" s="49">
        <f t="shared" si="35"/>
        <v>41</v>
      </c>
      <c r="AE33" s="49">
        <f t="shared" si="35"/>
        <v>116</v>
      </c>
      <c r="AF33" s="49">
        <f t="shared" si="35"/>
        <v>64</v>
      </c>
      <c r="AG33" s="49">
        <f t="shared" si="35"/>
        <v>32</v>
      </c>
      <c r="AH33" s="49">
        <f t="shared" si="35"/>
        <v>-46</v>
      </c>
      <c r="AI33" s="49">
        <f t="shared" si="35"/>
        <v>-19</v>
      </c>
      <c r="AJ33" s="49">
        <f t="shared" si="35"/>
        <v>-32</v>
      </c>
      <c r="AK33" s="49">
        <f t="shared" si="35"/>
        <v>-183</v>
      </c>
      <c r="AL33" s="49">
        <f t="shared" si="35"/>
        <v>-49</v>
      </c>
      <c r="AM33" s="49">
        <f t="shared" si="35"/>
        <v>8</v>
      </c>
      <c r="AN33" s="49">
        <f t="shared" si="35"/>
        <v>-185</v>
      </c>
      <c r="AO33" s="49">
        <f t="shared" si="35"/>
        <v>-153</v>
      </c>
      <c r="AP33" s="49">
        <f t="shared" si="35"/>
        <v>-178</v>
      </c>
      <c r="AQ33" s="49">
        <f t="shared" si="35"/>
        <v>-195</v>
      </c>
      <c r="AR33" s="49">
        <f t="shared" si="35"/>
        <v>-131</v>
      </c>
      <c r="AS33" s="49">
        <f t="shared" si="35"/>
        <v>-20</v>
      </c>
      <c r="AT33" s="49">
        <f t="shared" si="35"/>
        <v>-74</v>
      </c>
      <c r="AU33" s="49">
        <f t="shared" si="35"/>
        <v>-106</v>
      </c>
      <c r="AV33" s="49">
        <f t="shared" si="35"/>
        <v>-68</v>
      </c>
      <c r="AW33" s="49">
        <f t="shared" si="35"/>
        <v>-163</v>
      </c>
      <c r="AX33" s="49">
        <f t="shared" si="35"/>
        <v>-11</v>
      </c>
      <c r="AY33" s="49">
        <f t="shared" si="35"/>
        <v>-167</v>
      </c>
      <c r="AZ33" s="49">
        <f t="shared" si="35"/>
        <v>-28</v>
      </c>
      <c r="BA33" s="49">
        <f t="shared" si="35"/>
        <v>-8</v>
      </c>
      <c r="BB33" s="49">
        <f t="shared" si="35"/>
        <v>-86</v>
      </c>
      <c r="BC33" s="49">
        <f t="shared" si="35"/>
        <v>-75</v>
      </c>
      <c r="BD33" s="49">
        <f t="shared" si="35"/>
        <v>-89</v>
      </c>
      <c r="BE33" s="49">
        <f t="shared" si="35"/>
        <v>-71</v>
      </c>
      <c r="BF33" s="49">
        <f t="shared" si="35"/>
        <v>-75</v>
      </c>
      <c r="BG33" s="49">
        <f t="shared" si="35"/>
        <v>-37</v>
      </c>
      <c r="BH33" s="49">
        <f t="shared" si="35"/>
        <v>6</v>
      </c>
      <c r="BI33" s="49">
        <f t="shared" si="35"/>
        <v>-45</v>
      </c>
      <c r="BJ33" s="49">
        <f t="shared" si="35"/>
        <v>-72</v>
      </c>
      <c r="BK33" s="49">
        <f t="shared" si="35"/>
        <v>-87</v>
      </c>
      <c r="BL33" s="49">
        <f t="shared" si="35"/>
        <v>-78</v>
      </c>
      <c r="BM33" s="49">
        <f t="shared" si="35"/>
        <v>0</v>
      </c>
      <c r="BN33" s="49">
        <f t="shared" si="35"/>
        <v>-19</v>
      </c>
      <c r="BO33" s="49">
        <f t="shared" si="35"/>
        <v>-6</v>
      </c>
      <c r="BP33" s="49">
        <f t="shared" si="35"/>
        <v>-9</v>
      </c>
      <c r="BQ33" s="49">
        <f t="shared" si="35"/>
        <v>-8</v>
      </c>
      <c r="BR33" s="49">
        <f t="shared" si="35"/>
        <v>-52</v>
      </c>
      <c r="BS33" s="49">
        <f t="shared" si="35"/>
        <v>-31</v>
      </c>
      <c r="BT33" s="49">
        <f t="shared" si="35"/>
        <v>-75</v>
      </c>
      <c r="BU33" s="49">
        <f t="shared" si="35"/>
        <v>10</v>
      </c>
      <c r="BV33" s="49">
        <f t="shared" si="35"/>
        <v>-18</v>
      </c>
      <c r="BW33" s="49">
        <f t="shared" si="35"/>
        <v>-45</v>
      </c>
      <c r="BX33" s="49">
        <f t="shared" si="35"/>
        <v>-16</v>
      </c>
      <c r="BY33" s="49">
        <f t="shared" si="35"/>
        <v>-50</v>
      </c>
      <c r="BZ33" s="49">
        <f t="shared" si="35"/>
        <v>-26</v>
      </c>
      <c r="CA33" s="49">
        <f t="shared" si="35"/>
        <v>-41</v>
      </c>
      <c r="CB33" s="49">
        <f t="shared" si="33"/>
        <v>-4</v>
      </c>
      <c r="CC33" s="49">
        <f t="shared" si="34"/>
        <v>-20</v>
      </c>
      <c r="CD33" s="49">
        <f t="shared" si="34"/>
        <v>-38</v>
      </c>
      <c r="CE33" s="49">
        <f t="shared" si="34"/>
        <v>-39</v>
      </c>
      <c r="CF33" s="49">
        <f t="shared" si="34"/>
        <v>-20</v>
      </c>
      <c r="CG33" s="49">
        <f t="shared" si="34"/>
        <v>-26</v>
      </c>
      <c r="CH33" s="49">
        <f t="shared" si="34"/>
        <v>1</v>
      </c>
      <c r="CI33" s="49">
        <f t="shared" si="34"/>
        <v>6</v>
      </c>
      <c r="CJ33" s="49">
        <f t="shared" si="34"/>
        <v>-10</v>
      </c>
      <c r="CK33" s="49">
        <f t="shared" si="34"/>
        <v>-12</v>
      </c>
      <c r="CL33" s="49">
        <f t="shared" si="34"/>
        <v>0</v>
      </c>
      <c r="CM33" s="49">
        <f>CM24-CJ24</f>
        <v>-24</v>
      </c>
      <c r="CN33" s="49"/>
      <c r="CO33" s="49"/>
    </row>
    <row r="65" spans="6:49" x14ac:dyDescent="0.25">
      <c r="F65">
        <f>LOOKUP(10000, 4:4)</f>
        <v>10</v>
      </c>
      <c r="G65">
        <f>LOOKUP(10000, 5:5)</f>
        <v>2</v>
      </c>
      <c r="H65">
        <f>LOOKUP(10000, 6:6)</f>
        <v>22</v>
      </c>
      <c r="I65">
        <f>LOOKUP(10000, 7:7)</f>
        <v>8</v>
      </c>
      <c r="J65">
        <f>LOOKUP(10000, 8:8)</f>
        <v>0</v>
      </c>
      <c r="K65">
        <f>LOOKUP(10000, 9:9)</f>
        <v>2</v>
      </c>
      <c r="Q65">
        <f>LOOKUP(10000, 11:11)</f>
        <v>41</v>
      </c>
      <c r="R65">
        <f>LOOKUP(10000, 12:12)</f>
        <v>0</v>
      </c>
      <c r="S65">
        <f>LOOKUP(10000, 13:13)</f>
        <v>10</v>
      </c>
      <c r="T65">
        <f>LOOKUP(10000, 14:14)</f>
        <v>0</v>
      </c>
      <c r="AA65">
        <f>LOOKUP(10000, 16:16)</f>
        <v>26</v>
      </c>
      <c r="AB65">
        <f>LOOKUP(10000, 17:17)</f>
        <v>0</v>
      </c>
      <c r="AC65">
        <f>LOOKUP(10000, 18:18)</f>
        <v>12</v>
      </c>
      <c r="AL65">
        <f>LOOKUP(10000, 20:20)</f>
        <v>15</v>
      </c>
      <c r="AM65">
        <f>LOOKUP(10000, 22:22)</f>
        <v>5</v>
      </c>
      <c r="AS65">
        <f>LOOKUP(10000, 10:10)</f>
        <v>44</v>
      </c>
      <c r="AT65">
        <f>LOOKUP(10000, 15:15)</f>
        <v>51</v>
      </c>
      <c r="AU65">
        <f>LOOKUP(10000, 19:19)</f>
        <v>38</v>
      </c>
      <c r="AV65">
        <f>LOOKUP(10000, 21:21)</f>
        <v>15</v>
      </c>
      <c r="AW65">
        <f>LOOKUP(10000, 23:23)</f>
        <v>5</v>
      </c>
    </row>
  </sheetData>
  <conditionalFormatting sqref="CP10:XFD10 A10:CN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5:XFD15 A15:CN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9:XFD19 A19:CN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1:XFD21 A21:CN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3:XFD23 A23:CN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O2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O2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CP28:XFD32 A28:CN32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CO28:CO32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sheetPr codeName="Hoja4"/>
  <dimension ref="A1:CG27"/>
  <sheetViews>
    <sheetView zoomScaleNormal="100" workbookViewId="0">
      <pane xSplit="1" topLeftCell="BV1" activePane="topRight" state="frozen"/>
      <selection pane="topRight" activeCell="CD8" sqref="CD8"/>
    </sheetView>
  </sheetViews>
  <sheetFormatPr baseColWidth="10" defaultRowHeight="15" x14ac:dyDescent="0.25"/>
  <cols>
    <col min="1" max="1" width="17.5703125" bestFit="1" customWidth="1"/>
    <col min="2" max="4" width="6.28515625" customWidth="1"/>
    <col min="5" max="5" width="7.140625" bestFit="1" customWidth="1"/>
    <col min="6" max="6" width="7.7109375" bestFit="1" customWidth="1"/>
    <col min="7" max="7" width="8" bestFit="1" customWidth="1"/>
    <col min="8" max="8" width="7.140625" bestFit="1" customWidth="1"/>
    <col min="9" max="9" width="8" bestFit="1" customWidth="1"/>
    <col min="10" max="50" width="7.140625" bestFit="1" customWidth="1"/>
    <col min="51" max="84" width="7" customWidth="1"/>
    <col min="85" max="85" width="7" bestFit="1" customWidth="1"/>
  </cols>
  <sheetData>
    <row r="1" spans="1:85" ht="36.75" x14ac:dyDescent="0.25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55">
        <v>43962</v>
      </c>
      <c r="BN1" s="22">
        <v>43963</v>
      </c>
      <c r="BO1" s="22">
        <v>43964</v>
      </c>
      <c r="BP1" s="22">
        <v>43965</v>
      </c>
      <c r="BQ1" s="22">
        <v>43966</v>
      </c>
      <c r="BR1" s="22">
        <v>43967</v>
      </c>
      <c r="BS1" s="22">
        <v>43968</v>
      </c>
      <c r="BT1" s="55">
        <v>43969</v>
      </c>
      <c r="BU1" s="22">
        <v>43970</v>
      </c>
      <c r="BV1" s="22">
        <v>43971</v>
      </c>
      <c r="BW1" s="22">
        <v>43972</v>
      </c>
      <c r="BX1" s="22">
        <v>43973</v>
      </c>
      <c r="BY1" s="22">
        <v>43974</v>
      </c>
      <c r="BZ1" s="22">
        <v>43975</v>
      </c>
      <c r="CA1" s="61">
        <v>43976</v>
      </c>
      <c r="CB1" s="22">
        <v>43977</v>
      </c>
      <c r="CC1" s="22">
        <v>43978</v>
      </c>
      <c r="CD1" s="22">
        <v>43979</v>
      </c>
      <c r="CE1" s="22">
        <v>43980</v>
      </c>
      <c r="CF1" s="22"/>
      <c r="CG1" s="22"/>
    </row>
    <row r="2" spans="1:85" x14ac:dyDescent="0.25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  <c r="BT2" s="31" t="s">
        <v>65</v>
      </c>
      <c r="BU2" s="31" t="s">
        <v>66</v>
      </c>
      <c r="BV2" s="31" t="s">
        <v>67</v>
      </c>
      <c r="BW2" s="31" t="s">
        <v>68</v>
      </c>
      <c r="BX2" s="31" t="s">
        <v>69</v>
      </c>
      <c r="BY2" s="31" t="s">
        <v>70</v>
      </c>
      <c r="BZ2" s="33" t="s">
        <v>64</v>
      </c>
      <c r="CA2" s="31" t="s">
        <v>65</v>
      </c>
      <c r="CB2" s="31" t="s">
        <v>66</v>
      </c>
      <c r="CC2" s="31" t="s">
        <v>67</v>
      </c>
      <c r="CD2" s="31" t="s">
        <v>68</v>
      </c>
      <c r="CE2" s="31" t="s">
        <v>69</v>
      </c>
      <c r="CF2" s="31" t="s">
        <v>70</v>
      </c>
      <c r="CG2" s="33" t="s">
        <v>64</v>
      </c>
    </row>
    <row r="3" spans="1:85" ht="15.75" thickBot="1" x14ac:dyDescent="0.3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</row>
    <row r="4" spans="1:85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>
        <v>1996</v>
      </c>
      <c r="BQ4" s="29">
        <v>2002</v>
      </c>
      <c r="BR4" s="29">
        <v>2021</v>
      </c>
      <c r="BS4" s="29">
        <v>2030</v>
      </c>
      <c r="BT4" s="29">
        <v>2030</v>
      </c>
      <c r="BU4" s="29">
        <v>2047</v>
      </c>
      <c r="BV4" s="29">
        <v>2061</v>
      </c>
      <c r="BW4" s="29">
        <v>2070</v>
      </c>
      <c r="BX4" s="29">
        <v>2076</v>
      </c>
      <c r="BY4" s="29">
        <v>2082</v>
      </c>
      <c r="BZ4" s="29">
        <v>2093</v>
      </c>
      <c r="CA4" s="29">
        <v>2092</v>
      </c>
      <c r="CB4" s="29">
        <v>2093</v>
      </c>
      <c r="CC4" s="29">
        <v>2098</v>
      </c>
      <c r="CD4" s="29">
        <v>2108</v>
      </c>
      <c r="CE4" s="29">
        <v>2108</v>
      </c>
      <c r="CF4" s="29"/>
      <c r="CG4" s="29"/>
    </row>
    <row r="5" spans="1:85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>
        <v>1363</v>
      </c>
      <c r="BQ5" s="19">
        <v>1370</v>
      </c>
      <c r="BR5" s="19">
        <v>1373</v>
      </c>
      <c r="BS5" s="19">
        <v>1389</v>
      </c>
      <c r="BT5" s="19">
        <v>1389</v>
      </c>
      <c r="BU5" s="19">
        <v>1391</v>
      </c>
      <c r="BV5" s="19">
        <v>1393</v>
      </c>
      <c r="BW5" s="19">
        <v>1399</v>
      </c>
      <c r="BX5" s="19">
        <v>1403</v>
      </c>
      <c r="BY5" s="19">
        <v>1410</v>
      </c>
      <c r="BZ5" s="19">
        <v>1410</v>
      </c>
      <c r="CA5" s="19">
        <v>1410</v>
      </c>
      <c r="CB5" s="19">
        <v>1411</v>
      </c>
      <c r="CC5" s="19">
        <v>1416</v>
      </c>
      <c r="CD5" s="19">
        <v>1417</v>
      </c>
      <c r="CE5" s="19">
        <v>1419</v>
      </c>
      <c r="CF5" s="19"/>
      <c r="CG5" s="19"/>
    </row>
    <row r="6" spans="1:85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>
        <v>1929</v>
      </c>
      <c r="BQ6" s="19">
        <v>1962</v>
      </c>
      <c r="BR6" s="19">
        <v>1971</v>
      </c>
      <c r="BS6" s="19">
        <v>1992</v>
      </c>
      <c r="BT6" s="19">
        <v>1992</v>
      </c>
      <c r="BU6" s="19">
        <v>2004</v>
      </c>
      <c r="BV6" s="19">
        <v>2028</v>
      </c>
      <c r="BW6" s="19">
        <v>2028</v>
      </c>
      <c r="BX6" s="19">
        <v>2042</v>
      </c>
      <c r="BY6" s="19">
        <v>2054</v>
      </c>
      <c r="BZ6" s="19">
        <v>2054</v>
      </c>
      <c r="CA6" s="19">
        <v>2057</v>
      </c>
      <c r="CB6" s="19">
        <v>2060</v>
      </c>
      <c r="CC6" s="19">
        <v>2070</v>
      </c>
      <c r="CD6" s="19">
        <v>2080</v>
      </c>
      <c r="CE6" s="19">
        <v>2086</v>
      </c>
      <c r="CF6" s="19"/>
      <c r="CG6" s="19"/>
    </row>
    <row r="7" spans="1:85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>
        <v>365</v>
      </c>
      <c r="BQ7" s="19">
        <v>368</v>
      </c>
      <c r="BR7" s="19">
        <v>369</v>
      </c>
      <c r="BS7" s="19">
        <v>371</v>
      </c>
      <c r="BT7" s="19">
        <v>371</v>
      </c>
      <c r="BU7" s="19">
        <v>371</v>
      </c>
      <c r="BV7" s="19">
        <v>373</v>
      </c>
      <c r="BW7" s="19">
        <v>375</v>
      </c>
      <c r="BX7" s="19">
        <v>375</v>
      </c>
      <c r="BY7" s="19">
        <v>375</v>
      </c>
      <c r="BZ7" s="19">
        <v>375</v>
      </c>
      <c r="CA7" s="19">
        <v>375</v>
      </c>
      <c r="CB7" s="19">
        <v>375</v>
      </c>
      <c r="CC7" s="19">
        <v>377</v>
      </c>
      <c r="CD7" s="19">
        <v>379</v>
      </c>
      <c r="CE7" s="19">
        <v>380</v>
      </c>
      <c r="CF7" s="19"/>
      <c r="CG7" s="19"/>
    </row>
    <row r="8" spans="1:85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>
        <v>591</v>
      </c>
      <c r="BQ8" s="43">
        <v>592</v>
      </c>
      <c r="BR8" s="43">
        <v>594</v>
      </c>
      <c r="BS8" s="43">
        <v>596</v>
      </c>
      <c r="BT8" s="43">
        <v>596</v>
      </c>
      <c r="BU8" s="43">
        <v>595</v>
      </c>
      <c r="BV8" s="43">
        <v>598</v>
      </c>
      <c r="BW8" s="43">
        <v>598</v>
      </c>
      <c r="BX8" s="43">
        <v>608</v>
      </c>
      <c r="BY8" s="43">
        <v>608</v>
      </c>
      <c r="BZ8" s="43">
        <v>609</v>
      </c>
      <c r="CA8" s="43">
        <v>609</v>
      </c>
      <c r="CB8" s="43">
        <v>608</v>
      </c>
      <c r="CC8" s="43">
        <v>609</v>
      </c>
      <c r="CD8" s="43">
        <v>610</v>
      </c>
      <c r="CE8" s="43">
        <v>609</v>
      </c>
      <c r="CF8" s="43"/>
      <c r="CG8" s="43"/>
    </row>
    <row r="9" spans="1:85" ht="15.75" thickBot="1" x14ac:dyDescent="0.3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>
        <f t="shared" ref="BP9:BS9" si="2">SUM(BP4:BP8)</f>
        <v>6244</v>
      </c>
      <c r="BQ9" s="46">
        <f t="shared" si="2"/>
        <v>6294</v>
      </c>
      <c r="BR9" s="46">
        <f t="shared" si="2"/>
        <v>6328</v>
      </c>
      <c r="BS9" s="46">
        <f t="shared" si="2"/>
        <v>6378</v>
      </c>
      <c r="BT9" s="46">
        <f t="shared" ref="BT9:BZ9" si="3">SUM(BT4:BT8)</f>
        <v>6378</v>
      </c>
      <c r="BU9" s="46">
        <f t="shared" si="3"/>
        <v>6408</v>
      </c>
      <c r="BV9" s="46">
        <f t="shared" si="3"/>
        <v>6453</v>
      </c>
      <c r="BW9" s="46">
        <f t="shared" si="3"/>
        <v>6470</v>
      </c>
      <c r="BX9" s="46">
        <f t="shared" si="3"/>
        <v>6504</v>
      </c>
      <c r="BY9" s="46">
        <f t="shared" si="3"/>
        <v>6529</v>
      </c>
      <c r="BZ9" s="46">
        <f t="shared" si="3"/>
        <v>6541</v>
      </c>
      <c r="CA9" s="46">
        <f t="shared" ref="CA9:CE9" si="4">SUM(CA4:CA8)</f>
        <v>6543</v>
      </c>
      <c r="CB9" s="46">
        <f t="shared" si="4"/>
        <v>6547</v>
      </c>
      <c r="CC9" s="46">
        <f t="shared" si="4"/>
        <v>6570</v>
      </c>
      <c r="CD9" s="46">
        <f t="shared" si="4"/>
        <v>6594</v>
      </c>
      <c r="CE9" s="46">
        <f t="shared" si="4"/>
        <v>6602</v>
      </c>
      <c r="CF9" s="46"/>
      <c r="CG9" s="46"/>
    </row>
    <row r="12" spans="1:85" ht="15.75" thickBot="1" x14ac:dyDescent="0.3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ht="15.75" thickTop="1" x14ac:dyDescent="0.25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5">AW4-AV4</f>
        <v>3</v>
      </c>
      <c r="AX13" s="30">
        <f t="shared" si="5"/>
        <v>245</v>
      </c>
      <c r="AY13" s="30">
        <f t="shared" si="5"/>
        <v>57</v>
      </c>
      <c r="AZ13" s="30">
        <f t="shared" si="5"/>
        <v>10</v>
      </c>
      <c r="BA13" s="30">
        <f t="shared" si="5"/>
        <v>6</v>
      </c>
      <c r="BB13" s="30">
        <f t="shared" si="5"/>
        <v>28</v>
      </c>
      <c r="BC13" s="30">
        <f t="shared" ref="BC13:CC13" si="6">BC4-BB4</f>
        <v>28</v>
      </c>
      <c r="BD13" s="30">
        <f t="shared" si="6"/>
        <v>21</v>
      </c>
      <c r="BE13" s="30">
        <f t="shared" si="6"/>
        <v>27</v>
      </c>
      <c r="BF13" s="30">
        <f t="shared" si="6"/>
        <v>2</v>
      </c>
      <c r="BG13" s="30">
        <f t="shared" si="6"/>
        <v>2</v>
      </c>
      <c r="BH13" s="30">
        <f t="shared" si="6"/>
        <v>3</v>
      </c>
      <c r="BI13" s="30">
        <f t="shared" si="6"/>
        <v>0</v>
      </c>
      <c r="BJ13" s="30">
        <f t="shared" si="6"/>
        <v>22</v>
      </c>
      <c r="BK13" s="30">
        <f t="shared" si="6"/>
        <v>19</v>
      </c>
      <c r="BL13" s="30">
        <f t="shared" si="6"/>
        <v>22</v>
      </c>
      <c r="BM13" s="30">
        <f t="shared" si="6"/>
        <v>22</v>
      </c>
      <c r="BN13" s="30">
        <f t="shared" si="6"/>
        <v>4</v>
      </c>
      <c r="BO13" s="30">
        <f t="shared" si="6"/>
        <v>-1</v>
      </c>
      <c r="BP13" s="30">
        <f t="shared" si="6"/>
        <v>4</v>
      </c>
      <c r="BQ13" s="30">
        <f t="shared" si="6"/>
        <v>6</v>
      </c>
      <c r="BR13" s="30">
        <f t="shared" si="6"/>
        <v>19</v>
      </c>
      <c r="BS13" s="30">
        <f t="shared" si="6"/>
        <v>9</v>
      </c>
      <c r="BT13" s="30">
        <f t="shared" si="6"/>
        <v>0</v>
      </c>
      <c r="BU13" s="30">
        <f t="shared" si="6"/>
        <v>17</v>
      </c>
      <c r="BV13" s="30">
        <f t="shared" si="6"/>
        <v>14</v>
      </c>
      <c r="BW13" s="30">
        <f t="shared" si="6"/>
        <v>9</v>
      </c>
      <c r="BX13" s="30">
        <f t="shared" si="6"/>
        <v>6</v>
      </c>
      <c r="BY13" s="30">
        <f t="shared" si="6"/>
        <v>6</v>
      </c>
      <c r="BZ13" s="30">
        <f t="shared" si="6"/>
        <v>11</v>
      </c>
      <c r="CA13" s="30">
        <f t="shared" si="6"/>
        <v>-1</v>
      </c>
      <c r="CB13" s="30">
        <f t="shared" si="6"/>
        <v>1</v>
      </c>
      <c r="CC13" s="30">
        <f t="shared" si="6"/>
        <v>5</v>
      </c>
      <c r="CD13" s="30">
        <f t="shared" ref="CD13:CD18" si="7">CD4-CC4</f>
        <v>10</v>
      </c>
      <c r="CE13" s="30">
        <f t="shared" ref="CE13:CE18" si="8">CE4-CD4</f>
        <v>0</v>
      </c>
      <c r="CF13" s="30"/>
      <c r="CG13" s="30"/>
    </row>
    <row r="14" spans="1:85" x14ac:dyDescent="0.25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CC18" si="9">AW5-AV5</f>
        <v>15</v>
      </c>
      <c r="AX14" s="30">
        <f t="shared" si="9"/>
        <v>16</v>
      </c>
      <c r="AY14" s="30">
        <f t="shared" si="9"/>
        <v>7</v>
      </c>
      <c r="AZ14" s="30">
        <f t="shared" si="9"/>
        <v>4</v>
      </c>
      <c r="BA14" s="30">
        <f t="shared" si="9"/>
        <v>15</v>
      </c>
      <c r="BB14" s="30">
        <f t="shared" si="9"/>
        <v>17</v>
      </c>
      <c r="BC14" s="30">
        <f t="shared" si="9"/>
        <v>26</v>
      </c>
      <c r="BD14" s="30">
        <f t="shared" si="9"/>
        <v>15</v>
      </c>
      <c r="BE14" s="30">
        <f t="shared" si="9"/>
        <v>3</v>
      </c>
      <c r="BF14" s="30">
        <f t="shared" si="9"/>
        <v>1</v>
      </c>
      <c r="BG14" s="30">
        <f t="shared" si="9"/>
        <v>2</v>
      </c>
      <c r="BH14" s="30">
        <f t="shared" si="9"/>
        <v>9</v>
      </c>
      <c r="BI14" s="30">
        <f t="shared" si="9"/>
        <v>8</v>
      </c>
      <c r="BJ14" s="30">
        <f t="shared" si="9"/>
        <v>11</v>
      </c>
      <c r="BK14" s="30">
        <f t="shared" si="9"/>
        <v>11</v>
      </c>
      <c r="BL14" s="30">
        <f t="shared" si="9"/>
        <v>13</v>
      </c>
      <c r="BM14" s="30">
        <f t="shared" si="9"/>
        <v>4</v>
      </c>
      <c r="BN14" s="30">
        <f t="shared" si="9"/>
        <v>2</v>
      </c>
      <c r="BO14" s="30">
        <f t="shared" si="9"/>
        <v>11</v>
      </c>
      <c r="BP14" s="30">
        <f t="shared" si="9"/>
        <v>11</v>
      </c>
      <c r="BQ14" s="30">
        <f t="shared" si="9"/>
        <v>7</v>
      </c>
      <c r="BR14" s="30">
        <f t="shared" si="9"/>
        <v>3</v>
      </c>
      <c r="BS14" s="30">
        <f t="shared" si="9"/>
        <v>16</v>
      </c>
      <c r="BT14" s="30">
        <f t="shared" si="9"/>
        <v>0</v>
      </c>
      <c r="BU14" s="30">
        <f t="shared" si="9"/>
        <v>2</v>
      </c>
      <c r="BV14" s="30">
        <f t="shared" si="9"/>
        <v>2</v>
      </c>
      <c r="BW14" s="30">
        <f t="shared" si="9"/>
        <v>6</v>
      </c>
      <c r="BX14" s="30">
        <f t="shared" si="9"/>
        <v>4</v>
      </c>
      <c r="BY14" s="30">
        <f t="shared" si="9"/>
        <v>7</v>
      </c>
      <c r="BZ14" s="30">
        <f t="shared" si="9"/>
        <v>0</v>
      </c>
      <c r="CA14" s="30">
        <f t="shared" si="9"/>
        <v>0</v>
      </c>
      <c r="CB14" s="30">
        <f t="shared" si="9"/>
        <v>1</v>
      </c>
      <c r="CC14" s="30">
        <f t="shared" si="9"/>
        <v>5</v>
      </c>
      <c r="CD14" s="30">
        <f t="shared" si="7"/>
        <v>1</v>
      </c>
      <c r="CE14" s="30">
        <f t="shared" si="8"/>
        <v>2</v>
      </c>
      <c r="CF14" s="30"/>
      <c r="CG14" s="20"/>
    </row>
    <row r="15" spans="1:85" x14ac:dyDescent="0.25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9"/>
        <v>73</v>
      </c>
      <c r="AX15" s="30">
        <f t="shared" si="9"/>
        <v>23</v>
      </c>
      <c r="AY15" s="30">
        <f t="shared" si="9"/>
        <v>8</v>
      </c>
      <c r="AZ15" s="30">
        <f t="shared" si="9"/>
        <v>8</v>
      </c>
      <c r="BA15" s="30">
        <f t="shared" si="9"/>
        <v>37</v>
      </c>
      <c r="BB15" s="30">
        <f t="shared" si="9"/>
        <v>35</v>
      </c>
      <c r="BC15" s="30">
        <f t="shared" si="9"/>
        <v>34</v>
      </c>
      <c r="BD15" s="30">
        <f t="shared" si="9"/>
        <v>32</v>
      </c>
      <c r="BE15" s="30">
        <f t="shared" si="9"/>
        <v>38</v>
      </c>
      <c r="BF15" s="30">
        <f t="shared" si="9"/>
        <v>16</v>
      </c>
      <c r="BG15" s="30">
        <f t="shared" si="9"/>
        <v>26</v>
      </c>
      <c r="BH15" s="30">
        <f t="shared" si="9"/>
        <v>21</v>
      </c>
      <c r="BI15" s="30">
        <f t="shared" si="9"/>
        <v>23</v>
      </c>
      <c r="BJ15" s="30">
        <f t="shared" si="9"/>
        <v>22</v>
      </c>
      <c r="BK15" s="30">
        <f t="shared" si="9"/>
        <v>41</v>
      </c>
      <c r="BL15" s="30">
        <f t="shared" si="9"/>
        <v>28</v>
      </c>
      <c r="BM15" s="30">
        <f t="shared" si="9"/>
        <v>10</v>
      </c>
      <c r="BN15" s="30">
        <f t="shared" si="9"/>
        <v>3</v>
      </c>
      <c r="BO15" s="30">
        <f t="shared" si="9"/>
        <v>12</v>
      </c>
      <c r="BP15" s="30">
        <f t="shared" si="9"/>
        <v>21</v>
      </c>
      <c r="BQ15" s="30">
        <f t="shared" si="9"/>
        <v>33</v>
      </c>
      <c r="BR15" s="30">
        <f t="shared" si="9"/>
        <v>9</v>
      </c>
      <c r="BS15" s="30">
        <f t="shared" si="9"/>
        <v>21</v>
      </c>
      <c r="BT15" s="30">
        <f t="shared" si="9"/>
        <v>0</v>
      </c>
      <c r="BU15" s="30">
        <f t="shared" si="9"/>
        <v>12</v>
      </c>
      <c r="BV15" s="30">
        <f t="shared" si="9"/>
        <v>24</v>
      </c>
      <c r="BW15" s="30">
        <f t="shared" si="9"/>
        <v>0</v>
      </c>
      <c r="BX15" s="30">
        <f t="shared" si="9"/>
        <v>14</v>
      </c>
      <c r="BY15" s="30">
        <f t="shared" si="9"/>
        <v>12</v>
      </c>
      <c r="BZ15" s="30">
        <f t="shared" si="9"/>
        <v>0</v>
      </c>
      <c r="CA15" s="30">
        <f t="shared" si="9"/>
        <v>3</v>
      </c>
      <c r="CB15" s="30">
        <f t="shared" si="9"/>
        <v>3</v>
      </c>
      <c r="CC15" s="30">
        <f t="shared" si="9"/>
        <v>10</v>
      </c>
      <c r="CD15" s="30">
        <f t="shared" si="7"/>
        <v>10</v>
      </c>
      <c r="CE15" s="30">
        <f t="shared" si="8"/>
        <v>6</v>
      </c>
      <c r="CF15" s="30"/>
      <c r="CG15" s="20"/>
    </row>
    <row r="16" spans="1:85" x14ac:dyDescent="0.25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9"/>
        <v>3</v>
      </c>
      <c r="AX16" s="30">
        <f t="shared" si="9"/>
        <v>2</v>
      </c>
      <c r="AY16" s="30">
        <f t="shared" si="9"/>
        <v>6</v>
      </c>
      <c r="AZ16" s="30">
        <f t="shared" si="9"/>
        <v>0</v>
      </c>
      <c r="BA16" s="30">
        <f t="shared" si="9"/>
        <v>0</v>
      </c>
      <c r="BB16" s="30">
        <f t="shared" si="9"/>
        <v>11</v>
      </c>
      <c r="BC16" s="30">
        <f t="shared" si="9"/>
        <v>8</v>
      </c>
      <c r="BD16" s="30">
        <f t="shared" si="9"/>
        <v>8</v>
      </c>
      <c r="BE16" s="30">
        <f t="shared" si="9"/>
        <v>0</v>
      </c>
      <c r="BF16" s="30">
        <f t="shared" si="9"/>
        <v>0</v>
      </c>
      <c r="BG16" s="30">
        <f t="shared" si="9"/>
        <v>0</v>
      </c>
      <c r="BH16" s="30">
        <f t="shared" si="9"/>
        <v>5</v>
      </c>
      <c r="BI16" s="30">
        <f t="shared" si="9"/>
        <v>2</v>
      </c>
      <c r="BJ16" s="30">
        <f t="shared" si="9"/>
        <v>2</v>
      </c>
      <c r="BK16" s="30">
        <f t="shared" si="9"/>
        <v>4</v>
      </c>
      <c r="BL16" s="30">
        <f t="shared" si="9"/>
        <v>4</v>
      </c>
      <c r="BM16" s="30">
        <f t="shared" si="9"/>
        <v>0</v>
      </c>
      <c r="BN16" s="30">
        <f t="shared" si="9"/>
        <v>0</v>
      </c>
      <c r="BO16" s="30">
        <f t="shared" si="9"/>
        <v>0</v>
      </c>
      <c r="BP16" s="30">
        <f t="shared" si="9"/>
        <v>0</v>
      </c>
      <c r="BQ16" s="30">
        <f t="shared" si="9"/>
        <v>3</v>
      </c>
      <c r="BR16" s="30">
        <f t="shared" si="9"/>
        <v>1</v>
      </c>
      <c r="BS16" s="30">
        <f t="shared" si="9"/>
        <v>2</v>
      </c>
      <c r="BT16" s="30">
        <f t="shared" si="9"/>
        <v>0</v>
      </c>
      <c r="BU16" s="30">
        <f t="shared" si="9"/>
        <v>0</v>
      </c>
      <c r="BV16" s="30">
        <f t="shared" si="9"/>
        <v>2</v>
      </c>
      <c r="BW16" s="30">
        <f t="shared" si="9"/>
        <v>2</v>
      </c>
      <c r="BX16" s="30">
        <f t="shared" si="9"/>
        <v>0</v>
      </c>
      <c r="BY16" s="30">
        <f t="shared" si="9"/>
        <v>0</v>
      </c>
      <c r="BZ16" s="30">
        <f t="shared" si="9"/>
        <v>0</v>
      </c>
      <c r="CA16" s="30">
        <f t="shared" si="9"/>
        <v>0</v>
      </c>
      <c r="CB16" s="30">
        <f t="shared" si="9"/>
        <v>0</v>
      </c>
      <c r="CC16" s="30">
        <f t="shared" si="9"/>
        <v>2</v>
      </c>
      <c r="CD16" s="30">
        <f t="shared" si="7"/>
        <v>2</v>
      </c>
      <c r="CE16" s="30">
        <f t="shared" si="8"/>
        <v>1</v>
      </c>
      <c r="CF16" s="30"/>
      <c r="CG16" s="20"/>
    </row>
    <row r="17" spans="1:85" x14ac:dyDescent="0.25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9"/>
        <v>0</v>
      </c>
      <c r="AX17" s="30">
        <f t="shared" si="9"/>
        <v>34</v>
      </c>
      <c r="AY17" s="30">
        <f t="shared" si="9"/>
        <v>8</v>
      </c>
      <c r="AZ17" s="30">
        <f t="shared" si="9"/>
        <v>2</v>
      </c>
      <c r="BA17" s="30">
        <f t="shared" si="9"/>
        <v>18</v>
      </c>
      <c r="BB17" s="30">
        <f t="shared" si="9"/>
        <v>39</v>
      </c>
      <c r="BC17" s="30">
        <f t="shared" si="9"/>
        <v>7</v>
      </c>
      <c r="BD17" s="30">
        <f t="shared" si="9"/>
        <v>11</v>
      </c>
      <c r="BE17" s="30">
        <f t="shared" si="9"/>
        <v>2</v>
      </c>
      <c r="BF17" s="30">
        <f t="shared" si="9"/>
        <v>3</v>
      </c>
      <c r="BG17" s="30">
        <f t="shared" si="9"/>
        <v>0</v>
      </c>
      <c r="BH17" s="30">
        <f t="shared" si="9"/>
        <v>0</v>
      </c>
      <c r="BI17" s="30">
        <f t="shared" si="9"/>
        <v>0</v>
      </c>
      <c r="BJ17" s="30">
        <f t="shared" si="9"/>
        <v>29</v>
      </c>
      <c r="BK17" s="30">
        <f t="shared" si="9"/>
        <v>6</v>
      </c>
      <c r="BL17" s="30">
        <f t="shared" si="9"/>
        <v>0</v>
      </c>
      <c r="BM17" s="30">
        <f t="shared" si="9"/>
        <v>7</v>
      </c>
      <c r="BN17" s="30">
        <f t="shared" si="9"/>
        <v>0</v>
      </c>
      <c r="BO17" s="30">
        <f t="shared" si="9"/>
        <v>2</v>
      </c>
      <c r="BP17" s="30">
        <f t="shared" si="9"/>
        <v>3</v>
      </c>
      <c r="BQ17" s="30">
        <f t="shared" si="9"/>
        <v>1</v>
      </c>
      <c r="BR17" s="30">
        <f t="shared" si="9"/>
        <v>2</v>
      </c>
      <c r="BS17" s="30">
        <f t="shared" si="9"/>
        <v>2</v>
      </c>
      <c r="BT17" s="30">
        <f t="shared" si="9"/>
        <v>0</v>
      </c>
      <c r="BU17" s="30">
        <f t="shared" si="9"/>
        <v>-1</v>
      </c>
      <c r="BV17" s="30">
        <f t="shared" si="9"/>
        <v>3</v>
      </c>
      <c r="BW17" s="30">
        <f t="shared" si="9"/>
        <v>0</v>
      </c>
      <c r="BX17" s="30">
        <f t="shared" si="9"/>
        <v>10</v>
      </c>
      <c r="BY17" s="30">
        <f t="shared" si="9"/>
        <v>0</v>
      </c>
      <c r="BZ17" s="30">
        <f t="shared" si="9"/>
        <v>1</v>
      </c>
      <c r="CA17" s="30">
        <f t="shared" si="9"/>
        <v>0</v>
      </c>
      <c r="CB17" s="30">
        <f t="shared" si="9"/>
        <v>-1</v>
      </c>
      <c r="CC17" s="30">
        <f t="shared" si="9"/>
        <v>1</v>
      </c>
      <c r="CD17" s="30">
        <f t="shared" si="7"/>
        <v>1</v>
      </c>
      <c r="CE17" s="30">
        <f t="shared" si="8"/>
        <v>-1</v>
      </c>
      <c r="CF17" s="54"/>
      <c r="CG17" s="44"/>
    </row>
    <row r="18" spans="1:85" ht="15.75" thickBot="1" x14ac:dyDescent="0.3">
      <c r="A18" s="45" t="s">
        <v>63</v>
      </c>
      <c r="B18" s="46"/>
      <c r="C18" s="46">
        <f t="shared" ref="C18" si="10">C9-B9</f>
        <v>0</v>
      </c>
      <c r="D18" s="46">
        <f t="shared" ref="D18" si="11">D9-C9</f>
        <v>0</v>
      </c>
      <c r="E18" s="46">
        <f t="shared" ref="E18" si="12">E9-D9</f>
        <v>0</v>
      </c>
      <c r="F18" s="46">
        <f t="shared" ref="F18" si="13">F9-E9</f>
        <v>-1</v>
      </c>
      <c r="G18" s="46">
        <f t="shared" ref="G18" si="14">G9-F9</f>
        <v>4</v>
      </c>
      <c r="H18" s="46">
        <f t="shared" ref="H18" si="15">H9-G9</f>
        <v>0</v>
      </c>
      <c r="I18" s="46">
        <f t="shared" ref="I18" si="16">I9-H9</f>
        <v>7</v>
      </c>
      <c r="J18" s="46">
        <f t="shared" ref="J18" si="17">J9-I9</f>
        <v>0</v>
      </c>
      <c r="K18" s="46">
        <f t="shared" ref="K18" si="18">K9-J9</f>
        <v>3</v>
      </c>
      <c r="L18" s="46">
        <f t="shared" ref="L18" si="19">L9-K9</f>
        <v>12</v>
      </c>
      <c r="M18" s="46">
        <f t="shared" ref="M18" si="20">M9-L9</f>
        <v>0</v>
      </c>
      <c r="N18" s="46">
        <f t="shared" ref="N18" si="21">N9-M9</f>
        <v>11</v>
      </c>
      <c r="O18" s="46">
        <f t="shared" ref="O18" si="22">O9-N9</f>
        <v>10</v>
      </c>
      <c r="P18" s="46">
        <f t="shared" ref="P18" si="23">P9-O9</f>
        <v>3</v>
      </c>
      <c r="Q18" s="46">
        <f t="shared" ref="Q18" si="24">Q9-P9</f>
        <v>2</v>
      </c>
      <c r="R18" s="46">
        <f t="shared" ref="R18" si="25">R9-Q9</f>
        <v>18</v>
      </c>
      <c r="S18" s="46">
        <f t="shared" ref="S18" si="26">S9-R9</f>
        <v>24</v>
      </c>
      <c r="T18" s="46">
        <f t="shared" ref="T18" si="27">T9-S9</f>
        <v>58</v>
      </c>
      <c r="U18" s="46">
        <f t="shared" ref="U18" si="28">U9-T9</f>
        <v>44</v>
      </c>
      <c r="V18" s="46">
        <f t="shared" ref="V18" si="29">V9-U9</f>
        <v>39</v>
      </c>
      <c r="W18" s="46">
        <f t="shared" ref="W18" si="30">W9-V9</f>
        <v>16</v>
      </c>
      <c r="X18" s="46">
        <f t="shared" ref="X18" si="31">X9-W9</f>
        <v>44</v>
      </c>
      <c r="Y18" s="46">
        <f t="shared" ref="Y18" si="32">Y9-X9</f>
        <v>101</v>
      </c>
      <c r="Z18" s="46">
        <f t="shared" ref="Z18" si="33">Z9-Y9</f>
        <v>97</v>
      </c>
      <c r="AA18" s="46">
        <f t="shared" ref="AA18" si="34">AA9-Z9</f>
        <v>85</v>
      </c>
      <c r="AB18" s="46">
        <f t="shared" ref="AB18" si="35">AB9-AA9</f>
        <v>78</v>
      </c>
      <c r="AC18" s="46">
        <f t="shared" ref="AC18" si="36">AC9-AB9</f>
        <v>492</v>
      </c>
      <c r="AD18" s="46">
        <f t="shared" ref="AD18" si="37">AD9-AC9</f>
        <v>110</v>
      </c>
      <c r="AE18" s="46">
        <f t="shared" ref="AE18" si="38">AE9-AD9</f>
        <v>94</v>
      </c>
      <c r="AF18" s="46">
        <f t="shared" ref="AF18" si="39">AF9-AE9</f>
        <v>204</v>
      </c>
      <c r="AG18" s="46">
        <f t="shared" ref="AG18" si="40">AG9-AF9</f>
        <v>209</v>
      </c>
      <c r="AH18" s="46">
        <f t="shared" ref="AH18" si="41">AH9-AG9</f>
        <v>216</v>
      </c>
      <c r="AI18" s="46">
        <f t="shared" ref="AI18" si="42">AI9-AH9</f>
        <v>223</v>
      </c>
      <c r="AJ18" s="46">
        <f t="shared" ref="AJ18" si="43">AJ9-AI9</f>
        <v>160</v>
      </c>
      <c r="AK18" s="46">
        <f t="shared" ref="AK18" si="44">AK9-AJ9</f>
        <v>167</v>
      </c>
      <c r="AL18" s="46">
        <f t="shared" ref="AL18" si="45">AL9-AK9</f>
        <v>411</v>
      </c>
      <c r="AM18" s="46">
        <f t="shared" ref="AM18" si="46">AM9-AL9</f>
        <v>55</v>
      </c>
      <c r="AN18" s="46">
        <f t="shared" ref="AN18" si="47">AN9-AM9</f>
        <v>380</v>
      </c>
      <c r="AO18" s="46">
        <f t="shared" ref="AO18" si="48">AO9-AN9</f>
        <v>222</v>
      </c>
      <c r="AP18" s="46">
        <f t="shared" ref="AP18" si="49">AP9-AO9</f>
        <v>238</v>
      </c>
      <c r="AQ18" s="46">
        <f t="shared" ref="AQ18" si="50">AQ9-AP9</f>
        <v>125</v>
      </c>
      <c r="AR18" s="46">
        <f t="shared" ref="AR18" si="51">AR9-AQ9</f>
        <v>215</v>
      </c>
      <c r="AS18" s="46">
        <f t="shared" ref="AS18" si="52">AS9-AR9</f>
        <v>64</v>
      </c>
      <c r="AT18" s="46">
        <f t="shared" ref="AT18" si="53">AT9-AS9</f>
        <v>95</v>
      </c>
      <c r="AU18" s="46">
        <f t="shared" ref="AU18" si="54">AU9-AT9</f>
        <v>240</v>
      </c>
      <c r="AV18" s="46">
        <f t="shared" ref="AV18" si="55">AV9-AU9</f>
        <v>205</v>
      </c>
      <c r="AW18" s="46">
        <f t="shared" si="9"/>
        <v>94</v>
      </c>
      <c r="AX18" s="46">
        <f t="shared" si="9"/>
        <v>320</v>
      </c>
      <c r="AY18" s="46">
        <f t="shared" si="9"/>
        <v>86</v>
      </c>
      <c r="AZ18" s="46">
        <f t="shared" si="9"/>
        <v>24</v>
      </c>
      <c r="BA18" s="46">
        <f t="shared" si="9"/>
        <v>76</v>
      </c>
      <c r="BB18" s="46">
        <f t="shared" ref="BB18:BG18" si="56">BB9-BA9</f>
        <v>130</v>
      </c>
      <c r="BC18" s="46">
        <f t="shared" si="56"/>
        <v>103</v>
      </c>
      <c r="BD18" s="46">
        <f t="shared" si="56"/>
        <v>87</v>
      </c>
      <c r="BE18" s="46">
        <f t="shared" si="56"/>
        <v>70</v>
      </c>
      <c r="BF18" s="46">
        <f t="shared" si="56"/>
        <v>22</v>
      </c>
      <c r="BG18" s="46">
        <f t="shared" si="56"/>
        <v>30</v>
      </c>
      <c r="BH18" s="46">
        <f t="shared" ref="BH18:BI18" si="57">BH9-BG9</f>
        <v>38</v>
      </c>
      <c r="BI18" s="46">
        <f t="shared" si="57"/>
        <v>33</v>
      </c>
      <c r="BJ18" s="46">
        <f t="shared" ref="BJ18:BK18" si="58">BJ9-BI9</f>
        <v>86</v>
      </c>
      <c r="BK18" s="46">
        <f t="shared" si="58"/>
        <v>81</v>
      </c>
      <c r="BL18" s="46">
        <f t="shared" ref="BL18:CC18" si="59">BL9-BK9</f>
        <v>67</v>
      </c>
      <c r="BM18" s="46">
        <f t="shared" si="59"/>
        <v>43</v>
      </c>
      <c r="BN18" s="46">
        <f t="shared" si="59"/>
        <v>9</v>
      </c>
      <c r="BO18" s="46">
        <f t="shared" si="59"/>
        <v>24</v>
      </c>
      <c r="BP18" s="46">
        <f t="shared" si="59"/>
        <v>39</v>
      </c>
      <c r="BQ18" s="46">
        <f t="shared" si="59"/>
        <v>50</v>
      </c>
      <c r="BR18" s="46">
        <f t="shared" si="59"/>
        <v>34</v>
      </c>
      <c r="BS18" s="46">
        <f t="shared" si="59"/>
        <v>50</v>
      </c>
      <c r="BT18" s="46">
        <f t="shared" si="59"/>
        <v>0</v>
      </c>
      <c r="BU18" s="46">
        <f t="shared" si="59"/>
        <v>30</v>
      </c>
      <c r="BV18" s="46">
        <f t="shared" si="59"/>
        <v>45</v>
      </c>
      <c r="BW18" s="46">
        <f t="shared" si="59"/>
        <v>17</v>
      </c>
      <c r="BX18" s="46">
        <f t="shared" si="59"/>
        <v>34</v>
      </c>
      <c r="BY18" s="46">
        <f t="shared" si="59"/>
        <v>25</v>
      </c>
      <c r="BZ18" s="46">
        <f t="shared" si="59"/>
        <v>12</v>
      </c>
      <c r="CA18" s="46">
        <f t="shared" si="59"/>
        <v>2</v>
      </c>
      <c r="CB18" s="46">
        <f t="shared" si="59"/>
        <v>4</v>
      </c>
      <c r="CC18" s="46">
        <f t="shared" si="59"/>
        <v>23</v>
      </c>
      <c r="CD18" s="46">
        <f t="shared" si="7"/>
        <v>24</v>
      </c>
      <c r="CE18" s="46">
        <f t="shared" si="8"/>
        <v>8</v>
      </c>
      <c r="CF18" s="46"/>
      <c r="CG18" s="46"/>
    </row>
    <row r="21" spans="1:85" ht="15.75" thickBot="1" x14ac:dyDescent="0.3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ht="15.75" thickTop="1" x14ac:dyDescent="0.25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60">AW4/AV4-1</f>
        <v>2.0380434782609758E-3</v>
      </c>
      <c r="AX22" s="56">
        <f t="shared" si="60"/>
        <v>0.16610169491525428</v>
      </c>
      <c r="AY22" s="56">
        <f t="shared" si="60"/>
        <v>3.31395348837209E-2</v>
      </c>
      <c r="AZ22" s="56">
        <f t="shared" si="60"/>
        <v>5.6274620146314902E-3</v>
      </c>
      <c r="BA22" s="56">
        <f t="shared" ref="BA22:BG22" si="61">BA4/AZ4-1</f>
        <v>3.3575825405707249E-3</v>
      </c>
      <c r="BB22" s="56">
        <f t="shared" si="61"/>
        <v>1.5616285554935772E-2</v>
      </c>
      <c r="BC22" s="56">
        <f t="shared" si="61"/>
        <v>1.5376166941241109E-2</v>
      </c>
      <c r="BD22" s="56">
        <f t="shared" si="61"/>
        <v>1.1357490535424564E-2</v>
      </c>
      <c r="BE22" s="56">
        <f t="shared" si="61"/>
        <v>1.443850267379676E-2</v>
      </c>
      <c r="BF22" s="56">
        <f t="shared" si="61"/>
        <v>1.0542962572481773E-3</v>
      </c>
      <c r="BG22" s="56">
        <f t="shared" si="61"/>
        <v>1.0531858873090716E-3</v>
      </c>
      <c r="BH22" s="56">
        <f t="shared" ref="BH22:BI22" si="62">BH4/BG4-1</f>
        <v>1.5781167806416807E-3</v>
      </c>
      <c r="BI22" s="56">
        <f t="shared" si="62"/>
        <v>0</v>
      </c>
      <c r="BJ22" s="56">
        <f t="shared" ref="BJ22:BK22" si="63">BJ4/BI4-1</f>
        <v>1.1554621848739455E-2</v>
      </c>
      <c r="BK22" s="56">
        <f t="shared" si="63"/>
        <v>9.8650051921080895E-3</v>
      </c>
      <c r="BL22" s="56">
        <f t="shared" ref="BL22:CC22" si="64">BL4/BK4-1</f>
        <v>1.131105398457577E-2</v>
      </c>
      <c r="BM22" s="56">
        <f t="shared" si="64"/>
        <v>1.1184544992374201E-2</v>
      </c>
      <c r="BN22" s="56">
        <f t="shared" si="64"/>
        <v>2.0110608345902392E-3</v>
      </c>
      <c r="BO22" s="56">
        <f t="shared" si="64"/>
        <v>-5.0175614651282174E-4</v>
      </c>
      <c r="BP22" s="56">
        <f t="shared" si="64"/>
        <v>2.0080321285140812E-3</v>
      </c>
      <c r="BQ22" s="56">
        <f t="shared" si="64"/>
        <v>3.0060120240480437E-3</v>
      </c>
      <c r="BR22" s="56">
        <f t="shared" si="64"/>
        <v>9.4905094905095577E-3</v>
      </c>
      <c r="BS22" s="56">
        <f t="shared" si="64"/>
        <v>4.4532409698170294E-3</v>
      </c>
      <c r="BT22" s="56">
        <f t="shared" si="64"/>
        <v>0</v>
      </c>
      <c r="BU22" s="56">
        <f t="shared" si="64"/>
        <v>8.3743842364532028E-3</v>
      </c>
      <c r="BV22" s="56">
        <f t="shared" si="64"/>
        <v>6.8392769907181794E-3</v>
      </c>
      <c r="BW22" s="56">
        <f t="shared" si="64"/>
        <v>4.366812227074135E-3</v>
      </c>
      <c r="BX22" s="56">
        <f t="shared" si="64"/>
        <v>2.8985507246377384E-3</v>
      </c>
      <c r="BY22" s="56">
        <f t="shared" si="64"/>
        <v>2.8901734104045396E-3</v>
      </c>
      <c r="BZ22" s="56">
        <f t="shared" si="64"/>
        <v>5.2833813640729144E-3</v>
      </c>
      <c r="CA22" s="56">
        <f t="shared" si="64"/>
        <v>-4.7778308647872247E-4</v>
      </c>
      <c r="CB22" s="56">
        <f t="shared" si="64"/>
        <v>4.7801147227533036E-4</v>
      </c>
      <c r="CC22" s="56">
        <f t="shared" si="64"/>
        <v>2.3889154323937234E-3</v>
      </c>
      <c r="CD22" s="56">
        <f t="shared" ref="CD22:CD27" si="65">CD4/CC4-1</f>
        <v>4.7664442326025291E-3</v>
      </c>
      <c r="CE22" s="56">
        <f t="shared" ref="CE22:CE27" si="66">CE4/CD4-1</f>
        <v>0</v>
      </c>
      <c r="CF22" s="56"/>
      <c r="CG22" s="30"/>
    </row>
    <row r="23" spans="1:85" x14ac:dyDescent="0.25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60"/>
        <v>1.2908777969018903E-2</v>
      </c>
      <c r="AX23" s="56">
        <f t="shared" si="60"/>
        <v>1.3593882752761299E-2</v>
      </c>
      <c r="AY23" s="56">
        <f t="shared" si="60"/>
        <v>5.8675607711651256E-3</v>
      </c>
      <c r="AZ23" s="56">
        <f t="shared" si="60"/>
        <v>3.3333333333334103E-3</v>
      </c>
      <c r="BA23" s="56">
        <f t="shared" ref="BA23:CC27" si="67">BA5/AZ5-1</f>
        <v>1.2458471760797396E-2</v>
      </c>
      <c r="BB23" s="56">
        <f t="shared" si="67"/>
        <v>1.3945857260049266E-2</v>
      </c>
      <c r="BC23" s="56">
        <f t="shared" si="67"/>
        <v>2.1035598705501535E-2</v>
      </c>
      <c r="BD23" s="56">
        <f t="shared" si="67"/>
        <v>1.188589540412055E-2</v>
      </c>
      <c r="BE23" s="56">
        <f t="shared" si="67"/>
        <v>2.3492560689115649E-3</v>
      </c>
      <c r="BF23" s="56">
        <f t="shared" si="67"/>
        <v>7.8124999999995559E-4</v>
      </c>
      <c r="BG23" s="56">
        <f t="shared" si="67"/>
        <v>1.5612802498048417E-3</v>
      </c>
      <c r="BH23" s="56">
        <f t="shared" si="67"/>
        <v>7.0148090413093556E-3</v>
      </c>
      <c r="BI23" s="56">
        <f t="shared" si="67"/>
        <v>6.1919504643963563E-3</v>
      </c>
      <c r="BJ23" s="56">
        <f t="shared" si="67"/>
        <v>8.4615384615385203E-3</v>
      </c>
      <c r="BK23" s="56">
        <f t="shared" si="67"/>
        <v>8.3905415713196874E-3</v>
      </c>
      <c r="BL23" s="56">
        <f t="shared" si="67"/>
        <v>9.8335854765507769E-3</v>
      </c>
      <c r="BM23" s="56">
        <f t="shared" si="67"/>
        <v>2.9962546816479918E-3</v>
      </c>
      <c r="BN23" s="56">
        <f t="shared" si="67"/>
        <v>1.4936519790889058E-3</v>
      </c>
      <c r="BO23" s="56">
        <f t="shared" si="67"/>
        <v>8.2028337061894607E-3</v>
      </c>
      <c r="BP23" s="56">
        <f t="shared" si="67"/>
        <v>8.1360946745561158E-3</v>
      </c>
      <c r="BQ23" s="56">
        <f t="shared" si="67"/>
        <v>5.1357300073366918E-3</v>
      </c>
      <c r="BR23" s="56">
        <f t="shared" si="67"/>
        <v>2.1897810218978186E-3</v>
      </c>
      <c r="BS23" s="56">
        <f t="shared" si="67"/>
        <v>1.1653313911143437E-2</v>
      </c>
      <c r="BT23" s="56">
        <f t="shared" si="67"/>
        <v>0</v>
      </c>
      <c r="BU23" s="56">
        <f t="shared" si="67"/>
        <v>1.4398848092151972E-3</v>
      </c>
      <c r="BV23" s="56">
        <f t="shared" si="67"/>
        <v>1.4378145219267058E-3</v>
      </c>
      <c r="BW23" s="56">
        <f t="shared" si="67"/>
        <v>4.3072505384063042E-3</v>
      </c>
      <c r="BX23" s="56">
        <f t="shared" si="67"/>
        <v>2.859185132237263E-3</v>
      </c>
      <c r="BY23" s="56">
        <f t="shared" si="67"/>
        <v>4.9893086243764095E-3</v>
      </c>
      <c r="BZ23" s="56">
        <f t="shared" si="67"/>
        <v>0</v>
      </c>
      <c r="CA23" s="56">
        <f t="shared" si="67"/>
        <v>0</v>
      </c>
      <c r="CB23" s="56">
        <f t="shared" si="67"/>
        <v>7.0921985815597388E-4</v>
      </c>
      <c r="CC23" s="56">
        <f t="shared" si="67"/>
        <v>3.5435861091424048E-3</v>
      </c>
      <c r="CD23" s="56">
        <f t="shared" si="65"/>
        <v>7.0621468926557185E-4</v>
      </c>
      <c r="CE23" s="56">
        <f t="shared" si="66"/>
        <v>1.4114326040930436E-3</v>
      </c>
      <c r="CF23" s="56"/>
      <c r="CG23" s="26"/>
    </row>
    <row r="24" spans="1:85" x14ac:dyDescent="0.25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60"/>
        <v>5.14809590973202E-2</v>
      </c>
      <c r="AX24" s="56">
        <f t="shared" si="60"/>
        <v>1.5425888665325349E-2</v>
      </c>
      <c r="AY24" s="56">
        <f t="shared" si="60"/>
        <v>5.2840158520475189E-3</v>
      </c>
      <c r="AZ24" s="56">
        <f t="shared" si="60"/>
        <v>5.2562417871222511E-3</v>
      </c>
      <c r="BA24" s="56">
        <f t="shared" si="67"/>
        <v>2.4183006535947627E-2</v>
      </c>
      <c r="BB24" s="56">
        <f t="shared" si="67"/>
        <v>2.2335673261008271E-2</v>
      </c>
      <c r="BC24" s="56">
        <f t="shared" si="67"/>
        <v>2.1223470661672961E-2</v>
      </c>
      <c r="BD24" s="56">
        <f t="shared" si="67"/>
        <v>1.9559902200489088E-2</v>
      </c>
      <c r="BE24" s="56">
        <f t="shared" si="67"/>
        <v>2.2781774580335812E-2</v>
      </c>
      <c r="BF24" s="56">
        <f t="shared" si="67"/>
        <v>9.3786635404455865E-3</v>
      </c>
      <c r="BG24" s="56">
        <f t="shared" si="67"/>
        <v>1.5098722415795685E-2</v>
      </c>
      <c r="BH24" s="56">
        <f t="shared" si="67"/>
        <v>1.2013729977116805E-2</v>
      </c>
      <c r="BI24" s="56">
        <f t="shared" si="67"/>
        <v>1.3001695873374741E-2</v>
      </c>
      <c r="BJ24" s="56">
        <f t="shared" si="67"/>
        <v>1.2276785714285809E-2</v>
      </c>
      <c r="BK24" s="56">
        <f t="shared" si="67"/>
        <v>2.2601984564498245E-2</v>
      </c>
      <c r="BL24" s="56">
        <f t="shared" si="67"/>
        <v>1.5094339622641506E-2</v>
      </c>
      <c r="BM24" s="56">
        <f t="shared" si="67"/>
        <v>5.3106744556559171E-3</v>
      </c>
      <c r="BN24" s="56">
        <f t="shared" si="67"/>
        <v>1.5847860538826808E-3</v>
      </c>
      <c r="BO24" s="56">
        <f t="shared" si="67"/>
        <v>6.3291139240506666E-3</v>
      </c>
      <c r="BP24" s="56">
        <f t="shared" si="67"/>
        <v>1.1006289308176154E-2</v>
      </c>
      <c r="BQ24" s="56">
        <f t="shared" si="67"/>
        <v>1.7107309486780631E-2</v>
      </c>
      <c r="BR24" s="56">
        <f t="shared" si="67"/>
        <v>4.5871559633028358E-3</v>
      </c>
      <c r="BS24" s="56">
        <f t="shared" si="67"/>
        <v>1.0654490106544845E-2</v>
      </c>
      <c r="BT24" s="56">
        <f t="shared" si="67"/>
        <v>0</v>
      </c>
      <c r="BU24" s="56">
        <f t="shared" si="67"/>
        <v>6.0240963855422436E-3</v>
      </c>
      <c r="BV24" s="56">
        <f t="shared" si="67"/>
        <v>1.1976047904191711E-2</v>
      </c>
      <c r="BW24" s="56">
        <f t="shared" si="67"/>
        <v>0</v>
      </c>
      <c r="BX24" s="56">
        <f t="shared" si="67"/>
        <v>6.9033530571991353E-3</v>
      </c>
      <c r="BY24" s="56">
        <f t="shared" si="67"/>
        <v>5.8765915768854704E-3</v>
      </c>
      <c r="BZ24" s="56">
        <f t="shared" si="67"/>
        <v>0</v>
      </c>
      <c r="CA24" s="56">
        <f t="shared" si="67"/>
        <v>1.4605647517040854E-3</v>
      </c>
      <c r="CB24" s="56">
        <f t="shared" si="67"/>
        <v>1.458434613514914E-3</v>
      </c>
      <c r="CC24" s="56">
        <f t="shared" si="67"/>
        <v>4.8543689320388328E-3</v>
      </c>
      <c r="CD24" s="56">
        <f t="shared" si="65"/>
        <v>4.8309178743961567E-3</v>
      </c>
      <c r="CE24" s="56">
        <f t="shared" si="66"/>
        <v>2.8846153846153744E-3</v>
      </c>
      <c r="CF24" s="56"/>
      <c r="CG24" s="26"/>
    </row>
    <row r="25" spans="1:85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60"/>
        <v>9.6774193548387899E-3</v>
      </c>
      <c r="AX25" s="56">
        <f t="shared" si="60"/>
        <v>6.389776357827559E-3</v>
      </c>
      <c r="AY25" s="56">
        <f t="shared" si="60"/>
        <v>1.904761904761898E-2</v>
      </c>
      <c r="AZ25" s="56">
        <f t="shared" si="60"/>
        <v>0</v>
      </c>
      <c r="BA25" s="56">
        <f t="shared" si="67"/>
        <v>0</v>
      </c>
      <c r="BB25" s="56">
        <f t="shared" si="67"/>
        <v>3.4267912772585563E-2</v>
      </c>
      <c r="BC25" s="56">
        <f t="shared" si="67"/>
        <v>2.4096385542168752E-2</v>
      </c>
      <c r="BD25" s="56">
        <f t="shared" si="67"/>
        <v>2.3529411764705799E-2</v>
      </c>
      <c r="BE25" s="56">
        <f t="shared" si="67"/>
        <v>0</v>
      </c>
      <c r="BF25" s="56">
        <f t="shared" si="67"/>
        <v>0</v>
      </c>
      <c r="BG25" s="56">
        <f t="shared" si="67"/>
        <v>0</v>
      </c>
      <c r="BH25" s="56">
        <f t="shared" si="67"/>
        <v>1.4367816091954033E-2</v>
      </c>
      <c r="BI25" s="56">
        <f t="shared" si="67"/>
        <v>5.6657223796034994E-3</v>
      </c>
      <c r="BJ25" s="56">
        <f t="shared" si="67"/>
        <v>5.6338028169014009E-3</v>
      </c>
      <c r="BK25" s="56">
        <f t="shared" si="67"/>
        <v>1.1204481792717047E-2</v>
      </c>
      <c r="BL25" s="56">
        <f t="shared" si="67"/>
        <v>1.1080332409972193E-2</v>
      </c>
      <c r="BM25" s="56">
        <f t="shared" si="67"/>
        <v>0</v>
      </c>
      <c r="BN25" s="56">
        <f t="shared" si="67"/>
        <v>0</v>
      </c>
      <c r="BO25" s="56">
        <f t="shared" si="67"/>
        <v>0</v>
      </c>
      <c r="BP25" s="56">
        <f t="shared" si="67"/>
        <v>0</v>
      </c>
      <c r="BQ25" s="56">
        <f t="shared" si="67"/>
        <v>8.2191780821918581E-3</v>
      </c>
      <c r="BR25" s="56">
        <f t="shared" si="67"/>
        <v>2.7173913043478937E-3</v>
      </c>
      <c r="BS25" s="56">
        <f t="shared" si="67"/>
        <v>5.4200542005420349E-3</v>
      </c>
      <c r="BT25" s="56">
        <f t="shared" si="67"/>
        <v>0</v>
      </c>
      <c r="BU25" s="56">
        <f t="shared" si="67"/>
        <v>0</v>
      </c>
      <c r="BV25" s="56">
        <f t="shared" si="67"/>
        <v>5.3908355795149188E-3</v>
      </c>
      <c r="BW25" s="56">
        <f t="shared" si="67"/>
        <v>5.3619302949061698E-3</v>
      </c>
      <c r="BX25" s="56">
        <f t="shared" si="67"/>
        <v>0</v>
      </c>
      <c r="BY25" s="56">
        <f t="shared" si="67"/>
        <v>0</v>
      </c>
      <c r="BZ25" s="56">
        <f t="shared" si="67"/>
        <v>0</v>
      </c>
      <c r="CA25" s="56">
        <f t="shared" si="67"/>
        <v>0</v>
      </c>
      <c r="CB25" s="56">
        <f t="shared" si="67"/>
        <v>0</v>
      </c>
      <c r="CC25" s="56">
        <f t="shared" si="67"/>
        <v>5.3333333333334121E-3</v>
      </c>
      <c r="CD25" s="56">
        <f t="shared" si="65"/>
        <v>5.3050397877985045E-3</v>
      </c>
      <c r="CE25" s="56">
        <f t="shared" si="66"/>
        <v>2.6385224274405594E-3</v>
      </c>
      <c r="CF25" s="56"/>
      <c r="CG25" s="26"/>
    </row>
    <row r="26" spans="1:85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60"/>
        <v>0</v>
      </c>
      <c r="AX26" s="56">
        <f t="shared" si="60"/>
        <v>8.0952380952380887E-2</v>
      </c>
      <c r="AY26" s="56">
        <f t="shared" si="60"/>
        <v>1.7621145374449254E-2</v>
      </c>
      <c r="AZ26" s="56">
        <f t="shared" si="60"/>
        <v>4.3290043290042934E-3</v>
      </c>
      <c r="BA26" s="56">
        <f t="shared" si="67"/>
        <v>3.8793103448275801E-2</v>
      </c>
      <c r="BB26" s="56">
        <f t="shared" si="67"/>
        <v>8.0912863070539354E-2</v>
      </c>
      <c r="BC26" s="56">
        <f t="shared" si="67"/>
        <v>1.3435700575815668E-2</v>
      </c>
      <c r="BD26" s="56">
        <f t="shared" si="67"/>
        <v>2.0833333333333259E-2</v>
      </c>
      <c r="BE26" s="56">
        <f t="shared" si="67"/>
        <v>3.7105751391466324E-3</v>
      </c>
      <c r="BF26" s="56">
        <f t="shared" si="67"/>
        <v>5.5452865064695711E-3</v>
      </c>
      <c r="BG26" s="56">
        <f t="shared" si="67"/>
        <v>0</v>
      </c>
      <c r="BH26" s="56">
        <f t="shared" si="67"/>
        <v>0</v>
      </c>
      <c r="BI26" s="56">
        <f t="shared" si="67"/>
        <v>0</v>
      </c>
      <c r="BJ26" s="56">
        <f t="shared" si="67"/>
        <v>5.3308823529411686E-2</v>
      </c>
      <c r="BK26" s="56">
        <f t="shared" si="67"/>
        <v>1.0471204188481575E-2</v>
      </c>
      <c r="BL26" s="56">
        <f t="shared" si="67"/>
        <v>0</v>
      </c>
      <c r="BM26" s="56">
        <f t="shared" si="67"/>
        <v>1.2089810017271052E-2</v>
      </c>
      <c r="BN26" s="56">
        <f t="shared" si="67"/>
        <v>0</v>
      </c>
      <c r="BO26" s="56">
        <f t="shared" si="67"/>
        <v>3.4129692832765013E-3</v>
      </c>
      <c r="BP26" s="56">
        <f t="shared" si="67"/>
        <v>5.1020408163264808E-3</v>
      </c>
      <c r="BQ26" s="56">
        <f t="shared" si="67"/>
        <v>1.6920473773265332E-3</v>
      </c>
      <c r="BR26" s="56">
        <f t="shared" si="67"/>
        <v>3.3783783783782884E-3</v>
      </c>
      <c r="BS26" s="56">
        <f t="shared" si="67"/>
        <v>3.3670033670034627E-3</v>
      </c>
      <c r="BT26" s="56">
        <f t="shared" si="67"/>
        <v>0</v>
      </c>
      <c r="BU26" s="56">
        <f t="shared" si="67"/>
        <v>-1.6778523489933139E-3</v>
      </c>
      <c r="BV26" s="56">
        <f t="shared" si="67"/>
        <v>5.0420168067226712E-3</v>
      </c>
      <c r="BW26" s="56">
        <f t="shared" si="67"/>
        <v>0</v>
      </c>
      <c r="BX26" s="56">
        <f t="shared" si="67"/>
        <v>1.6722408026755842E-2</v>
      </c>
      <c r="BY26" s="56">
        <f t="shared" si="67"/>
        <v>0</v>
      </c>
      <c r="BZ26" s="56">
        <f t="shared" si="67"/>
        <v>1.6447368421053099E-3</v>
      </c>
      <c r="CA26" s="56">
        <f t="shared" si="67"/>
        <v>0</v>
      </c>
      <c r="CB26" s="56">
        <f t="shared" si="67"/>
        <v>-1.6420361247947435E-3</v>
      </c>
      <c r="CC26" s="56">
        <f t="shared" si="67"/>
        <v>1.6447368421053099E-3</v>
      </c>
      <c r="CD26" s="56">
        <f t="shared" si="65"/>
        <v>1.6420361247948545E-3</v>
      </c>
      <c r="CE26" s="56">
        <f t="shared" si="66"/>
        <v>-1.6393442622950616E-3</v>
      </c>
      <c r="CF26" s="56"/>
      <c r="CG26" s="20"/>
    </row>
    <row r="27" spans="1:85" s="59" customFormat="1" ht="15.75" thickBot="1" x14ac:dyDescent="0.3">
      <c r="A27" s="46" t="s">
        <v>73</v>
      </c>
      <c r="B27" s="47"/>
      <c r="C27" s="47">
        <f t="shared" ref="C27:AV27" si="68">C9/B9-1</f>
        <v>0</v>
      </c>
      <c r="D27" s="47">
        <f t="shared" si="68"/>
        <v>0</v>
      </c>
      <c r="E27" s="47">
        <f t="shared" si="68"/>
        <v>0</v>
      </c>
      <c r="F27" s="47">
        <f t="shared" si="68"/>
        <v>-0.5</v>
      </c>
      <c r="G27" s="47">
        <f t="shared" si="68"/>
        <v>4</v>
      </c>
      <c r="H27" s="47">
        <f t="shared" si="68"/>
        <v>0</v>
      </c>
      <c r="I27" s="47">
        <f t="shared" si="68"/>
        <v>1.4</v>
      </c>
      <c r="J27" s="47">
        <f t="shared" si="68"/>
        <v>0</v>
      </c>
      <c r="K27" s="47">
        <f t="shared" si="68"/>
        <v>0.25</v>
      </c>
      <c r="L27" s="47">
        <f t="shared" si="68"/>
        <v>0.8</v>
      </c>
      <c r="M27" s="47">
        <f t="shared" si="68"/>
        <v>0</v>
      </c>
      <c r="N27" s="47">
        <f t="shared" si="68"/>
        <v>0.40740740740740744</v>
      </c>
      <c r="O27" s="47">
        <f t="shared" si="68"/>
        <v>0.26315789473684204</v>
      </c>
      <c r="P27" s="47">
        <f t="shared" si="68"/>
        <v>6.25E-2</v>
      </c>
      <c r="Q27" s="47">
        <f t="shared" si="68"/>
        <v>3.9215686274509887E-2</v>
      </c>
      <c r="R27" s="47">
        <f t="shared" si="68"/>
        <v>0.33962264150943389</v>
      </c>
      <c r="S27" s="47">
        <f t="shared" si="68"/>
        <v>0.3380281690140845</v>
      </c>
      <c r="T27" s="47">
        <f t="shared" si="68"/>
        <v>0.61052631578947358</v>
      </c>
      <c r="U27" s="47">
        <f t="shared" si="68"/>
        <v>0.28758169934640532</v>
      </c>
      <c r="V27" s="47">
        <f t="shared" si="68"/>
        <v>0.19796954314720816</v>
      </c>
      <c r="W27" s="47">
        <f t="shared" si="68"/>
        <v>6.7796610169491567E-2</v>
      </c>
      <c r="X27" s="47">
        <f t="shared" si="68"/>
        <v>0.17460317460317465</v>
      </c>
      <c r="Y27" s="47">
        <f t="shared" si="68"/>
        <v>0.34121621621621623</v>
      </c>
      <c r="Z27" s="47">
        <f t="shared" si="68"/>
        <v>0.24433249370277088</v>
      </c>
      <c r="AA27" s="47">
        <f t="shared" si="68"/>
        <v>0.17206477732793513</v>
      </c>
      <c r="AB27" s="47">
        <f t="shared" si="68"/>
        <v>0.13471502590673579</v>
      </c>
      <c r="AC27" s="47">
        <f t="shared" si="68"/>
        <v>0.74885844748858443</v>
      </c>
      <c r="AD27" s="47">
        <f t="shared" si="68"/>
        <v>9.5735422106179247E-2</v>
      </c>
      <c r="AE27" s="47">
        <f t="shared" si="68"/>
        <v>7.4662430500397114E-2</v>
      </c>
      <c r="AF27" s="47">
        <f t="shared" si="68"/>
        <v>0.1507760532150777</v>
      </c>
      <c r="AG27" s="47">
        <f t="shared" si="68"/>
        <v>0.13423249839434814</v>
      </c>
      <c r="AH27" s="47">
        <f t="shared" si="68"/>
        <v>0.12231030577576441</v>
      </c>
      <c r="AI27" s="47">
        <f t="shared" si="68"/>
        <v>0.11251261352169517</v>
      </c>
      <c r="AJ27" s="47">
        <f t="shared" si="68"/>
        <v>7.2562358276643923E-2</v>
      </c>
      <c r="AK27" s="47">
        <f t="shared" si="68"/>
        <v>7.0613107822410148E-2</v>
      </c>
      <c r="AL27" s="47">
        <f t="shared" si="68"/>
        <v>0.16232227488151652</v>
      </c>
      <c r="AM27" s="47">
        <f t="shared" si="68"/>
        <v>1.868841318382608E-2</v>
      </c>
      <c r="AN27" s="47">
        <f t="shared" si="68"/>
        <v>0.12675116744496329</v>
      </c>
      <c r="AO27" s="47">
        <f t="shared" si="68"/>
        <v>6.5719360568383678E-2</v>
      </c>
      <c r="AP27" s="47">
        <f t="shared" si="68"/>
        <v>6.6111111111111009E-2</v>
      </c>
      <c r="AQ27" s="47">
        <f t="shared" si="68"/>
        <v>3.2569046378322142E-2</v>
      </c>
      <c r="AR27" s="47">
        <f t="shared" si="68"/>
        <v>5.4251829422155007E-2</v>
      </c>
      <c r="AS27" s="47">
        <f t="shared" si="68"/>
        <v>1.5318334131163347E-2</v>
      </c>
      <c r="AT27" s="47">
        <f t="shared" si="68"/>
        <v>2.2395096652522373E-2</v>
      </c>
      <c r="AU27" s="47">
        <f t="shared" si="68"/>
        <v>5.5337791099838496E-2</v>
      </c>
      <c r="AV27" s="47">
        <f t="shared" si="68"/>
        <v>4.4789163207340943E-2</v>
      </c>
      <c r="AW27" s="47">
        <f t="shared" si="60"/>
        <v>1.965704726056039E-2</v>
      </c>
      <c r="AX27" s="47">
        <f t="shared" si="60"/>
        <v>6.5627563576702297E-2</v>
      </c>
      <c r="AY27" s="47">
        <f t="shared" si="60"/>
        <v>1.6551193225558203E-2</v>
      </c>
      <c r="AZ27" s="47">
        <f t="shared" si="60"/>
        <v>4.5437334343052527E-3</v>
      </c>
      <c r="BA27" s="47">
        <f t="shared" si="67"/>
        <v>1.4323407463249227E-2</v>
      </c>
      <c r="BB27" s="47">
        <f t="shared" ref="BB27:BG27" si="69">BB9/BA9-1</f>
        <v>2.4154589371980784E-2</v>
      </c>
      <c r="BC27" s="47">
        <f t="shared" si="69"/>
        <v>1.8686502177068132E-2</v>
      </c>
      <c r="BD27" s="47">
        <f t="shared" si="69"/>
        <v>1.5494211932324031E-2</v>
      </c>
      <c r="BE27" s="47">
        <f t="shared" si="69"/>
        <v>1.2276394247632494E-2</v>
      </c>
      <c r="BF27" s="47">
        <f t="shared" si="69"/>
        <v>3.811503811503858E-3</v>
      </c>
      <c r="BG27" s="47">
        <f t="shared" si="69"/>
        <v>5.1777701070072624E-3</v>
      </c>
      <c r="BH27" s="47">
        <f t="shared" ref="BH27:BI27" si="70">BH9/BG9-1</f>
        <v>6.5247252747253626E-3</v>
      </c>
      <c r="BI27" s="47">
        <f t="shared" si="70"/>
        <v>5.6294779938588224E-3</v>
      </c>
      <c r="BJ27" s="47">
        <f t="shared" ref="BJ27:BK27" si="71">BJ9/BI9-1</f>
        <v>1.45886344359627E-2</v>
      </c>
      <c r="BK27" s="47">
        <f t="shared" si="71"/>
        <v>1.3542885805049254E-2</v>
      </c>
      <c r="BL27" s="47">
        <f t="shared" ref="BL27:CC27" si="72">BL9/BK9-1</f>
        <v>1.1052457934675131E-2</v>
      </c>
      <c r="BM27" s="47">
        <f t="shared" si="72"/>
        <v>7.0158263990862668E-3</v>
      </c>
      <c r="BN27" s="47">
        <f t="shared" si="72"/>
        <v>1.4581983149708488E-3</v>
      </c>
      <c r="BO27" s="47">
        <f t="shared" si="72"/>
        <v>3.882866850024369E-3</v>
      </c>
      <c r="BP27" s="47">
        <f t="shared" si="72"/>
        <v>6.2852538275584013E-3</v>
      </c>
      <c r="BQ27" s="47">
        <f t="shared" si="72"/>
        <v>8.0076873798846648E-3</v>
      </c>
      <c r="BR27" s="47">
        <f t="shared" si="72"/>
        <v>5.4019701302827627E-3</v>
      </c>
      <c r="BS27" s="47">
        <f t="shared" si="72"/>
        <v>7.9013906447533699E-3</v>
      </c>
      <c r="BT27" s="47">
        <f t="shared" si="72"/>
        <v>0</v>
      </c>
      <c r="BU27" s="47">
        <f t="shared" si="72"/>
        <v>4.7036688617121403E-3</v>
      </c>
      <c r="BV27" s="47">
        <f t="shared" si="72"/>
        <v>7.0224719101124045E-3</v>
      </c>
      <c r="BW27" s="47">
        <f t="shared" si="72"/>
        <v>2.6344335967767307E-3</v>
      </c>
      <c r="BX27" s="47">
        <f t="shared" si="72"/>
        <v>5.2550231839258998E-3</v>
      </c>
      <c r="BY27" s="47">
        <f t="shared" si="72"/>
        <v>3.8437884378843545E-3</v>
      </c>
      <c r="BZ27" s="47">
        <f t="shared" si="72"/>
        <v>1.8379537448307559E-3</v>
      </c>
      <c r="CA27" s="47">
        <f t="shared" si="72"/>
        <v>3.0576364470258355E-4</v>
      </c>
      <c r="CB27" s="47">
        <f t="shared" si="72"/>
        <v>6.1134036374754785E-4</v>
      </c>
      <c r="CC27" s="47">
        <f t="shared" si="72"/>
        <v>3.5130594165266871E-3</v>
      </c>
      <c r="CD27" s="47">
        <f t="shared" si="65"/>
        <v>3.6529680365295913E-3</v>
      </c>
      <c r="CE27" s="47">
        <f t="shared" si="66"/>
        <v>1.2132241431603852E-3</v>
      </c>
      <c r="CF27" s="47"/>
      <c r="CG27" s="47"/>
    </row>
  </sheetData>
  <conditionalFormatting sqref="E13:AV13 CG13 AW13:CF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14:CG17 E14:AV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22:CG25 E22:AV25 AW22:C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G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CG2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sheetPr codeName="Hoja8"/>
  <dimension ref="A1:CE27"/>
  <sheetViews>
    <sheetView workbookViewId="0">
      <pane xSplit="1" topLeftCell="BT1" activePane="topRight" state="frozen"/>
      <selection pane="topRight" activeCell="CC19" sqref="CC19"/>
    </sheetView>
  </sheetViews>
  <sheetFormatPr baseColWidth="10" defaultRowHeight="15" x14ac:dyDescent="0.25"/>
  <cols>
    <col min="1" max="1" width="22.28515625" bestFit="1" customWidth="1"/>
    <col min="2" max="2" width="7.28515625" bestFit="1" customWidth="1"/>
    <col min="3" max="3" width="8.28515625" bestFit="1" customWidth="1"/>
    <col min="4" max="4" width="8.140625" bestFit="1" customWidth="1"/>
    <col min="5" max="5" width="7" bestFit="1" customWidth="1"/>
    <col min="6" max="7" width="6.85546875" bestFit="1" customWidth="1"/>
    <col min="8" max="10" width="8.140625" bestFit="1" customWidth="1"/>
    <col min="11" max="12" width="7.28515625" bestFit="1" customWidth="1"/>
    <col min="13" max="13" width="7" bestFit="1" customWidth="1"/>
    <col min="14" max="14" width="7.85546875" bestFit="1" customWidth="1"/>
    <col min="15" max="41" width="7.28515625" bestFit="1" customWidth="1"/>
    <col min="42" max="83" width="7" customWidth="1"/>
  </cols>
  <sheetData>
    <row r="1" spans="1:83" ht="36.75" x14ac:dyDescent="0.25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55">
        <v>43962</v>
      </c>
      <c r="BL1" s="22">
        <v>43963</v>
      </c>
      <c r="BM1" s="22">
        <v>43964</v>
      </c>
      <c r="BN1" s="22">
        <v>43965</v>
      </c>
      <c r="BO1" s="22">
        <v>43966</v>
      </c>
      <c r="BP1" s="22">
        <v>43967</v>
      </c>
      <c r="BQ1" s="22">
        <v>43968</v>
      </c>
      <c r="BR1" s="55">
        <v>43969</v>
      </c>
      <c r="BS1" s="22">
        <v>43970</v>
      </c>
      <c r="BT1" s="22">
        <v>43971</v>
      </c>
      <c r="BU1" s="22">
        <v>43972</v>
      </c>
      <c r="BV1" s="22">
        <v>43973</v>
      </c>
      <c r="BW1" s="22">
        <v>43974</v>
      </c>
      <c r="BX1" s="22">
        <v>43975</v>
      </c>
      <c r="BY1" s="61">
        <v>43976</v>
      </c>
      <c r="BZ1" s="22">
        <v>43977</v>
      </c>
      <c r="CA1" s="22">
        <v>43978</v>
      </c>
      <c r="CB1" s="22">
        <v>43979</v>
      </c>
      <c r="CC1" s="22">
        <v>43980</v>
      </c>
      <c r="CD1" s="22"/>
      <c r="CE1" s="22"/>
    </row>
    <row r="2" spans="1:83" x14ac:dyDescent="0.25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3" t="s">
        <v>64</v>
      </c>
      <c r="BY2" s="31" t="s">
        <v>65</v>
      </c>
      <c r="BZ2" s="31" t="s">
        <v>66</v>
      </c>
      <c r="CA2" s="31" t="s">
        <v>67</v>
      </c>
      <c r="CB2" s="31" t="s">
        <v>68</v>
      </c>
      <c r="CC2" s="31" t="s">
        <v>69</v>
      </c>
      <c r="CD2" s="31" t="s">
        <v>70</v>
      </c>
      <c r="CE2" s="33" t="s">
        <v>64</v>
      </c>
    </row>
    <row r="3" spans="1:83" ht="15.75" thickBot="1" x14ac:dyDescent="0.3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</row>
    <row r="4" spans="1:83" ht="15.75" thickTop="1" x14ac:dyDescent="0.25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>
        <v>1048</v>
      </c>
      <c r="BO4" s="29">
        <v>1055</v>
      </c>
      <c r="BP4" s="29">
        <v>1059</v>
      </c>
      <c r="BQ4" s="29">
        <v>1066</v>
      </c>
      <c r="BR4" s="29">
        <v>1068</v>
      </c>
      <c r="BS4" s="29">
        <v>1068</v>
      </c>
      <c r="BT4" s="29">
        <v>1072</v>
      </c>
      <c r="BU4" s="29">
        <v>1075</v>
      </c>
      <c r="BV4" s="29">
        <v>1077</v>
      </c>
      <c r="BW4" s="29">
        <v>1080</v>
      </c>
      <c r="BX4" s="29">
        <v>1083</v>
      </c>
      <c r="BY4" s="29"/>
      <c r="BZ4" s="29"/>
      <c r="CA4" s="29">
        <v>1091</v>
      </c>
      <c r="CB4" s="29">
        <v>1093</v>
      </c>
      <c r="CC4" s="29">
        <v>1094</v>
      </c>
      <c r="CD4" s="29"/>
      <c r="CE4" s="29"/>
    </row>
    <row r="5" spans="1:83" x14ac:dyDescent="0.25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>
        <v>505</v>
      </c>
      <c r="BO5" s="19">
        <v>508</v>
      </c>
      <c r="BP5" s="19">
        <v>513</v>
      </c>
      <c r="BQ5" s="19">
        <v>514</v>
      </c>
      <c r="BR5" s="19">
        <v>515</v>
      </c>
      <c r="BS5" s="19">
        <v>516</v>
      </c>
      <c r="BT5" s="19">
        <v>518</v>
      </c>
      <c r="BU5" s="19">
        <v>519</v>
      </c>
      <c r="BV5" s="19">
        <v>523</v>
      </c>
      <c r="BW5" s="19">
        <v>523</v>
      </c>
      <c r="BX5" s="19">
        <v>524</v>
      </c>
      <c r="BY5" s="19"/>
      <c r="BZ5" s="19"/>
      <c r="CA5" s="19">
        <v>525</v>
      </c>
      <c r="CB5" s="19">
        <v>525</v>
      </c>
      <c r="CC5" s="19">
        <v>526</v>
      </c>
      <c r="CD5" s="19"/>
      <c r="CE5" s="19"/>
    </row>
    <row r="6" spans="1:83" x14ac:dyDescent="0.25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>
        <v>746</v>
      </c>
      <c r="BO6" s="19">
        <v>752</v>
      </c>
      <c r="BP6" s="19">
        <v>755</v>
      </c>
      <c r="BQ6" s="19">
        <v>756</v>
      </c>
      <c r="BR6" s="19">
        <v>757</v>
      </c>
      <c r="BS6" s="19">
        <v>758</v>
      </c>
      <c r="BT6" s="19">
        <v>762</v>
      </c>
      <c r="BU6" s="19">
        <v>764</v>
      </c>
      <c r="BV6" s="19">
        <v>768</v>
      </c>
      <c r="BW6" s="19">
        <v>770</v>
      </c>
      <c r="BX6" s="19">
        <v>772</v>
      </c>
      <c r="BY6" s="19"/>
      <c r="BZ6" s="19"/>
      <c r="CA6" s="19">
        <v>777</v>
      </c>
      <c r="CB6" s="19">
        <v>778</v>
      </c>
      <c r="CC6" s="19">
        <v>779</v>
      </c>
      <c r="CD6" s="19"/>
      <c r="CE6" s="19"/>
    </row>
    <row r="7" spans="1:83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>
        <v>249</v>
      </c>
      <c r="BO7" s="19">
        <v>250</v>
      </c>
      <c r="BP7" s="19">
        <v>251</v>
      </c>
      <c r="BQ7" s="19">
        <v>251</v>
      </c>
      <c r="BR7" s="19">
        <v>252</v>
      </c>
      <c r="BS7" s="19">
        <v>252</v>
      </c>
      <c r="BT7" s="19">
        <v>253</v>
      </c>
      <c r="BU7" s="19">
        <v>253</v>
      </c>
      <c r="BV7" s="19">
        <v>253</v>
      </c>
      <c r="BW7" s="19">
        <v>253</v>
      </c>
      <c r="BX7" s="19">
        <v>253</v>
      </c>
      <c r="BY7" s="19"/>
      <c r="BZ7" s="19"/>
      <c r="CA7" s="19">
        <v>254</v>
      </c>
      <c r="CB7" s="19">
        <v>254</v>
      </c>
      <c r="CC7" s="19">
        <v>254</v>
      </c>
      <c r="CD7" s="19"/>
      <c r="CE7" s="19"/>
    </row>
    <row r="8" spans="1:83" x14ac:dyDescent="0.25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>
        <v>304</v>
      </c>
      <c r="BO8" s="43">
        <v>305</v>
      </c>
      <c r="BP8" s="43">
        <v>305</v>
      </c>
      <c r="BQ8" s="43">
        <v>306</v>
      </c>
      <c r="BR8" s="43">
        <v>306</v>
      </c>
      <c r="BS8" s="43">
        <v>306</v>
      </c>
      <c r="BT8" s="43">
        <v>308</v>
      </c>
      <c r="BU8" s="43">
        <v>308</v>
      </c>
      <c r="BV8" s="43">
        <v>308</v>
      </c>
      <c r="BW8" s="43">
        <v>308</v>
      </c>
      <c r="BX8" s="43">
        <v>308</v>
      </c>
      <c r="BY8" s="43"/>
      <c r="BZ8" s="43"/>
      <c r="CA8" s="43">
        <v>312</v>
      </c>
      <c r="CB8" s="43">
        <v>312</v>
      </c>
      <c r="CC8" s="43">
        <v>313</v>
      </c>
      <c r="CD8" s="43"/>
      <c r="CE8" s="43"/>
    </row>
    <row r="9" spans="1:83" ht="15.75" thickBot="1" x14ac:dyDescent="0.3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>
        <f t="shared" ref="BN9:BO9" si="10">SUM(BN4:BN8)</f>
        <v>2852</v>
      </c>
      <c r="BO9" s="46">
        <f t="shared" si="10"/>
        <v>2870</v>
      </c>
      <c r="BP9" s="46">
        <f t="shared" ref="BP9:BX9" si="11">SUM(BP4:BP8)</f>
        <v>2883</v>
      </c>
      <c r="BQ9" s="46">
        <f t="shared" si="11"/>
        <v>2893</v>
      </c>
      <c r="BR9" s="46">
        <f t="shared" si="11"/>
        <v>2898</v>
      </c>
      <c r="BS9" s="46">
        <f t="shared" si="11"/>
        <v>2900</v>
      </c>
      <c r="BT9" s="46">
        <f t="shared" si="11"/>
        <v>2913</v>
      </c>
      <c r="BU9" s="46">
        <f t="shared" si="11"/>
        <v>2919</v>
      </c>
      <c r="BV9" s="46">
        <f t="shared" si="11"/>
        <v>2929</v>
      </c>
      <c r="BW9" s="46">
        <f t="shared" si="11"/>
        <v>2934</v>
      </c>
      <c r="BX9" s="46">
        <f t="shared" si="11"/>
        <v>2940</v>
      </c>
      <c r="BY9" s="46">
        <v>2788</v>
      </c>
      <c r="BZ9" s="46">
        <v>2953</v>
      </c>
      <c r="CA9" s="46">
        <f>SUM(CA4:CA8)</f>
        <v>2959</v>
      </c>
      <c r="CB9" s="46">
        <f>SUM(CB4:CB8)</f>
        <v>2962</v>
      </c>
      <c r="CC9" s="46">
        <f>SUM(CC4:CC8)</f>
        <v>2966</v>
      </c>
      <c r="CD9" s="46"/>
      <c r="CE9" s="46"/>
    </row>
    <row r="12" spans="1:83" ht="15.75" thickBot="1" x14ac:dyDescent="0.3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</row>
    <row r="13" spans="1:83" ht="15.75" thickTop="1" x14ac:dyDescent="0.25">
      <c r="A13" s="28" t="s">
        <v>3</v>
      </c>
      <c r="B13" s="30"/>
      <c r="C13" s="30">
        <f t="shared" ref="C13:L18" si="12">C4-B4</f>
        <v>0</v>
      </c>
      <c r="D13" s="30">
        <f t="shared" si="12"/>
        <v>0</v>
      </c>
      <c r="E13" s="30">
        <f t="shared" si="12"/>
        <v>2</v>
      </c>
      <c r="F13" s="30">
        <f t="shared" si="12"/>
        <v>3</v>
      </c>
      <c r="G13" s="30">
        <f t="shared" si="12"/>
        <v>2</v>
      </c>
      <c r="H13" s="30">
        <f t="shared" si="12"/>
        <v>2</v>
      </c>
      <c r="I13" s="30">
        <f t="shared" si="12"/>
        <v>4</v>
      </c>
      <c r="J13" s="30">
        <f t="shared" si="12"/>
        <v>8</v>
      </c>
      <c r="K13" s="30">
        <f t="shared" si="12"/>
        <v>7</v>
      </c>
      <c r="L13" s="30">
        <f t="shared" si="12"/>
        <v>12</v>
      </c>
      <c r="M13" s="30"/>
      <c r="N13" s="30">
        <f t="shared" ref="N13:N18" si="13">N4-L4</f>
        <v>11</v>
      </c>
      <c r="O13" s="30">
        <f t="shared" ref="O13:O18" si="14">O4-N4</f>
        <v>8</v>
      </c>
      <c r="P13" s="30">
        <f t="shared" ref="P13:P18" si="15">P4-O4</f>
        <v>8</v>
      </c>
      <c r="Q13" s="30">
        <f t="shared" ref="Q13:AK18" si="16">Q4-P4</f>
        <v>22</v>
      </c>
      <c r="R13" s="30">
        <f t="shared" si="16"/>
        <v>0</v>
      </c>
      <c r="S13" s="30">
        <f t="shared" si="16"/>
        <v>28</v>
      </c>
      <c r="T13" s="30">
        <f t="shared" si="16"/>
        <v>28</v>
      </c>
      <c r="U13" s="30">
        <f t="shared" si="16"/>
        <v>34</v>
      </c>
      <c r="V13" s="30">
        <f t="shared" si="16"/>
        <v>39</v>
      </c>
      <c r="W13" s="30">
        <f t="shared" si="16"/>
        <v>27</v>
      </c>
      <c r="X13" s="30">
        <f t="shared" si="16"/>
        <v>27</v>
      </c>
      <c r="Y13" s="30">
        <f t="shared" si="16"/>
        <v>19</v>
      </c>
      <c r="Z13" s="30">
        <f t="shared" si="16"/>
        <v>21</v>
      </c>
      <c r="AA13" s="30">
        <f t="shared" si="16"/>
        <v>34</v>
      </c>
      <c r="AB13" s="30">
        <f t="shared" si="16"/>
        <v>18</v>
      </c>
      <c r="AC13" s="30">
        <f t="shared" si="16"/>
        <v>6</v>
      </c>
      <c r="AD13" s="30">
        <f t="shared" si="16"/>
        <v>30</v>
      </c>
      <c r="AE13" s="30">
        <f t="shared" si="16"/>
        <v>28</v>
      </c>
      <c r="AF13" s="30">
        <f t="shared" si="16"/>
        <v>51</v>
      </c>
      <c r="AG13" s="30">
        <f t="shared" si="16"/>
        <v>24</v>
      </c>
      <c r="AH13" s="30">
        <f t="shared" si="16"/>
        <v>30</v>
      </c>
      <c r="AI13" s="30">
        <f t="shared" si="16"/>
        <v>52</v>
      </c>
      <c r="AJ13" s="30">
        <f t="shared" si="16"/>
        <v>62</v>
      </c>
      <c r="AK13" s="30">
        <f t="shared" si="16"/>
        <v>12</v>
      </c>
      <c r="AL13" s="30">
        <f t="shared" ref="AL13:AL17" si="17">AL4-AK4</f>
        <v>15</v>
      </c>
      <c r="AM13" s="30">
        <f t="shared" ref="AM13:AN17" si="18">AM4-AL4</f>
        <v>34</v>
      </c>
      <c r="AN13" s="30">
        <f t="shared" si="18"/>
        <v>35</v>
      </c>
      <c r="AO13" s="30">
        <f t="shared" ref="AO13:AP18" si="19">AO4-AN4</f>
        <v>27</v>
      </c>
      <c r="AP13" s="30">
        <f t="shared" si="19"/>
        <v>32</v>
      </c>
      <c r="AQ13" s="30">
        <f t="shared" ref="AQ13:BX13" si="20">AQ4-AP4</f>
        <v>33</v>
      </c>
      <c r="AR13" s="30">
        <f t="shared" si="20"/>
        <v>28</v>
      </c>
      <c r="AS13" s="30">
        <f t="shared" si="20"/>
        <v>28</v>
      </c>
      <c r="AT13" s="30">
        <f t="shared" si="20"/>
        <v>20</v>
      </c>
      <c r="AU13" s="30">
        <f t="shared" si="20"/>
        <v>10</v>
      </c>
      <c r="AV13" s="30">
        <f t="shared" si="20"/>
        <v>12</v>
      </c>
      <c r="AW13" s="30">
        <f t="shared" si="20"/>
        <v>11</v>
      </c>
      <c r="AX13" s="30">
        <f t="shared" si="20"/>
        <v>8</v>
      </c>
      <c r="AY13" s="30">
        <f t="shared" si="20"/>
        <v>11</v>
      </c>
      <c r="AZ13" s="30">
        <f t="shared" si="20"/>
        <v>7</v>
      </c>
      <c r="BA13" s="30">
        <f t="shared" si="20"/>
        <v>9</v>
      </c>
      <c r="BB13" s="30">
        <f t="shared" si="20"/>
        <v>11</v>
      </c>
      <c r="BC13" s="30">
        <f t="shared" si="20"/>
        <v>6</v>
      </c>
      <c r="BD13" s="30">
        <f t="shared" si="20"/>
        <v>2</v>
      </c>
      <c r="BE13" s="30">
        <f t="shared" si="20"/>
        <v>2</v>
      </c>
      <c r="BF13" s="30">
        <f t="shared" si="20"/>
        <v>7</v>
      </c>
      <c r="BG13" s="30">
        <f t="shared" si="20"/>
        <v>5</v>
      </c>
      <c r="BH13" s="30">
        <f t="shared" si="20"/>
        <v>10</v>
      </c>
      <c r="BI13" s="30">
        <f t="shared" si="20"/>
        <v>1</v>
      </c>
      <c r="BJ13" s="30">
        <f t="shared" si="20"/>
        <v>3</v>
      </c>
      <c r="BK13" s="30">
        <f t="shared" si="20"/>
        <v>4</v>
      </c>
      <c r="BL13" s="30">
        <f t="shared" si="20"/>
        <v>4</v>
      </c>
      <c r="BM13" s="30">
        <f t="shared" si="20"/>
        <v>8</v>
      </c>
      <c r="BN13" s="30">
        <f t="shared" si="20"/>
        <v>6</v>
      </c>
      <c r="BO13" s="30">
        <f t="shared" si="20"/>
        <v>7</v>
      </c>
      <c r="BP13" s="30">
        <f t="shared" si="20"/>
        <v>4</v>
      </c>
      <c r="BQ13" s="30">
        <f t="shared" si="20"/>
        <v>7</v>
      </c>
      <c r="BR13" s="30">
        <f t="shared" si="20"/>
        <v>2</v>
      </c>
      <c r="BS13" s="30">
        <f t="shared" si="20"/>
        <v>0</v>
      </c>
      <c r="BT13" s="30">
        <f t="shared" si="20"/>
        <v>4</v>
      </c>
      <c r="BU13" s="30">
        <f t="shared" si="20"/>
        <v>3</v>
      </c>
      <c r="BV13" s="30">
        <f t="shared" si="20"/>
        <v>2</v>
      </c>
      <c r="BW13" s="30">
        <f t="shared" si="20"/>
        <v>3</v>
      </c>
      <c r="BX13" s="30">
        <f t="shared" si="20"/>
        <v>3</v>
      </c>
      <c r="BY13" s="30"/>
      <c r="BZ13" s="30"/>
      <c r="CA13" s="30"/>
      <c r="CB13" s="30">
        <f>CB4-CA4</f>
        <v>2</v>
      </c>
      <c r="CC13" s="30">
        <f>CC4-CB4</f>
        <v>1</v>
      </c>
      <c r="CD13" s="30"/>
      <c r="CE13" s="30"/>
    </row>
    <row r="14" spans="1:83" x14ac:dyDescent="0.25">
      <c r="A14" s="14" t="s">
        <v>2</v>
      </c>
      <c r="B14" s="20"/>
      <c r="C14" s="20">
        <f t="shared" si="12"/>
        <v>1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4</v>
      </c>
      <c r="H14" s="20">
        <f t="shared" si="12"/>
        <v>0</v>
      </c>
      <c r="I14" s="20">
        <f t="shared" si="12"/>
        <v>10</v>
      </c>
      <c r="J14" s="20">
        <f t="shared" si="12"/>
        <v>5</v>
      </c>
      <c r="K14" s="20">
        <f t="shared" si="12"/>
        <v>8</v>
      </c>
      <c r="L14" s="20">
        <f t="shared" si="12"/>
        <v>4</v>
      </c>
      <c r="M14" s="20"/>
      <c r="N14" s="20">
        <f t="shared" si="13"/>
        <v>5</v>
      </c>
      <c r="O14" s="20">
        <f t="shared" si="14"/>
        <v>16</v>
      </c>
      <c r="P14" s="20">
        <f t="shared" si="15"/>
        <v>7</v>
      </c>
      <c r="Q14" s="20">
        <f t="shared" si="16"/>
        <v>6</v>
      </c>
      <c r="R14" s="20">
        <f t="shared" si="16"/>
        <v>17</v>
      </c>
      <c r="S14" s="20">
        <f t="shared" si="16"/>
        <v>18</v>
      </c>
      <c r="T14" s="20">
        <f t="shared" si="16"/>
        <v>21</v>
      </c>
      <c r="U14" s="20">
        <f t="shared" si="16"/>
        <v>11</v>
      </c>
      <c r="V14" s="20">
        <f t="shared" si="16"/>
        <v>15</v>
      </c>
      <c r="W14" s="20">
        <f t="shared" si="16"/>
        <v>8</v>
      </c>
      <c r="X14" s="20">
        <f t="shared" si="16"/>
        <v>14</v>
      </c>
      <c r="Y14" s="20">
        <f t="shared" si="16"/>
        <v>13</v>
      </c>
      <c r="Z14" s="20">
        <f t="shared" si="16"/>
        <v>11</v>
      </c>
      <c r="AA14" s="20">
        <f t="shared" si="16"/>
        <v>14</v>
      </c>
      <c r="AB14" s="20">
        <f t="shared" si="16"/>
        <v>33</v>
      </c>
      <c r="AC14" s="20">
        <f t="shared" si="16"/>
        <v>11</v>
      </c>
      <c r="AD14" s="20">
        <f t="shared" si="16"/>
        <v>11</v>
      </c>
      <c r="AE14" s="20">
        <f t="shared" si="16"/>
        <v>17</v>
      </c>
      <c r="AF14" s="20">
        <f t="shared" si="16"/>
        <v>19</v>
      </c>
      <c r="AG14" s="20">
        <f t="shared" si="16"/>
        <v>10</v>
      </c>
      <c r="AH14" s="20">
        <f t="shared" si="16"/>
        <v>6</v>
      </c>
      <c r="AI14" s="20">
        <f t="shared" si="16"/>
        <v>7</v>
      </c>
      <c r="AJ14" s="20">
        <f t="shared" si="16"/>
        <v>9</v>
      </c>
      <c r="AK14" s="20">
        <f t="shared" si="16"/>
        <v>7</v>
      </c>
      <c r="AL14" s="20">
        <f t="shared" si="17"/>
        <v>6</v>
      </c>
      <c r="AM14" s="20">
        <f t="shared" si="18"/>
        <v>3</v>
      </c>
      <c r="AN14" s="20">
        <f t="shared" si="18"/>
        <v>7</v>
      </c>
      <c r="AO14" s="20">
        <f t="shared" si="19"/>
        <v>4</v>
      </c>
      <c r="AP14" s="20">
        <f t="shared" si="19"/>
        <v>15</v>
      </c>
      <c r="AQ14" s="20">
        <f t="shared" ref="AQ14:BX14" si="21">AQ5-AP5</f>
        <v>4</v>
      </c>
      <c r="AR14" s="20">
        <f t="shared" si="21"/>
        <v>16</v>
      </c>
      <c r="AS14" s="20">
        <f t="shared" si="21"/>
        <v>4</v>
      </c>
      <c r="AT14" s="20">
        <f t="shared" si="21"/>
        <v>5</v>
      </c>
      <c r="AU14" s="20">
        <f t="shared" si="21"/>
        <v>7</v>
      </c>
      <c r="AV14" s="20">
        <f t="shared" si="21"/>
        <v>6</v>
      </c>
      <c r="AW14" s="20">
        <f t="shared" si="21"/>
        <v>4</v>
      </c>
      <c r="AX14" s="20">
        <f t="shared" si="21"/>
        <v>8</v>
      </c>
      <c r="AY14" s="20">
        <f t="shared" si="21"/>
        <v>9</v>
      </c>
      <c r="AZ14" s="20">
        <f t="shared" si="21"/>
        <v>3</v>
      </c>
      <c r="BA14" s="20">
        <f t="shared" si="21"/>
        <v>5</v>
      </c>
      <c r="BB14" s="20">
        <f t="shared" si="21"/>
        <v>10</v>
      </c>
      <c r="BC14" s="20">
        <f t="shared" si="21"/>
        <v>3</v>
      </c>
      <c r="BD14" s="20">
        <f t="shared" si="21"/>
        <v>4</v>
      </c>
      <c r="BE14" s="20">
        <f t="shared" si="21"/>
        <v>3</v>
      </c>
      <c r="BF14" s="20">
        <f t="shared" si="21"/>
        <v>6</v>
      </c>
      <c r="BG14" s="20">
        <f t="shared" si="21"/>
        <v>0</v>
      </c>
      <c r="BH14" s="20">
        <f t="shared" si="21"/>
        <v>3</v>
      </c>
      <c r="BI14" s="20">
        <f t="shared" si="21"/>
        <v>4</v>
      </c>
      <c r="BJ14" s="20">
        <f t="shared" si="21"/>
        <v>5</v>
      </c>
      <c r="BK14" s="20">
        <f t="shared" si="21"/>
        <v>8</v>
      </c>
      <c r="BL14" s="20">
        <f t="shared" si="21"/>
        <v>5</v>
      </c>
      <c r="BM14" s="20">
        <f t="shared" si="21"/>
        <v>5</v>
      </c>
      <c r="BN14" s="20">
        <f t="shared" si="21"/>
        <v>5</v>
      </c>
      <c r="BO14" s="20">
        <f t="shared" si="21"/>
        <v>3</v>
      </c>
      <c r="BP14" s="20">
        <f t="shared" si="21"/>
        <v>5</v>
      </c>
      <c r="BQ14" s="20">
        <f t="shared" si="21"/>
        <v>1</v>
      </c>
      <c r="BR14" s="20">
        <f t="shared" si="21"/>
        <v>1</v>
      </c>
      <c r="BS14" s="20">
        <f t="shared" si="21"/>
        <v>1</v>
      </c>
      <c r="BT14" s="20">
        <f t="shared" si="21"/>
        <v>2</v>
      </c>
      <c r="BU14" s="20">
        <f t="shared" si="21"/>
        <v>1</v>
      </c>
      <c r="BV14" s="20">
        <f t="shared" si="21"/>
        <v>4</v>
      </c>
      <c r="BW14" s="20">
        <f t="shared" si="21"/>
        <v>0</v>
      </c>
      <c r="BX14" s="20">
        <f>BX5-BW5</f>
        <v>1</v>
      </c>
      <c r="BY14" s="20"/>
      <c r="BZ14" s="20"/>
      <c r="CA14" s="20"/>
      <c r="CB14" s="30">
        <f t="shared" ref="CB14:CC17" si="22">CB5-CA5</f>
        <v>0</v>
      </c>
      <c r="CC14" s="30">
        <f t="shared" si="22"/>
        <v>1</v>
      </c>
      <c r="CD14" s="20"/>
      <c r="CE14" s="20"/>
    </row>
    <row r="15" spans="1:83" x14ac:dyDescent="0.25">
      <c r="A15" s="14" t="s">
        <v>4</v>
      </c>
      <c r="B15" s="20"/>
      <c r="C15" s="20">
        <f t="shared" si="12"/>
        <v>0</v>
      </c>
      <c r="D15" s="20">
        <f t="shared" si="12"/>
        <v>0</v>
      </c>
      <c r="E15" s="20">
        <f t="shared" si="12"/>
        <v>1</v>
      </c>
      <c r="F15" s="20">
        <f t="shared" si="12"/>
        <v>1</v>
      </c>
      <c r="G15" s="20">
        <f t="shared" si="12"/>
        <v>1</v>
      </c>
      <c r="H15" s="20">
        <f t="shared" si="12"/>
        <v>4</v>
      </c>
      <c r="I15" s="20">
        <f t="shared" si="12"/>
        <v>4</v>
      </c>
      <c r="J15" s="20">
        <f t="shared" si="12"/>
        <v>3</v>
      </c>
      <c r="K15" s="20">
        <f t="shared" si="12"/>
        <v>5</v>
      </c>
      <c r="L15" s="20">
        <f t="shared" si="12"/>
        <v>9</v>
      </c>
      <c r="M15" s="20"/>
      <c r="N15" s="20">
        <f t="shared" si="13"/>
        <v>10</v>
      </c>
      <c r="O15" s="20">
        <f t="shared" si="14"/>
        <v>12</v>
      </c>
      <c r="P15" s="20">
        <f t="shared" si="15"/>
        <v>15</v>
      </c>
      <c r="Q15" s="20">
        <f>Q6-P6</f>
        <v>13</v>
      </c>
      <c r="R15" s="20">
        <f t="shared" si="16"/>
        <v>2</v>
      </c>
      <c r="S15" s="20">
        <f t="shared" si="16"/>
        <v>18</v>
      </c>
      <c r="T15" s="20">
        <f t="shared" si="16"/>
        <v>33</v>
      </c>
      <c r="U15" s="20">
        <f t="shared" si="16"/>
        <v>24</v>
      </c>
      <c r="V15" s="20">
        <f t="shared" si="16"/>
        <v>26</v>
      </c>
      <c r="W15" s="20">
        <f t="shared" si="16"/>
        <v>24</v>
      </c>
      <c r="X15" s="20">
        <f t="shared" si="16"/>
        <v>29</v>
      </c>
      <c r="Y15" s="20">
        <f t="shared" si="16"/>
        <v>20</v>
      </c>
      <c r="Z15" s="20">
        <f t="shared" si="16"/>
        <v>22</v>
      </c>
      <c r="AA15" s="20">
        <f t="shared" si="16"/>
        <v>11</v>
      </c>
      <c r="AB15" s="20">
        <f t="shared" si="16"/>
        <v>20</v>
      </c>
      <c r="AC15" s="20">
        <f t="shared" si="16"/>
        <v>24</v>
      </c>
      <c r="AD15" s="20">
        <f t="shared" si="16"/>
        <v>21</v>
      </c>
      <c r="AE15" s="20">
        <f t="shared" si="16"/>
        <v>18</v>
      </c>
      <c r="AF15" s="20">
        <f t="shared" si="16"/>
        <v>23</v>
      </c>
      <c r="AG15" s="20">
        <f t="shared" si="16"/>
        <v>10</v>
      </c>
      <c r="AH15" s="20">
        <f t="shared" si="16"/>
        <v>11</v>
      </c>
      <c r="AI15" s="20">
        <f t="shared" si="16"/>
        <v>17</v>
      </c>
      <c r="AJ15" s="20">
        <f t="shared" si="16"/>
        <v>11</v>
      </c>
      <c r="AK15" s="20">
        <f t="shared" si="16"/>
        <v>12</v>
      </c>
      <c r="AL15" s="20">
        <f t="shared" si="17"/>
        <v>9</v>
      </c>
      <c r="AM15" s="20">
        <f t="shared" si="18"/>
        <v>9</v>
      </c>
      <c r="AN15" s="20">
        <f t="shared" si="18"/>
        <v>12</v>
      </c>
      <c r="AO15" s="20">
        <f t="shared" si="19"/>
        <v>13</v>
      </c>
      <c r="AP15" s="20">
        <f t="shared" si="19"/>
        <v>7</v>
      </c>
      <c r="AQ15" s="20">
        <f t="shared" ref="AQ15:BX15" si="23">AQ6-AP6</f>
        <v>14</v>
      </c>
      <c r="AR15" s="20">
        <f t="shared" si="23"/>
        <v>12</v>
      </c>
      <c r="AS15" s="20">
        <f t="shared" si="23"/>
        <v>4</v>
      </c>
      <c r="AT15" s="20">
        <f t="shared" si="23"/>
        <v>29</v>
      </c>
      <c r="AU15" s="20">
        <f t="shared" si="23"/>
        <v>6</v>
      </c>
      <c r="AV15" s="20">
        <f t="shared" si="23"/>
        <v>6</v>
      </c>
      <c r="AW15" s="20">
        <f t="shared" si="23"/>
        <v>5</v>
      </c>
      <c r="AX15" s="20">
        <f t="shared" si="23"/>
        <v>4</v>
      </c>
      <c r="AY15" s="20">
        <f t="shared" si="23"/>
        <v>11</v>
      </c>
      <c r="AZ15" s="20">
        <f t="shared" si="23"/>
        <v>5</v>
      </c>
      <c r="BA15" s="20">
        <f t="shared" si="23"/>
        <v>10</v>
      </c>
      <c r="BB15" s="20">
        <f t="shared" si="23"/>
        <v>4</v>
      </c>
      <c r="BC15" s="20">
        <f t="shared" si="23"/>
        <v>11</v>
      </c>
      <c r="BD15" s="20">
        <f t="shared" si="23"/>
        <v>13</v>
      </c>
      <c r="BE15" s="20">
        <f t="shared" si="23"/>
        <v>13</v>
      </c>
      <c r="BF15" s="20">
        <f t="shared" si="23"/>
        <v>12</v>
      </c>
      <c r="BG15" s="20">
        <f t="shared" si="23"/>
        <v>15</v>
      </c>
      <c r="BH15" s="20">
        <f t="shared" si="23"/>
        <v>15</v>
      </c>
      <c r="BI15" s="20">
        <f t="shared" si="23"/>
        <v>11</v>
      </c>
      <c r="BJ15" s="20">
        <f t="shared" si="23"/>
        <v>12</v>
      </c>
      <c r="BK15" s="20">
        <f t="shared" si="23"/>
        <v>10</v>
      </c>
      <c r="BL15" s="20">
        <f t="shared" si="23"/>
        <v>10</v>
      </c>
      <c r="BM15" s="20">
        <f t="shared" si="23"/>
        <v>8</v>
      </c>
      <c r="BN15" s="20">
        <f t="shared" si="23"/>
        <v>2</v>
      </c>
      <c r="BO15" s="20">
        <f t="shared" si="23"/>
        <v>6</v>
      </c>
      <c r="BP15" s="20">
        <f t="shared" si="23"/>
        <v>3</v>
      </c>
      <c r="BQ15" s="20">
        <f t="shared" si="23"/>
        <v>1</v>
      </c>
      <c r="BR15" s="20">
        <f t="shared" si="23"/>
        <v>1</v>
      </c>
      <c r="BS15" s="20">
        <f t="shared" si="23"/>
        <v>1</v>
      </c>
      <c r="BT15" s="20">
        <f t="shared" si="23"/>
        <v>4</v>
      </c>
      <c r="BU15" s="20">
        <f t="shared" si="23"/>
        <v>2</v>
      </c>
      <c r="BV15" s="20">
        <f t="shared" si="23"/>
        <v>4</v>
      </c>
      <c r="BW15" s="20">
        <f t="shared" si="23"/>
        <v>2</v>
      </c>
      <c r="BX15" s="20">
        <f t="shared" si="23"/>
        <v>2</v>
      </c>
      <c r="BY15" s="20"/>
      <c r="BZ15" s="20"/>
      <c r="CA15" s="20"/>
      <c r="CB15" s="30">
        <f t="shared" si="22"/>
        <v>1</v>
      </c>
      <c r="CC15" s="30">
        <f t="shared" si="22"/>
        <v>1</v>
      </c>
      <c r="CD15" s="20"/>
      <c r="CE15" s="20"/>
    </row>
    <row r="16" spans="1:83" x14ac:dyDescent="0.25">
      <c r="A16" s="14" t="s">
        <v>1</v>
      </c>
      <c r="B16" s="20"/>
      <c r="C16" s="20">
        <f t="shared" si="12"/>
        <v>0</v>
      </c>
      <c r="D16" s="20">
        <f t="shared" si="12"/>
        <v>0</v>
      </c>
      <c r="E16" s="20">
        <f t="shared" si="12"/>
        <v>0</v>
      </c>
      <c r="F16" s="20">
        <f t="shared" si="12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3</v>
      </c>
      <c r="K16" s="20">
        <f t="shared" si="12"/>
        <v>1</v>
      </c>
      <c r="L16" s="20">
        <f t="shared" si="12"/>
        <v>0</v>
      </c>
      <c r="M16" s="20"/>
      <c r="N16" s="20">
        <f t="shared" si="13"/>
        <v>32</v>
      </c>
      <c r="O16" s="20">
        <f t="shared" si="14"/>
        <v>0</v>
      </c>
      <c r="P16" s="20">
        <f t="shared" si="15"/>
        <v>13</v>
      </c>
      <c r="Q16" s="20">
        <f t="shared" si="16"/>
        <v>7</v>
      </c>
      <c r="R16" s="20">
        <f t="shared" si="16"/>
        <v>19</v>
      </c>
      <c r="S16" s="20">
        <f t="shared" si="16"/>
        <v>4</v>
      </c>
      <c r="T16" s="20">
        <f t="shared" si="16"/>
        <v>7</v>
      </c>
      <c r="U16" s="20">
        <f t="shared" si="16"/>
        <v>7</v>
      </c>
      <c r="V16" s="20">
        <f t="shared" si="16"/>
        <v>4</v>
      </c>
      <c r="W16" s="20">
        <f t="shared" si="16"/>
        <v>3</v>
      </c>
      <c r="X16" s="20">
        <f t="shared" si="16"/>
        <v>5</v>
      </c>
      <c r="Y16" s="20">
        <f t="shared" si="16"/>
        <v>4</v>
      </c>
      <c r="Z16" s="20">
        <f t="shared" si="16"/>
        <v>9</v>
      </c>
      <c r="AA16" s="20">
        <f t="shared" si="16"/>
        <v>3</v>
      </c>
      <c r="AB16" s="20">
        <f t="shared" si="16"/>
        <v>3</v>
      </c>
      <c r="AC16" s="20">
        <f t="shared" si="16"/>
        <v>4</v>
      </c>
      <c r="AD16" s="20">
        <f t="shared" si="16"/>
        <v>5</v>
      </c>
      <c r="AE16" s="20">
        <f t="shared" si="16"/>
        <v>1</v>
      </c>
      <c r="AF16" s="20">
        <f t="shared" si="16"/>
        <v>3</v>
      </c>
      <c r="AG16" s="20">
        <f t="shared" si="16"/>
        <v>2</v>
      </c>
      <c r="AH16" s="20">
        <f t="shared" si="16"/>
        <v>9</v>
      </c>
      <c r="AI16" s="20">
        <f t="shared" si="16"/>
        <v>5</v>
      </c>
      <c r="AJ16" s="20">
        <f t="shared" si="16"/>
        <v>1</v>
      </c>
      <c r="AK16" s="20">
        <f t="shared" si="16"/>
        <v>3</v>
      </c>
      <c r="AL16" s="20">
        <f t="shared" si="17"/>
        <v>11</v>
      </c>
      <c r="AM16" s="20">
        <f t="shared" si="18"/>
        <v>8</v>
      </c>
      <c r="AN16" s="20">
        <f t="shared" si="18"/>
        <v>4</v>
      </c>
      <c r="AO16" s="20">
        <f t="shared" si="19"/>
        <v>4</v>
      </c>
      <c r="AP16" s="20">
        <f t="shared" si="19"/>
        <v>2</v>
      </c>
      <c r="AQ16" s="20">
        <f t="shared" ref="AQ16:BX16" si="24">AQ7-AP7</f>
        <v>1</v>
      </c>
      <c r="AR16" s="20">
        <f t="shared" si="24"/>
        <v>2</v>
      </c>
      <c r="AS16" s="20">
        <f t="shared" si="24"/>
        <v>5</v>
      </c>
      <c r="AT16" s="20">
        <f t="shared" si="24"/>
        <v>5</v>
      </c>
      <c r="AU16" s="20">
        <f t="shared" si="24"/>
        <v>3</v>
      </c>
      <c r="AV16" s="20">
        <f t="shared" si="24"/>
        <v>3</v>
      </c>
      <c r="AW16" s="20">
        <f t="shared" si="24"/>
        <v>5</v>
      </c>
      <c r="AX16" s="20">
        <f t="shared" si="24"/>
        <v>3</v>
      </c>
      <c r="AY16" s="20">
        <f t="shared" si="24"/>
        <v>2</v>
      </c>
      <c r="AZ16" s="20">
        <f t="shared" si="24"/>
        <v>5</v>
      </c>
      <c r="BA16" s="20">
        <f t="shared" si="24"/>
        <v>2</v>
      </c>
      <c r="BB16" s="20">
        <f t="shared" si="24"/>
        <v>1</v>
      </c>
      <c r="BC16" s="20">
        <f t="shared" si="24"/>
        <v>2</v>
      </c>
      <c r="BD16" s="20">
        <f t="shared" si="24"/>
        <v>0</v>
      </c>
      <c r="BE16" s="20">
        <f t="shared" si="24"/>
        <v>2</v>
      </c>
      <c r="BF16" s="20">
        <f t="shared" si="24"/>
        <v>1</v>
      </c>
      <c r="BG16" s="20">
        <f t="shared" si="24"/>
        <v>3</v>
      </c>
      <c r="BH16" s="20">
        <f t="shared" si="24"/>
        <v>3</v>
      </c>
      <c r="BI16" s="20">
        <f t="shared" si="24"/>
        <v>3</v>
      </c>
      <c r="BJ16" s="20">
        <f t="shared" si="24"/>
        <v>1</v>
      </c>
      <c r="BK16" s="20">
        <f t="shared" si="24"/>
        <v>3</v>
      </c>
      <c r="BL16" s="20">
        <f t="shared" si="24"/>
        <v>3</v>
      </c>
      <c r="BM16" s="20">
        <f t="shared" si="24"/>
        <v>3</v>
      </c>
      <c r="BN16" s="20">
        <f t="shared" si="24"/>
        <v>2</v>
      </c>
      <c r="BO16" s="20">
        <f t="shared" si="24"/>
        <v>1</v>
      </c>
      <c r="BP16" s="20">
        <f t="shared" si="24"/>
        <v>1</v>
      </c>
      <c r="BQ16" s="20">
        <f t="shared" si="24"/>
        <v>0</v>
      </c>
      <c r="BR16" s="20">
        <f t="shared" si="24"/>
        <v>1</v>
      </c>
      <c r="BS16" s="20">
        <f t="shared" si="24"/>
        <v>0</v>
      </c>
      <c r="BT16" s="20">
        <f t="shared" si="24"/>
        <v>1</v>
      </c>
      <c r="BU16" s="20">
        <f t="shared" si="24"/>
        <v>0</v>
      </c>
      <c r="BV16" s="20">
        <f t="shared" si="24"/>
        <v>0</v>
      </c>
      <c r="BW16" s="20">
        <f t="shared" si="24"/>
        <v>0</v>
      </c>
      <c r="BX16" s="20">
        <f t="shared" si="24"/>
        <v>0</v>
      </c>
      <c r="BY16" s="20"/>
      <c r="BZ16" s="20"/>
      <c r="CA16" s="20"/>
      <c r="CB16" s="30">
        <f t="shared" si="22"/>
        <v>0</v>
      </c>
      <c r="CC16" s="30">
        <f t="shared" si="22"/>
        <v>0</v>
      </c>
      <c r="CD16" s="20"/>
      <c r="CE16" s="20"/>
    </row>
    <row r="17" spans="1:83" x14ac:dyDescent="0.25">
      <c r="A17" s="42" t="s">
        <v>5</v>
      </c>
      <c r="B17" s="44"/>
      <c r="C17" s="44">
        <f t="shared" si="12"/>
        <v>0</v>
      </c>
      <c r="D17" s="44">
        <f t="shared" si="12"/>
        <v>0</v>
      </c>
      <c r="E17" s="44">
        <f t="shared" si="12"/>
        <v>2</v>
      </c>
      <c r="F17" s="44">
        <f t="shared" si="12"/>
        <v>0</v>
      </c>
      <c r="G17" s="44">
        <f t="shared" si="12"/>
        <v>0</v>
      </c>
      <c r="H17" s="44">
        <f t="shared" si="12"/>
        <v>0</v>
      </c>
      <c r="I17" s="44">
        <f t="shared" si="12"/>
        <v>1</v>
      </c>
      <c r="J17" s="44">
        <f t="shared" si="12"/>
        <v>1</v>
      </c>
      <c r="K17" s="44">
        <f t="shared" si="12"/>
        <v>1</v>
      </c>
      <c r="L17" s="44">
        <f t="shared" si="12"/>
        <v>3</v>
      </c>
      <c r="M17" s="44"/>
      <c r="N17" s="44">
        <f t="shared" si="13"/>
        <v>5</v>
      </c>
      <c r="O17" s="44">
        <f t="shared" si="14"/>
        <v>5</v>
      </c>
      <c r="P17" s="44">
        <f t="shared" si="15"/>
        <v>4</v>
      </c>
      <c r="Q17" s="44">
        <f t="shared" si="16"/>
        <v>5</v>
      </c>
      <c r="R17" s="44">
        <f t="shared" si="16"/>
        <v>13</v>
      </c>
      <c r="S17" s="44">
        <f t="shared" si="16"/>
        <v>13</v>
      </c>
      <c r="T17" s="44">
        <f t="shared" si="16"/>
        <v>2</v>
      </c>
      <c r="U17" s="44">
        <f t="shared" si="16"/>
        <v>7</v>
      </c>
      <c r="V17" s="44">
        <f t="shared" si="16"/>
        <v>2</v>
      </c>
      <c r="W17" s="44">
        <f t="shared" si="16"/>
        <v>4</v>
      </c>
      <c r="X17" s="44">
        <f t="shared" si="16"/>
        <v>5</v>
      </c>
      <c r="Y17" s="44">
        <f t="shared" si="16"/>
        <v>6</v>
      </c>
      <c r="Z17" s="44">
        <f t="shared" si="16"/>
        <v>10</v>
      </c>
      <c r="AA17" s="44">
        <f t="shared" si="16"/>
        <v>4</v>
      </c>
      <c r="AB17" s="44">
        <f t="shared" si="16"/>
        <v>3</v>
      </c>
      <c r="AC17" s="44">
        <f t="shared" si="16"/>
        <v>0</v>
      </c>
      <c r="AD17" s="44">
        <f t="shared" si="16"/>
        <v>11</v>
      </c>
      <c r="AE17" s="44">
        <f t="shared" si="16"/>
        <v>3</v>
      </c>
      <c r="AF17" s="44">
        <f t="shared" si="16"/>
        <v>13</v>
      </c>
      <c r="AG17" s="44">
        <f t="shared" si="16"/>
        <v>6</v>
      </c>
      <c r="AH17" s="44">
        <f t="shared" si="16"/>
        <v>4</v>
      </c>
      <c r="AI17" s="44">
        <f t="shared" si="16"/>
        <v>2</v>
      </c>
      <c r="AJ17" s="44">
        <f t="shared" si="16"/>
        <v>5</v>
      </c>
      <c r="AK17" s="44">
        <f t="shared" si="16"/>
        <v>7</v>
      </c>
      <c r="AL17" s="44">
        <f t="shared" si="17"/>
        <v>0</v>
      </c>
      <c r="AM17" s="44">
        <f t="shared" si="18"/>
        <v>2</v>
      </c>
      <c r="AN17" s="44">
        <f t="shared" si="18"/>
        <v>3</v>
      </c>
      <c r="AO17" s="44">
        <f t="shared" si="19"/>
        <v>2</v>
      </c>
      <c r="AP17" s="44">
        <f t="shared" si="19"/>
        <v>2</v>
      </c>
      <c r="AQ17" s="44">
        <f t="shared" ref="AQ17:BX17" si="25">AQ8-AP8</f>
        <v>2</v>
      </c>
      <c r="AR17" s="44">
        <f t="shared" si="25"/>
        <v>7</v>
      </c>
      <c r="AS17" s="44">
        <f t="shared" si="25"/>
        <v>7</v>
      </c>
      <c r="AT17" s="44">
        <f t="shared" si="25"/>
        <v>8</v>
      </c>
      <c r="AU17" s="44">
        <f t="shared" si="25"/>
        <v>11</v>
      </c>
      <c r="AV17" s="44">
        <f t="shared" si="25"/>
        <v>11</v>
      </c>
      <c r="AW17" s="44">
        <f t="shared" si="25"/>
        <v>10</v>
      </c>
      <c r="AX17" s="44">
        <f t="shared" si="25"/>
        <v>8</v>
      </c>
      <c r="AY17" s="44">
        <f t="shared" si="25"/>
        <v>7</v>
      </c>
      <c r="AZ17" s="44">
        <f t="shared" si="25"/>
        <v>7</v>
      </c>
      <c r="BA17" s="44">
        <f t="shared" si="25"/>
        <v>9</v>
      </c>
      <c r="BB17" s="44">
        <f t="shared" si="25"/>
        <v>10</v>
      </c>
      <c r="BC17" s="44">
        <f t="shared" si="25"/>
        <v>9</v>
      </c>
      <c r="BD17" s="44">
        <f t="shared" si="25"/>
        <v>6</v>
      </c>
      <c r="BE17" s="44">
        <f t="shared" si="25"/>
        <v>6</v>
      </c>
      <c r="BF17" s="44">
        <f t="shared" si="25"/>
        <v>5</v>
      </c>
      <c r="BG17" s="44">
        <f t="shared" si="25"/>
        <v>7</v>
      </c>
      <c r="BH17" s="44">
        <f t="shared" si="25"/>
        <v>5</v>
      </c>
      <c r="BI17" s="44">
        <f t="shared" si="25"/>
        <v>6</v>
      </c>
      <c r="BJ17" s="44">
        <f t="shared" si="25"/>
        <v>0</v>
      </c>
      <c r="BK17" s="44">
        <f t="shared" si="25"/>
        <v>2</v>
      </c>
      <c r="BL17" s="44">
        <f t="shared" si="25"/>
        <v>3</v>
      </c>
      <c r="BM17" s="44">
        <f t="shared" si="25"/>
        <v>0</v>
      </c>
      <c r="BN17" s="44">
        <f t="shared" si="25"/>
        <v>2</v>
      </c>
      <c r="BO17" s="44">
        <f t="shared" si="25"/>
        <v>1</v>
      </c>
      <c r="BP17" s="44">
        <f t="shared" si="25"/>
        <v>0</v>
      </c>
      <c r="BQ17" s="44">
        <f t="shared" si="25"/>
        <v>1</v>
      </c>
      <c r="BR17" s="44">
        <f t="shared" si="25"/>
        <v>0</v>
      </c>
      <c r="BS17" s="44">
        <f t="shared" si="25"/>
        <v>0</v>
      </c>
      <c r="BT17" s="44">
        <f t="shared" si="25"/>
        <v>2</v>
      </c>
      <c r="BU17" s="44">
        <f t="shared" si="25"/>
        <v>0</v>
      </c>
      <c r="BV17" s="44">
        <f t="shared" si="25"/>
        <v>0</v>
      </c>
      <c r="BW17" s="44">
        <f t="shared" si="25"/>
        <v>0</v>
      </c>
      <c r="BX17" s="44">
        <f t="shared" si="25"/>
        <v>0</v>
      </c>
      <c r="BY17" s="44"/>
      <c r="BZ17" s="44"/>
      <c r="CA17" s="44"/>
      <c r="CB17" s="30">
        <f t="shared" si="22"/>
        <v>0</v>
      </c>
      <c r="CC17" s="30">
        <f t="shared" si="22"/>
        <v>1</v>
      </c>
      <c r="CD17" s="44"/>
      <c r="CE17" s="44"/>
    </row>
    <row r="18" spans="1:83" ht="15.75" thickBot="1" x14ac:dyDescent="0.3">
      <c r="A18" s="45" t="s">
        <v>63</v>
      </c>
      <c r="B18" s="46"/>
      <c r="C18" s="46">
        <f t="shared" si="12"/>
        <v>1</v>
      </c>
      <c r="D18" s="46">
        <f t="shared" si="12"/>
        <v>0</v>
      </c>
      <c r="E18" s="46">
        <f t="shared" si="12"/>
        <v>5</v>
      </c>
      <c r="F18" s="46">
        <f t="shared" si="12"/>
        <v>4</v>
      </c>
      <c r="G18" s="46">
        <f t="shared" si="12"/>
        <v>7</v>
      </c>
      <c r="H18" s="46">
        <f t="shared" si="12"/>
        <v>6</v>
      </c>
      <c r="I18" s="46">
        <f t="shared" si="12"/>
        <v>19</v>
      </c>
      <c r="J18" s="46">
        <f t="shared" si="12"/>
        <v>20</v>
      </c>
      <c r="K18" s="46">
        <f t="shared" si="12"/>
        <v>22</v>
      </c>
      <c r="L18" s="46">
        <f t="shared" si="12"/>
        <v>28</v>
      </c>
      <c r="M18" s="46"/>
      <c r="N18" s="46">
        <f t="shared" si="13"/>
        <v>63</v>
      </c>
      <c r="O18" s="46">
        <f t="shared" si="14"/>
        <v>41</v>
      </c>
      <c r="P18" s="46">
        <f t="shared" si="15"/>
        <v>47</v>
      </c>
      <c r="Q18" s="46">
        <f t="shared" si="16"/>
        <v>53</v>
      </c>
      <c r="R18" s="46">
        <f t="shared" si="16"/>
        <v>51</v>
      </c>
      <c r="S18" s="46">
        <f t="shared" si="16"/>
        <v>81</v>
      </c>
      <c r="T18" s="46">
        <f t="shared" si="16"/>
        <v>91</v>
      </c>
      <c r="U18" s="46">
        <f t="shared" si="16"/>
        <v>83</v>
      </c>
      <c r="V18" s="46">
        <f t="shared" si="16"/>
        <v>86</v>
      </c>
      <c r="W18" s="46">
        <f t="shared" si="16"/>
        <v>66</v>
      </c>
      <c r="X18" s="46">
        <f t="shared" si="16"/>
        <v>80</v>
      </c>
      <c r="Y18" s="46">
        <f t="shared" si="16"/>
        <v>62</v>
      </c>
      <c r="Z18" s="46">
        <f t="shared" si="16"/>
        <v>73</v>
      </c>
      <c r="AA18" s="46">
        <f t="shared" si="16"/>
        <v>66</v>
      </c>
      <c r="AB18" s="46">
        <f t="shared" si="16"/>
        <v>77</v>
      </c>
      <c r="AC18" s="46">
        <f t="shared" si="16"/>
        <v>45</v>
      </c>
      <c r="AD18" s="46">
        <f t="shared" si="16"/>
        <v>78</v>
      </c>
      <c r="AE18" s="46">
        <f t="shared" si="16"/>
        <v>67</v>
      </c>
      <c r="AF18" s="46">
        <f t="shared" si="16"/>
        <v>109</v>
      </c>
      <c r="AG18" s="46">
        <f t="shared" si="16"/>
        <v>52</v>
      </c>
      <c r="AH18" s="46">
        <f t="shared" si="16"/>
        <v>60</v>
      </c>
      <c r="AI18" s="46">
        <f t="shared" si="16"/>
        <v>83</v>
      </c>
      <c r="AJ18" s="46">
        <f t="shared" si="16"/>
        <v>88</v>
      </c>
      <c r="AK18" s="46">
        <f t="shared" si="16"/>
        <v>41</v>
      </c>
      <c r="AL18" s="46">
        <f t="shared" ref="AL18" si="26">AL9-AK9</f>
        <v>41</v>
      </c>
      <c r="AM18" s="46">
        <f t="shared" ref="AM18:AN18" si="27">AM9-AL9</f>
        <v>56</v>
      </c>
      <c r="AN18" s="46">
        <f t="shared" si="27"/>
        <v>61</v>
      </c>
      <c r="AO18" s="46">
        <f t="shared" si="19"/>
        <v>50</v>
      </c>
      <c r="AP18" s="46">
        <f t="shared" si="19"/>
        <v>58</v>
      </c>
      <c r="AQ18" s="46">
        <f t="shared" ref="AQ18:CA18" si="28">AQ9-AP9</f>
        <v>54</v>
      </c>
      <c r="AR18" s="46">
        <f t="shared" si="28"/>
        <v>65</v>
      </c>
      <c r="AS18" s="46">
        <f t="shared" si="28"/>
        <v>48</v>
      </c>
      <c r="AT18" s="46">
        <f t="shared" si="28"/>
        <v>67</v>
      </c>
      <c r="AU18" s="46">
        <f t="shared" si="28"/>
        <v>37</v>
      </c>
      <c r="AV18" s="46">
        <f t="shared" si="28"/>
        <v>38</v>
      </c>
      <c r="AW18" s="46">
        <f t="shared" si="28"/>
        <v>35</v>
      </c>
      <c r="AX18" s="46">
        <f t="shared" si="28"/>
        <v>31</v>
      </c>
      <c r="AY18" s="46">
        <f t="shared" si="28"/>
        <v>40</v>
      </c>
      <c r="AZ18" s="46">
        <f t="shared" si="28"/>
        <v>27</v>
      </c>
      <c r="BA18" s="46">
        <f t="shared" si="28"/>
        <v>35</v>
      </c>
      <c r="BB18" s="46">
        <f t="shared" si="28"/>
        <v>36</v>
      </c>
      <c r="BC18" s="46">
        <f t="shared" si="28"/>
        <v>31</v>
      </c>
      <c r="BD18" s="46">
        <f t="shared" si="28"/>
        <v>25</v>
      </c>
      <c r="BE18" s="46">
        <f t="shared" si="28"/>
        <v>26</v>
      </c>
      <c r="BF18" s="46">
        <f t="shared" si="28"/>
        <v>31</v>
      </c>
      <c r="BG18" s="46">
        <f t="shared" si="28"/>
        <v>30</v>
      </c>
      <c r="BH18" s="46">
        <f t="shared" si="28"/>
        <v>36</v>
      </c>
      <c r="BI18" s="46">
        <f t="shared" si="28"/>
        <v>25</v>
      </c>
      <c r="BJ18" s="46">
        <f t="shared" si="28"/>
        <v>21</v>
      </c>
      <c r="BK18" s="46">
        <f t="shared" si="28"/>
        <v>27</v>
      </c>
      <c r="BL18" s="46">
        <f t="shared" si="28"/>
        <v>25</v>
      </c>
      <c r="BM18" s="46">
        <f t="shared" si="28"/>
        <v>24</v>
      </c>
      <c r="BN18" s="46">
        <f t="shared" si="28"/>
        <v>17</v>
      </c>
      <c r="BO18" s="46">
        <f t="shared" si="28"/>
        <v>18</v>
      </c>
      <c r="BP18" s="46">
        <f t="shared" si="28"/>
        <v>13</v>
      </c>
      <c r="BQ18" s="46">
        <f t="shared" si="28"/>
        <v>10</v>
      </c>
      <c r="BR18" s="46">
        <f t="shared" si="28"/>
        <v>5</v>
      </c>
      <c r="BS18" s="46">
        <f t="shared" si="28"/>
        <v>2</v>
      </c>
      <c r="BT18" s="46">
        <f t="shared" si="28"/>
        <v>13</v>
      </c>
      <c r="BU18" s="46">
        <f t="shared" si="28"/>
        <v>6</v>
      </c>
      <c r="BV18" s="46">
        <f t="shared" si="28"/>
        <v>10</v>
      </c>
      <c r="BW18" s="46">
        <f t="shared" si="28"/>
        <v>5</v>
      </c>
      <c r="BX18" s="46">
        <f t="shared" si="28"/>
        <v>6</v>
      </c>
      <c r="BY18" s="46">
        <f t="shared" si="28"/>
        <v>-152</v>
      </c>
      <c r="BZ18" s="46">
        <f t="shared" si="28"/>
        <v>165</v>
      </c>
      <c r="CA18" s="46">
        <f t="shared" si="28"/>
        <v>6</v>
      </c>
      <c r="CB18" s="46">
        <f t="shared" ref="CB18" si="29">CB9-CA9</f>
        <v>3</v>
      </c>
      <c r="CC18" s="46">
        <f t="shared" ref="CC18" si="30">CC9-CB9</f>
        <v>4</v>
      </c>
      <c r="CD18" s="46"/>
      <c r="CE18" s="46"/>
    </row>
    <row r="21" spans="1:83" ht="15.75" thickBot="1" x14ac:dyDescent="0.3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 spans="1:83" s="59" customFormat="1" ht="15.75" thickTop="1" x14ac:dyDescent="0.25">
      <c r="A22" s="28" t="s">
        <v>3</v>
      </c>
      <c r="B22" s="34"/>
      <c r="C22" s="34"/>
      <c r="D22" s="34"/>
      <c r="E22" s="34"/>
      <c r="F22" s="34">
        <f t="shared" ref="D22:L27" si="31">F4/E4-1</f>
        <v>1.5</v>
      </c>
      <c r="G22" s="34">
        <f t="shared" si="31"/>
        <v>0.39999999999999991</v>
      </c>
      <c r="H22" s="34">
        <f t="shared" si="31"/>
        <v>0.28571428571428581</v>
      </c>
      <c r="I22" s="34">
        <f t="shared" si="31"/>
        <v>0.44444444444444442</v>
      </c>
      <c r="J22" s="34">
        <f t="shared" si="31"/>
        <v>0.61538461538461542</v>
      </c>
      <c r="K22" s="34">
        <f t="shared" si="31"/>
        <v>0.33333333333333326</v>
      </c>
      <c r="L22" s="34">
        <f t="shared" si="31"/>
        <v>0.4285714285714286</v>
      </c>
      <c r="M22" s="34"/>
      <c r="N22" s="34">
        <f>N4/L4-1</f>
        <v>0.27499999999999991</v>
      </c>
      <c r="O22" s="34">
        <f t="shared" ref="O22:O27" si="32">O4/N4-1</f>
        <v>0.15686274509803932</v>
      </c>
      <c r="P22" s="34">
        <f t="shared" ref="P22:P27" si="33">P4/O4-1</f>
        <v>0.13559322033898313</v>
      </c>
      <c r="Q22" s="34">
        <f t="shared" ref="Q22:Q27" si="34">Q4/P4-1</f>
        <v>0.32835820895522394</v>
      </c>
      <c r="R22" s="34">
        <f t="shared" ref="R22:AK27" si="35">R4/Q4-1</f>
        <v>0</v>
      </c>
      <c r="S22" s="34">
        <f t="shared" si="35"/>
        <v>0.31460674157303381</v>
      </c>
      <c r="T22" s="34">
        <f t="shared" si="35"/>
        <v>0.23931623931623935</v>
      </c>
      <c r="U22" s="34">
        <f t="shared" si="35"/>
        <v>0.23448275862068968</v>
      </c>
      <c r="V22" s="34">
        <f t="shared" si="35"/>
        <v>0.21787709497206698</v>
      </c>
      <c r="W22" s="34">
        <f t="shared" si="35"/>
        <v>0.12385321100917435</v>
      </c>
      <c r="X22" s="34">
        <f t="shared" si="35"/>
        <v>0.11020408163265305</v>
      </c>
      <c r="Y22" s="34">
        <f t="shared" si="35"/>
        <v>6.9852941176470562E-2</v>
      </c>
      <c r="Z22" s="34">
        <f t="shared" si="35"/>
        <v>7.2164948453608213E-2</v>
      </c>
      <c r="AA22" s="34">
        <f t="shared" si="35"/>
        <v>0.10897435897435903</v>
      </c>
      <c r="AB22" s="34">
        <f t="shared" si="35"/>
        <v>5.2023121387283267E-2</v>
      </c>
      <c r="AC22" s="34">
        <f t="shared" si="35"/>
        <v>1.6483516483516425E-2</v>
      </c>
      <c r="AD22" s="34">
        <f t="shared" si="35"/>
        <v>8.1081081081081141E-2</v>
      </c>
      <c r="AE22" s="34">
        <f t="shared" si="35"/>
        <v>7.0000000000000062E-2</v>
      </c>
      <c r="AF22" s="34">
        <f t="shared" si="35"/>
        <v>0.11915887850467288</v>
      </c>
      <c r="AG22" s="34">
        <f t="shared" si="35"/>
        <v>5.0104384133611735E-2</v>
      </c>
      <c r="AH22" s="34">
        <f t="shared" si="35"/>
        <v>5.9642147117296318E-2</v>
      </c>
      <c r="AI22" s="34">
        <f t="shared" si="35"/>
        <v>9.7560975609756184E-2</v>
      </c>
      <c r="AJ22" s="34">
        <f t="shared" si="35"/>
        <v>0.10598290598290605</v>
      </c>
      <c r="AK22" s="34">
        <f t="shared" si="35"/>
        <v>1.8547140649149974E-2</v>
      </c>
      <c r="AL22" s="34">
        <f t="shared" ref="AL22:AL27" si="36">AL4/AK4-1</f>
        <v>2.2761760242792084E-2</v>
      </c>
      <c r="AM22" s="34">
        <f t="shared" ref="AM22:AM27" si="37">AM4/AL4-1</f>
        <v>5.0445103857566842E-2</v>
      </c>
      <c r="AN22" s="34">
        <f t="shared" ref="AN22:AN27" si="38">AN4/AM4-1</f>
        <v>4.9435028248587587E-2</v>
      </c>
      <c r="AO22" s="34">
        <f t="shared" ref="AO22:AO27" si="39">AO4/AN4-1</f>
        <v>3.6339165545087537E-2</v>
      </c>
      <c r="AP22" s="34">
        <f t="shared" ref="AP22:AP27" si="40">AP4/AO4-1</f>
        <v>4.1558441558441572E-2</v>
      </c>
      <c r="AQ22" s="34">
        <f t="shared" ref="AQ22:AQ27" si="41">AQ4/AP4-1</f>
        <v>4.1147132169575995E-2</v>
      </c>
      <c r="AR22" s="34">
        <f t="shared" ref="AR22:CA27" si="42">AR4/AQ4-1</f>
        <v>3.3532934131736525E-2</v>
      </c>
      <c r="AS22" s="34">
        <f t="shared" si="42"/>
        <v>3.2444959443800769E-2</v>
      </c>
      <c r="AT22" s="34">
        <f t="shared" si="42"/>
        <v>2.2446689113355678E-2</v>
      </c>
      <c r="AU22" s="34">
        <f t="shared" si="42"/>
        <v>1.0976948408342402E-2</v>
      </c>
      <c r="AV22" s="34">
        <f t="shared" si="42"/>
        <v>1.3029315960912058E-2</v>
      </c>
      <c r="AW22" s="34">
        <f t="shared" si="42"/>
        <v>1.1789924973204746E-2</v>
      </c>
      <c r="AX22" s="34">
        <f t="shared" si="42"/>
        <v>8.4745762711864181E-3</v>
      </c>
      <c r="AY22" s="34">
        <f t="shared" si="42"/>
        <v>1.1554621848739455E-2</v>
      </c>
      <c r="AZ22" s="34">
        <f t="shared" si="42"/>
        <v>7.2689511941848028E-3</v>
      </c>
      <c r="BA22" s="34">
        <f t="shared" si="42"/>
        <v>9.2783505154638846E-3</v>
      </c>
      <c r="BB22" s="34">
        <f t="shared" si="42"/>
        <v>1.1235955056179803E-2</v>
      </c>
      <c r="BC22" s="34">
        <f t="shared" si="42"/>
        <v>6.0606060606060996E-3</v>
      </c>
      <c r="BD22" s="34">
        <f t="shared" si="42"/>
        <v>2.0080321285140812E-3</v>
      </c>
      <c r="BE22" s="34">
        <f t="shared" si="42"/>
        <v>2.0040080160319551E-3</v>
      </c>
      <c r="BF22" s="34">
        <f t="shared" si="42"/>
        <v>6.9999999999998952E-3</v>
      </c>
      <c r="BG22" s="34">
        <f t="shared" si="42"/>
        <v>4.9652432969216065E-3</v>
      </c>
      <c r="BH22" s="34">
        <f t="shared" si="42"/>
        <v>9.8814229249011287E-3</v>
      </c>
      <c r="BI22" s="34">
        <f t="shared" si="42"/>
        <v>9.7847358121327943E-4</v>
      </c>
      <c r="BJ22" s="34">
        <f t="shared" si="42"/>
        <v>2.9325513196480912E-3</v>
      </c>
      <c r="BK22" s="34">
        <f t="shared" si="42"/>
        <v>3.8986354775829568E-3</v>
      </c>
      <c r="BL22" s="34">
        <f t="shared" si="42"/>
        <v>3.8834951456310218E-3</v>
      </c>
      <c r="BM22" s="34">
        <f t="shared" si="42"/>
        <v>7.7369439071566237E-3</v>
      </c>
      <c r="BN22" s="34">
        <f t="shared" si="42"/>
        <v>5.7581573896352545E-3</v>
      </c>
      <c r="BO22" s="34">
        <f t="shared" si="42"/>
        <v>6.6793893129770687E-3</v>
      </c>
      <c r="BP22" s="34">
        <f t="shared" si="42"/>
        <v>3.7914691943128354E-3</v>
      </c>
      <c r="BQ22" s="34">
        <f t="shared" si="42"/>
        <v>6.6100094428707123E-3</v>
      </c>
      <c r="BR22" s="34">
        <f t="shared" si="42"/>
        <v>1.8761726078799779E-3</v>
      </c>
      <c r="BS22" s="34">
        <f t="shared" si="42"/>
        <v>0</v>
      </c>
      <c r="BT22" s="34">
        <f t="shared" si="42"/>
        <v>3.7453183520599342E-3</v>
      </c>
      <c r="BU22" s="34">
        <f t="shared" si="42"/>
        <v>2.7985074626866169E-3</v>
      </c>
      <c r="BV22" s="34">
        <f t="shared" si="42"/>
        <v>1.8604651162790198E-3</v>
      </c>
      <c r="BW22" s="34">
        <f t="shared" si="42"/>
        <v>2.7855153203342198E-3</v>
      </c>
      <c r="BX22" s="34">
        <f t="shared" si="42"/>
        <v>2.7777777777777679E-3</v>
      </c>
      <c r="BY22" s="34"/>
      <c r="BZ22" s="34"/>
      <c r="CA22" s="34"/>
      <c r="CB22" s="34"/>
      <c r="CC22" s="34"/>
      <c r="CD22" s="34"/>
      <c r="CE22" s="34"/>
    </row>
    <row r="23" spans="1:83" s="59" customFormat="1" x14ac:dyDescent="0.25">
      <c r="A23" s="14" t="s">
        <v>2</v>
      </c>
      <c r="B23" s="26"/>
      <c r="C23" s="26"/>
      <c r="D23" s="26">
        <f t="shared" si="31"/>
        <v>0</v>
      </c>
      <c r="E23" s="26">
        <f t="shared" si="31"/>
        <v>0</v>
      </c>
      <c r="F23" s="26">
        <f t="shared" si="31"/>
        <v>0</v>
      </c>
      <c r="G23" s="26">
        <f t="shared" si="31"/>
        <v>4</v>
      </c>
      <c r="H23" s="26">
        <f t="shared" si="31"/>
        <v>0</v>
      </c>
      <c r="I23" s="26">
        <f t="shared" si="31"/>
        <v>2</v>
      </c>
      <c r="J23" s="26">
        <f t="shared" si="31"/>
        <v>0.33333333333333326</v>
      </c>
      <c r="K23" s="26">
        <f t="shared" si="31"/>
        <v>0.39999999999999991</v>
      </c>
      <c r="L23" s="26">
        <f t="shared" si="31"/>
        <v>0.14285714285714279</v>
      </c>
      <c r="M23" s="26"/>
      <c r="N23" s="34">
        <f t="shared" ref="N23:N27" si="43">N5/L5-1</f>
        <v>0.15625</v>
      </c>
      <c r="O23" s="26">
        <f t="shared" si="32"/>
        <v>0.43243243243243246</v>
      </c>
      <c r="P23" s="26">
        <f t="shared" si="33"/>
        <v>0.13207547169811318</v>
      </c>
      <c r="Q23" s="26">
        <f t="shared" si="34"/>
        <v>0.10000000000000009</v>
      </c>
      <c r="R23" s="26">
        <f t="shared" si="35"/>
        <v>0.25757575757575757</v>
      </c>
      <c r="S23" s="26">
        <f t="shared" si="35"/>
        <v>0.2168674698795181</v>
      </c>
      <c r="T23" s="26">
        <f t="shared" si="35"/>
        <v>0.20792079207920788</v>
      </c>
      <c r="U23" s="26">
        <f t="shared" si="35"/>
        <v>9.0163934426229497E-2</v>
      </c>
      <c r="V23" s="26">
        <f t="shared" si="35"/>
        <v>0.11278195488721798</v>
      </c>
      <c r="W23" s="26">
        <f t="shared" si="35"/>
        <v>5.4054054054053946E-2</v>
      </c>
      <c r="X23" s="26">
        <f t="shared" si="35"/>
        <v>8.9743589743589647E-2</v>
      </c>
      <c r="Y23" s="26">
        <f t="shared" si="35"/>
        <v>7.6470588235294068E-2</v>
      </c>
      <c r="Z23" s="26">
        <f t="shared" si="35"/>
        <v>6.0109289617486406E-2</v>
      </c>
      <c r="AA23" s="26">
        <f t="shared" si="35"/>
        <v>7.2164948453608213E-2</v>
      </c>
      <c r="AB23" s="26">
        <f t="shared" si="35"/>
        <v>0.15865384615384626</v>
      </c>
      <c r="AC23" s="26">
        <f t="shared" si="35"/>
        <v>4.5643153526971014E-2</v>
      </c>
      <c r="AD23" s="26">
        <f t="shared" si="35"/>
        <v>4.3650793650793718E-2</v>
      </c>
      <c r="AE23" s="26">
        <f t="shared" si="35"/>
        <v>6.4638783269961975E-2</v>
      </c>
      <c r="AF23" s="26">
        <f t="shared" si="35"/>
        <v>6.7857142857142838E-2</v>
      </c>
      <c r="AG23" s="26">
        <f t="shared" si="35"/>
        <v>3.3444816053511683E-2</v>
      </c>
      <c r="AH23" s="26">
        <f t="shared" si="35"/>
        <v>1.9417475728155331E-2</v>
      </c>
      <c r="AI23" s="26">
        <f t="shared" si="35"/>
        <v>2.2222222222222143E-2</v>
      </c>
      <c r="AJ23" s="26">
        <f t="shared" si="35"/>
        <v>2.7950310559006208E-2</v>
      </c>
      <c r="AK23" s="26">
        <f t="shared" si="35"/>
        <v>2.114803625377637E-2</v>
      </c>
      <c r="AL23" s="26">
        <f t="shared" si="36"/>
        <v>1.7751479289940919E-2</v>
      </c>
      <c r="AM23" s="26">
        <f t="shared" si="37"/>
        <v>8.720930232558155E-3</v>
      </c>
      <c r="AN23" s="26">
        <f t="shared" si="38"/>
        <v>2.0172910662824117E-2</v>
      </c>
      <c r="AO23" s="26">
        <f t="shared" si="39"/>
        <v>1.1299435028248483E-2</v>
      </c>
      <c r="AP23" s="26">
        <f t="shared" si="40"/>
        <v>4.1899441340782051E-2</v>
      </c>
      <c r="AQ23" s="26">
        <f t="shared" si="41"/>
        <v>1.072386058981234E-2</v>
      </c>
      <c r="AR23" s="26">
        <f t="shared" si="42"/>
        <v>4.244031830238737E-2</v>
      </c>
      <c r="AS23" s="26">
        <f t="shared" si="42"/>
        <v>1.0178117048346147E-2</v>
      </c>
      <c r="AT23" s="26">
        <f t="shared" si="42"/>
        <v>1.2594458438287104E-2</v>
      </c>
      <c r="AU23" s="26">
        <f t="shared" si="42"/>
        <v>1.7412935323383172E-2</v>
      </c>
      <c r="AV23" s="26">
        <f t="shared" si="42"/>
        <v>1.4669926650366705E-2</v>
      </c>
      <c r="AW23" s="26">
        <f t="shared" si="42"/>
        <v>9.6385542168675453E-3</v>
      </c>
      <c r="AX23" s="26">
        <f t="shared" si="42"/>
        <v>1.9093078758949833E-2</v>
      </c>
      <c r="AY23" s="26">
        <f t="shared" si="42"/>
        <v>2.1077283372365363E-2</v>
      </c>
      <c r="AZ23" s="26">
        <f t="shared" si="42"/>
        <v>6.8807339449541427E-3</v>
      </c>
      <c r="BA23" s="26">
        <f t="shared" si="42"/>
        <v>1.1389521640091216E-2</v>
      </c>
      <c r="BB23" s="26">
        <f t="shared" si="42"/>
        <v>2.2522522522522515E-2</v>
      </c>
      <c r="BC23" s="26">
        <f t="shared" si="42"/>
        <v>6.6079295154184425E-3</v>
      </c>
      <c r="BD23" s="26">
        <f t="shared" si="42"/>
        <v>8.7527352297593897E-3</v>
      </c>
      <c r="BE23" s="26">
        <f t="shared" si="42"/>
        <v>6.5075921908894774E-3</v>
      </c>
      <c r="BF23" s="26">
        <f t="shared" si="42"/>
        <v>1.2931034482758674E-2</v>
      </c>
      <c r="BG23" s="26">
        <f t="shared" si="42"/>
        <v>0</v>
      </c>
      <c r="BH23" s="26">
        <f t="shared" si="42"/>
        <v>6.382978723404209E-3</v>
      </c>
      <c r="BI23" s="26">
        <f t="shared" si="42"/>
        <v>8.4566596194504129E-3</v>
      </c>
      <c r="BJ23" s="26">
        <f t="shared" si="42"/>
        <v>1.048218029350112E-2</v>
      </c>
      <c r="BK23" s="26">
        <f t="shared" si="42"/>
        <v>1.6597510373443924E-2</v>
      </c>
      <c r="BL23" s="26">
        <f t="shared" si="42"/>
        <v>1.0204081632652962E-2</v>
      </c>
      <c r="BM23" s="26">
        <f t="shared" si="42"/>
        <v>1.0101010101010166E-2</v>
      </c>
      <c r="BN23" s="26">
        <f t="shared" si="42"/>
        <v>1.0000000000000009E-2</v>
      </c>
      <c r="BO23" s="26">
        <f t="shared" si="42"/>
        <v>5.9405940594059459E-3</v>
      </c>
      <c r="BP23" s="26">
        <f t="shared" si="42"/>
        <v>9.8425196850393526E-3</v>
      </c>
      <c r="BQ23" s="26">
        <f t="shared" si="42"/>
        <v>1.9493177387914784E-3</v>
      </c>
      <c r="BR23" s="26">
        <f t="shared" si="42"/>
        <v>1.9455252918287869E-3</v>
      </c>
      <c r="BS23" s="26">
        <f t="shared" si="42"/>
        <v>1.9417475728156219E-3</v>
      </c>
      <c r="BT23" s="26">
        <f t="shared" si="42"/>
        <v>3.8759689922480689E-3</v>
      </c>
      <c r="BU23" s="26">
        <f t="shared" si="42"/>
        <v>1.9305019305020377E-3</v>
      </c>
      <c r="BV23" s="26">
        <f t="shared" si="42"/>
        <v>7.7071290944124016E-3</v>
      </c>
      <c r="BW23" s="26">
        <f t="shared" si="42"/>
        <v>0</v>
      </c>
      <c r="BX23" s="26">
        <f t="shared" si="42"/>
        <v>1.9120458891013214E-3</v>
      </c>
      <c r="BY23" s="26"/>
      <c r="BZ23" s="26"/>
      <c r="CA23" s="26"/>
      <c r="CB23" s="26"/>
      <c r="CC23" s="26"/>
      <c r="CD23" s="26"/>
      <c r="CE23" s="26"/>
    </row>
    <row r="24" spans="1:83" s="59" customFormat="1" x14ac:dyDescent="0.25">
      <c r="A24" s="14" t="s">
        <v>4</v>
      </c>
      <c r="B24" s="26"/>
      <c r="C24" s="26"/>
      <c r="D24" s="26"/>
      <c r="E24" s="26"/>
      <c r="F24" s="26">
        <f t="shared" si="31"/>
        <v>1</v>
      </c>
      <c r="G24" s="26">
        <f t="shared" si="31"/>
        <v>0.5</v>
      </c>
      <c r="H24" s="26">
        <f t="shared" si="31"/>
        <v>1.3333333333333335</v>
      </c>
      <c r="I24" s="26">
        <f t="shared" si="31"/>
        <v>0.5714285714285714</v>
      </c>
      <c r="J24" s="26">
        <f t="shared" si="31"/>
        <v>0.27272727272727271</v>
      </c>
      <c r="K24" s="26">
        <f t="shared" si="31"/>
        <v>0.35714285714285721</v>
      </c>
      <c r="L24" s="26">
        <f t="shared" si="31"/>
        <v>0.47368421052631571</v>
      </c>
      <c r="M24" s="26"/>
      <c r="N24" s="34">
        <f>N6/L6-1</f>
        <v>0.35714285714285721</v>
      </c>
      <c r="O24" s="26">
        <f t="shared" si="32"/>
        <v>0.31578947368421062</v>
      </c>
      <c r="P24" s="26">
        <f t="shared" si="33"/>
        <v>0.30000000000000004</v>
      </c>
      <c r="Q24" s="26">
        <f t="shared" si="34"/>
        <v>0.19999999999999996</v>
      </c>
      <c r="R24" s="26">
        <f t="shared" si="35"/>
        <v>2.564102564102555E-2</v>
      </c>
      <c r="S24" s="26">
        <f t="shared" si="35"/>
        <v>0.22500000000000009</v>
      </c>
      <c r="T24" s="26">
        <f t="shared" si="35"/>
        <v>0.33673469387755106</v>
      </c>
      <c r="U24" s="26">
        <f t="shared" si="35"/>
        <v>0.18320610687022909</v>
      </c>
      <c r="V24" s="26">
        <f t="shared" si="35"/>
        <v>0.16774193548387095</v>
      </c>
      <c r="W24" s="26">
        <f t="shared" si="35"/>
        <v>0.13259668508287303</v>
      </c>
      <c r="X24" s="26">
        <f t="shared" si="35"/>
        <v>0.14146341463414625</v>
      </c>
      <c r="Y24" s="26">
        <f t="shared" si="35"/>
        <v>8.5470085470085388E-2</v>
      </c>
      <c r="Z24" s="26">
        <f t="shared" si="35"/>
        <v>8.6614173228346525E-2</v>
      </c>
      <c r="AA24" s="26">
        <f t="shared" si="35"/>
        <v>3.9855072463768071E-2</v>
      </c>
      <c r="AB24" s="26">
        <f t="shared" si="35"/>
        <v>6.9686411149825878E-2</v>
      </c>
      <c r="AC24" s="26">
        <f t="shared" si="35"/>
        <v>7.8175895765472347E-2</v>
      </c>
      <c r="AD24" s="26">
        <f t="shared" si="35"/>
        <v>6.3444108761329332E-2</v>
      </c>
      <c r="AE24" s="26">
        <f t="shared" si="35"/>
        <v>5.1136363636363535E-2</v>
      </c>
      <c r="AF24" s="26">
        <f t="shared" si="35"/>
        <v>6.2162162162162193E-2</v>
      </c>
      <c r="AG24" s="26">
        <f t="shared" si="35"/>
        <v>2.5445292620865034E-2</v>
      </c>
      <c r="AH24" s="26">
        <f t="shared" si="35"/>
        <v>2.7295285359801413E-2</v>
      </c>
      <c r="AI24" s="26">
        <f t="shared" si="35"/>
        <v>4.106280193236711E-2</v>
      </c>
      <c r="AJ24" s="26">
        <f t="shared" si="35"/>
        <v>2.5522041763341052E-2</v>
      </c>
      <c r="AK24" s="26">
        <f t="shared" si="35"/>
        <v>2.7149321266968229E-2</v>
      </c>
      <c r="AL24" s="26">
        <f t="shared" si="36"/>
        <v>1.982378854625555E-2</v>
      </c>
      <c r="AM24" s="26">
        <f t="shared" si="37"/>
        <v>1.9438444924406051E-2</v>
      </c>
      <c r="AN24" s="26">
        <f t="shared" si="38"/>
        <v>2.5423728813559254E-2</v>
      </c>
      <c r="AO24" s="26">
        <f t="shared" si="39"/>
        <v>2.6859504132231482E-2</v>
      </c>
      <c r="AP24" s="26">
        <f t="shared" si="40"/>
        <v>1.4084507042253502E-2</v>
      </c>
      <c r="AQ24" s="26">
        <f t="shared" si="41"/>
        <v>2.7777777777777679E-2</v>
      </c>
      <c r="AR24" s="26">
        <f t="shared" si="42"/>
        <v>2.316602316602312E-2</v>
      </c>
      <c r="AS24" s="26">
        <f t="shared" si="42"/>
        <v>7.547169811320753E-3</v>
      </c>
      <c r="AT24" s="26">
        <f t="shared" si="42"/>
        <v>5.4307116104868935E-2</v>
      </c>
      <c r="AU24" s="26">
        <f t="shared" si="42"/>
        <v>1.0657193605683846E-2</v>
      </c>
      <c r="AV24" s="26">
        <f t="shared" si="42"/>
        <v>1.0544815465729274E-2</v>
      </c>
      <c r="AW24" s="26">
        <f t="shared" si="42"/>
        <v>8.6956521739129933E-3</v>
      </c>
      <c r="AX24" s="26">
        <f t="shared" si="42"/>
        <v>6.8965517241379448E-3</v>
      </c>
      <c r="AY24" s="26">
        <f t="shared" si="42"/>
        <v>1.8835616438356073E-2</v>
      </c>
      <c r="AZ24" s="26">
        <f t="shared" si="42"/>
        <v>8.4033613445377853E-3</v>
      </c>
      <c r="BA24" s="26">
        <f t="shared" si="42"/>
        <v>1.6666666666666607E-2</v>
      </c>
      <c r="BB24" s="26">
        <f t="shared" si="42"/>
        <v>6.5573770491802463E-3</v>
      </c>
      <c r="BC24" s="26">
        <f t="shared" si="42"/>
        <v>1.791530944625408E-2</v>
      </c>
      <c r="BD24" s="26">
        <f t="shared" si="42"/>
        <v>2.079999999999993E-2</v>
      </c>
      <c r="BE24" s="26">
        <f t="shared" si="42"/>
        <v>2.0376175548589393E-2</v>
      </c>
      <c r="BF24" s="26">
        <f t="shared" si="42"/>
        <v>1.8433179723502224E-2</v>
      </c>
      <c r="BG24" s="26">
        <f t="shared" si="42"/>
        <v>2.2624434389140191E-2</v>
      </c>
      <c r="BH24" s="26">
        <f t="shared" si="42"/>
        <v>2.2123893805309658E-2</v>
      </c>
      <c r="BI24" s="26">
        <f t="shared" si="42"/>
        <v>1.5873015873015817E-2</v>
      </c>
      <c r="BJ24" s="26">
        <f t="shared" si="42"/>
        <v>1.7045454545454586E-2</v>
      </c>
      <c r="BK24" s="26">
        <f t="shared" si="42"/>
        <v>1.3966480446927276E-2</v>
      </c>
      <c r="BL24" s="26">
        <f t="shared" si="42"/>
        <v>1.377410468319562E-2</v>
      </c>
      <c r="BM24" s="26">
        <f t="shared" si="42"/>
        <v>1.0869565217391353E-2</v>
      </c>
      <c r="BN24" s="26">
        <f t="shared" si="42"/>
        <v>2.6881720430107503E-3</v>
      </c>
      <c r="BO24" s="26">
        <f t="shared" si="42"/>
        <v>8.0428954423592547E-3</v>
      </c>
      <c r="BP24" s="26">
        <f t="shared" si="42"/>
        <v>3.9893617021276029E-3</v>
      </c>
      <c r="BQ24" s="26">
        <f t="shared" si="42"/>
        <v>1.3245033112583293E-3</v>
      </c>
      <c r="BR24" s="26">
        <f t="shared" si="42"/>
        <v>1.3227513227513921E-3</v>
      </c>
      <c r="BS24" s="26">
        <f t="shared" si="42"/>
        <v>1.3210039630118242E-3</v>
      </c>
      <c r="BT24" s="26">
        <f t="shared" si="42"/>
        <v>5.2770448548813409E-3</v>
      </c>
      <c r="BU24" s="26">
        <f t="shared" si="42"/>
        <v>2.624671916010568E-3</v>
      </c>
      <c r="BV24" s="26">
        <f t="shared" si="42"/>
        <v>5.2356020942407877E-3</v>
      </c>
      <c r="BW24" s="26">
        <f t="shared" si="42"/>
        <v>2.6041666666667407E-3</v>
      </c>
      <c r="BX24" s="26">
        <f t="shared" si="42"/>
        <v>2.5974025974024872E-3</v>
      </c>
      <c r="BY24" s="26"/>
      <c r="BZ24" s="26"/>
      <c r="CA24" s="26"/>
      <c r="CB24" s="26"/>
      <c r="CC24" s="26"/>
      <c r="CD24" s="26"/>
      <c r="CE24" s="26"/>
    </row>
    <row r="25" spans="1:83" s="59" customFormat="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31"/>
        <v>0.33333333333333326</v>
      </c>
      <c r="L25" s="26">
        <f t="shared" si="31"/>
        <v>0</v>
      </c>
      <c r="M25" s="26"/>
      <c r="N25" s="34">
        <f t="shared" si="43"/>
        <v>8</v>
      </c>
      <c r="O25" s="26">
        <f t="shared" si="32"/>
        <v>0</v>
      </c>
      <c r="P25" s="26">
        <f t="shared" si="33"/>
        <v>0.36111111111111116</v>
      </c>
      <c r="Q25" s="26">
        <f t="shared" si="34"/>
        <v>0.14285714285714279</v>
      </c>
      <c r="R25" s="26">
        <f t="shared" si="35"/>
        <v>0.33928571428571419</v>
      </c>
      <c r="S25" s="26">
        <f t="shared" si="35"/>
        <v>5.3333333333333233E-2</v>
      </c>
      <c r="T25" s="26">
        <f t="shared" si="35"/>
        <v>8.8607594936708889E-2</v>
      </c>
      <c r="U25" s="26">
        <f t="shared" si="35"/>
        <v>8.1395348837209225E-2</v>
      </c>
      <c r="V25" s="26">
        <f t="shared" si="35"/>
        <v>4.3010752688172005E-2</v>
      </c>
      <c r="W25" s="26">
        <f t="shared" si="35"/>
        <v>3.0927835051546282E-2</v>
      </c>
      <c r="X25" s="26">
        <f t="shared" si="35"/>
        <v>5.0000000000000044E-2</v>
      </c>
      <c r="Y25" s="26">
        <f t="shared" si="35"/>
        <v>3.8095238095238182E-2</v>
      </c>
      <c r="Z25" s="26">
        <f t="shared" si="35"/>
        <v>8.256880733944949E-2</v>
      </c>
      <c r="AA25" s="26">
        <f t="shared" si="35"/>
        <v>2.5423728813559254E-2</v>
      </c>
      <c r="AB25" s="26">
        <f t="shared" si="35"/>
        <v>2.4793388429751984E-2</v>
      </c>
      <c r="AC25" s="26">
        <f t="shared" si="35"/>
        <v>3.2258064516129004E-2</v>
      </c>
      <c r="AD25" s="26">
        <f t="shared" si="35"/>
        <v>3.90625E-2</v>
      </c>
      <c r="AE25" s="26">
        <f t="shared" si="35"/>
        <v>7.5187969924812581E-3</v>
      </c>
      <c r="AF25" s="26">
        <f t="shared" si="35"/>
        <v>2.2388059701492491E-2</v>
      </c>
      <c r="AG25" s="26">
        <f t="shared" si="35"/>
        <v>1.4598540145985384E-2</v>
      </c>
      <c r="AH25" s="26">
        <f t="shared" si="35"/>
        <v>6.4748201438848962E-2</v>
      </c>
      <c r="AI25" s="26">
        <f t="shared" si="35"/>
        <v>3.3783783783783772E-2</v>
      </c>
      <c r="AJ25" s="26">
        <f t="shared" si="35"/>
        <v>6.5359477124182774E-3</v>
      </c>
      <c r="AK25" s="26">
        <f t="shared" si="35"/>
        <v>1.9480519480519431E-2</v>
      </c>
      <c r="AL25" s="26">
        <f t="shared" si="36"/>
        <v>7.0063694267515908E-2</v>
      </c>
      <c r="AM25" s="26">
        <f t="shared" si="37"/>
        <v>4.7619047619047672E-2</v>
      </c>
      <c r="AN25" s="26">
        <f t="shared" si="38"/>
        <v>2.2727272727272707E-2</v>
      </c>
      <c r="AO25" s="26">
        <f t="shared" si="39"/>
        <v>2.2222222222222143E-2</v>
      </c>
      <c r="AP25" s="26">
        <f t="shared" si="40"/>
        <v>1.0869565217391353E-2</v>
      </c>
      <c r="AQ25" s="26">
        <f t="shared" si="41"/>
        <v>5.3763440860215006E-3</v>
      </c>
      <c r="AR25" s="26">
        <f t="shared" si="42"/>
        <v>1.0695187165775444E-2</v>
      </c>
      <c r="AS25" s="26">
        <f t="shared" si="42"/>
        <v>2.6455026455026509E-2</v>
      </c>
      <c r="AT25" s="26">
        <f t="shared" si="42"/>
        <v>2.5773195876288568E-2</v>
      </c>
      <c r="AU25" s="26">
        <f t="shared" si="42"/>
        <v>1.5075376884422065E-2</v>
      </c>
      <c r="AV25" s="26">
        <f t="shared" si="42"/>
        <v>1.4851485148514865E-2</v>
      </c>
      <c r="AW25" s="26">
        <f t="shared" si="42"/>
        <v>2.4390243902439046E-2</v>
      </c>
      <c r="AX25" s="26">
        <f t="shared" si="42"/>
        <v>1.4285714285714235E-2</v>
      </c>
      <c r="AY25" s="26">
        <f t="shared" si="42"/>
        <v>9.3896713615022609E-3</v>
      </c>
      <c r="AZ25" s="26">
        <f t="shared" si="42"/>
        <v>2.3255813953488413E-2</v>
      </c>
      <c r="BA25" s="26">
        <f t="shared" si="42"/>
        <v>9.0909090909090384E-3</v>
      </c>
      <c r="BB25" s="26">
        <f t="shared" si="42"/>
        <v>4.5045045045044585E-3</v>
      </c>
      <c r="BC25" s="26">
        <f t="shared" si="42"/>
        <v>8.9686098654708779E-3</v>
      </c>
      <c r="BD25" s="26">
        <f t="shared" si="42"/>
        <v>0</v>
      </c>
      <c r="BE25" s="26">
        <f t="shared" si="42"/>
        <v>8.8888888888889461E-3</v>
      </c>
      <c r="BF25" s="26">
        <f t="shared" si="42"/>
        <v>4.405286343612369E-3</v>
      </c>
      <c r="BG25" s="26">
        <f t="shared" si="42"/>
        <v>1.3157894736842035E-2</v>
      </c>
      <c r="BH25" s="26">
        <f t="shared" si="42"/>
        <v>1.298701298701288E-2</v>
      </c>
      <c r="BI25" s="26">
        <f t="shared" si="42"/>
        <v>1.2820512820512775E-2</v>
      </c>
      <c r="BJ25" s="26">
        <f t="shared" si="42"/>
        <v>4.2194092827003704E-3</v>
      </c>
      <c r="BK25" s="26">
        <f t="shared" si="42"/>
        <v>1.2605042016806678E-2</v>
      </c>
      <c r="BL25" s="26">
        <f t="shared" si="42"/>
        <v>1.2448132780082943E-2</v>
      </c>
      <c r="BM25" s="26">
        <f t="shared" si="42"/>
        <v>1.2295081967213184E-2</v>
      </c>
      <c r="BN25" s="26">
        <f t="shared" si="42"/>
        <v>8.0971659919029104E-3</v>
      </c>
      <c r="BO25" s="26">
        <f t="shared" si="42"/>
        <v>4.0160642570281624E-3</v>
      </c>
      <c r="BP25" s="26">
        <f t="shared" si="42"/>
        <v>4.0000000000000036E-3</v>
      </c>
      <c r="BQ25" s="26">
        <f t="shared" si="42"/>
        <v>0</v>
      </c>
      <c r="BR25" s="26">
        <f t="shared" si="42"/>
        <v>3.9840637450199168E-3</v>
      </c>
      <c r="BS25" s="26">
        <f t="shared" si="42"/>
        <v>0</v>
      </c>
      <c r="BT25" s="26">
        <f t="shared" si="42"/>
        <v>3.9682539682539542E-3</v>
      </c>
      <c r="BU25" s="26">
        <f t="shared" si="42"/>
        <v>0</v>
      </c>
      <c r="BV25" s="26">
        <f t="shared" si="42"/>
        <v>0</v>
      </c>
      <c r="BW25" s="26">
        <f t="shared" si="42"/>
        <v>0</v>
      </c>
      <c r="BX25" s="26">
        <f t="shared" si="42"/>
        <v>0</v>
      </c>
      <c r="BY25" s="26"/>
      <c r="BZ25" s="26"/>
      <c r="CA25" s="26"/>
      <c r="CB25" s="26"/>
      <c r="CC25" s="26"/>
      <c r="CD25" s="26"/>
      <c r="CE25" s="26"/>
    </row>
    <row r="26" spans="1:83" s="59" customFormat="1" x14ac:dyDescent="0.25">
      <c r="A26" s="14" t="s">
        <v>5</v>
      </c>
      <c r="B26" s="26"/>
      <c r="C26" s="26"/>
      <c r="D26" s="26"/>
      <c r="E26" s="26"/>
      <c r="F26" s="26">
        <f t="shared" si="31"/>
        <v>0</v>
      </c>
      <c r="G26" s="26">
        <f t="shared" si="31"/>
        <v>0</v>
      </c>
      <c r="H26" s="26">
        <f t="shared" si="31"/>
        <v>0</v>
      </c>
      <c r="I26" s="26">
        <f t="shared" si="31"/>
        <v>0.5</v>
      </c>
      <c r="J26" s="26">
        <f t="shared" si="31"/>
        <v>0.33333333333333326</v>
      </c>
      <c r="K26" s="26">
        <f t="shared" si="31"/>
        <v>0.25</v>
      </c>
      <c r="L26" s="26">
        <f t="shared" si="31"/>
        <v>0.60000000000000009</v>
      </c>
      <c r="M26" s="26"/>
      <c r="N26" s="34">
        <f>N8/L8-1</f>
        <v>0.625</v>
      </c>
      <c r="O26" s="26">
        <f t="shared" si="32"/>
        <v>0.38461538461538458</v>
      </c>
      <c r="P26" s="26">
        <f t="shared" si="33"/>
        <v>0.22222222222222232</v>
      </c>
      <c r="Q26" s="26">
        <f t="shared" si="34"/>
        <v>0.22727272727272729</v>
      </c>
      <c r="R26" s="26">
        <f t="shared" si="35"/>
        <v>0.4814814814814814</v>
      </c>
      <c r="S26" s="26">
        <f t="shared" si="35"/>
        <v>0.32499999999999996</v>
      </c>
      <c r="T26" s="26">
        <f t="shared" si="35"/>
        <v>3.7735849056603765E-2</v>
      </c>
      <c r="U26" s="26">
        <f t="shared" si="35"/>
        <v>0.1272727272727272</v>
      </c>
      <c r="V26" s="26">
        <f t="shared" si="35"/>
        <v>3.2258064516129004E-2</v>
      </c>
      <c r="W26" s="26">
        <f t="shared" si="35"/>
        <v>6.25E-2</v>
      </c>
      <c r="X26" s="26">
        <f t="shared" si="35"/>
        <v>7.3529411764705843E-2</v>
      </c>
      <c r="Y26" s="26">
        <f t="shared" si="35"/>
        <v>8.2191780821917915E-2</v>
      </c>
      <c r="Z26" s="26">
        <f t="shared" si="35"/>
        <v>0.12658227848101267</v>
      </c>
      <c r="AA26" s="26">
        <f t="shared" si="35"/>
        <v>4.4943820224719211E-2</v>
      </c>
      <c r="AB26" s="26">
        <f t="shared" si="35"/>
        <v>3.2258064516129004E-2</v>
      </c>
      <c r="AC26" s="26">
        <f t="shared" si="35"/>
        <v>0</v>
      </c>
      <c r="AD26" s="26">
        <f t="shared" si="35"/>
        <v>0.11458333333333326</v>
      </c>
      <c r="AE26" s="26">
        <f t="shared" si="35"/>
        <v>2.8037383177569986E-2</v>
      </c>
      <c r="AF26" s="26">
        <f t="shared" si="35"/>
        <v>0.11818181818181817</v>
      </c>
      <c r="AG26" s="26">
        <f t="shared" si="35"/>
        <v>4.8780487804878092E-2</v>
      </c>
      <c r="AH26" s="26">
        <f t="shared" si="35"/>
        <v>3.1007751937984551E-2</v>
      </c>
      <c r="AI26" s="26">
        <f t="shared" si="35"/>
        <v>1.5037593984962516E-2</v>
      </c>
      <c r="AJ26" s="26">
        <f t="shared" si="35"/>
        <v>3.7037037037036979E-2</v>
      </c>
      <c r="AK26" s="26">
        <f t="shared" si="35"/>
        <v>5.0000000000000044E-2</v>
      </c>
      <c r="AL26" s="26">
        <f t="shared" si="36"/>
        <v>0</v>
      </c>
      <c r="AM26" s="26">
        <f t="shared" si="37"/>
        <v>1.3605442176870763E-2</v>
      </c>
      <c r="AN26" s="26">
        <f t="shared" si="38"/>
        <v>2.0134228187919545E-2</v>
      </c>
      <c r="AO26" s="26">
        <f t="shared" si="39"/>
        <v>1.3157894736842035E-2</v>
      </c>
      <c r="AP26" s="26">
        <f t="shared" si="40"/>
        <v>1.298701298701288E-2</v>
      </c>
      <c r="AQ26" s="26">
        <f t="shared" si="41"/>
        <v>1.2820512820512775E-2</v>
      </c>
      <c r="AR26" s="26">
        <f t="shared" si="42"/>
        <v>4.4303797468354444E-2</v>
      </c>
      <c r="AS26" s="26">
        <f t="shared" si="42"/>
        <v>4.2424242424242475E-2</v>
      </c>
      <c r="AT26" s="26">
        <f t="shared" si="42"/>
        <v>4.6511627906976827E-2</v>
      </c>
      <c r="AU26" s="26">
        <f t="shared" si="42"/>
        <v>6.1111111111111116E-2</v>
      </c>
      <c r="AV26" s="26">
        <f t="shared" si="42"/>
        <v>5.7591623036649109E-2</v>
      </c>
      <c r="AW26" s="26">
        <f t="shared" si="42"/>
        <v>4.9504950495049549E-2</v>
      </c>
      <c r="AX26" s="26">
        <f t="shared" si="42"/>
        <v>3.7735849056603765E-2</v>
      </c>
      <c r="AY26" s="26">
        <f t="shared" si="42"/>
        <v>3.1818181818181746E-2</v>
      </c>
      <c r="AZ26" s="26">
        <f t="shared" si="42"/>
        <v>3.0837004405286361E-2</v>
      </c>
      <c r="BA26" s="26">
        <f t="shared" si="42"/>
        <v>3.8461538461538547E-2</v>
      </c>
      <c r="BB26" s="26">
        <f t="shared" si="42"/>
        <v>4.1152263374485631E-2</v>
      </c>
      <c r="BC26" s="26">
        <f t="shared" si="42"/>
        <v>3.5573122529644285E-2</v>
      </c>
      <c r="BD26" s="26">
        <f t="shared" si="42"/>
        <v>2.2900763358778553E-2</v>
      </c>
      <c r="BE26" s="26">
        <f t="shared" si="42"/>
        <v>2.2388059701492491E-2</v>
      </c>
      <c r="BF26" s="26">
        <f t="shared" si="42"/>
        <v>1.8248175182481674E-2</v>
      </c>
      <c r="BG26" s="26">
        <f t="shared" si="42"/>
        <v>2.5089605734766929E-2</v>
      </c>
      <c r="BH26" s="26">
        <f t="shared" si="42"/>
        <v>1.7482517482517501E-2</v>
      </c>
      <c r="BI26" s="26">
        <f t="shared" si="42"/>
        <v>2.0618556701030855E-2</v>
      </c>
      <c r="BJ26" s="26">
        <f t="shared" si="42"/>
        <v>0</v>
      </c>
      <c r="BK26" s="26">
        <f t="shared" si="42"/>
        <v>6.7340067340067034E-3</v>
      </c>
      <c r="BL26" s="26">
        <f t="shared" si="42"/>
        <v>1.0033444816053505E-2</v>
      </c>
      <c r="BM26" s="26">
        <f t="shared" si="42"/>
        <v>0</v>
      </c>
      <c r="BN26" s="26">
        <f t="shared" si="42"/>
        <v>6.6225165562914245E-3</v>
      </c>
      <c r="BO26" s="26">
        <f t="shared" si="42"/>
        <v>3.2894736842106198E-3</v>
      </c>
      <c r="BP26" s="26">
        <f t="shared" si="42"/>
        <v>0</v>
      </c>
      <c r="BQ26" s="26">
        <f t="shared" si="42"/>
        <v>3.2786885245901232E-3</v>
      </c>
      <c r="BR26" s="26">
        <f t="shared" si="42"/>
        <v>0</v>
      </c>
      <c r="BS26" s="26">
        <f t="shared" si="42"/>
        <v>0</v>
      </c>
      <c r="BT26" s="26">
        <f t="shared" si="42"/>
        <v>6.5359477124182774E-3</v>
      </c>
      <c r="BU26" s="26">
        <f t="shared" si="42"/>
        <v>0</v>
      </c>
      <c r="BV26" s="26">
        <f t="shared" si="42"/>
        <v>0</v>
      </c>
      <c r="BW26" s="26">
        <f t="shared" si="42"/>
        <v>0</v>
      </c>
      <c r="BX26" s="26">
        <f t="shared" si="42"/>
        <v>0</v>
      </c>
      <c r="BY26" s="26"/>
      <c r="BZ26" s="26"/>
      <c r="CA26" s="26"/>
      <c r="CB26" s="26"/>
      <c r="CC26" s="26"/>
      <c r="CD26" s="26"/>
      <c r="CE26" s="26"/>
    </row>
    <row r="27" spans="1:83" s="59" customFormat="1" ht="15.75" thickBot="1" x14ac:dyDescent="0.3">
      <c r="A27" s="46" t="s">
        <v>73</v>
      </c>
      <c r="B27" s="47"/>
      <c r="C27" s="47"/>
      <c r="D27" s="47"/>
      <c r="E27" s="47">
        <f t="shared" si="31"/>
        <v>5</v>
      </c>
      <c r="F27" s="47">
        <f t="shared" si="31"/>
        <v>0.66666666666666674</v>
      </c>
      <c r="G27" s="47">
        <f t="shared" si="31"/>
        <v>0.7</v>
      </c>
      <c r="H27" s="47">
        <f t="shared" si="31"/>
        <v>0.35294117647058831</v>
      </c>
      <c r="I27" s="47">
        <f t="shared" si="31"/>
        <v>0.82608695652173902</v>
      </c>
      <c r="J27" s="47">
        <f t="shared" si="31"/>
        <v>0.47619047619047628</v>
      </c>
      <c r="K27" s="47">
        <f t="shared" si="31"/>
        <v>0.35483870967741926</v>
      </c>
      <c r="L27" s="47">
        <f t="shared" si="31"/>
        <v>0.33333333333333326</v>
      </c>
      <c r="M27" s="47"/>
      <c r="N27" s="47">
        <f t="shared" si="43"/>
        <v>0.5625</v>
      </c>
      <c r="O27" s="47">
        <f t="shared" si="32"/>
        <v>0.23428571428571421</v>
      </c>
      <c r="P27" s="47">
        <f t="shared" si="33"/>
        <v>0.21759259259259256</v>
      </c>
      <c r="Q27" s="47">
        <f t="shared" si="34"/>
        <v>0.20152091254752857</v>
      </c>
      <c r="R27" s="47">
        <f t="shared" si="35"/>
        <v>0.16139240506329111</v>
      </c>
      <c r="S27" s="47">
        <f t="shared" si="35"/>
        <v>0.22070844686648505</v>
      </c>
      <c r="T27" s="47">
        <f t="shared" si="35"/>
        <v>0.203125</v>
      </c>
      <c r="U27" s="47">
        <f t="shared" si="35"/>
        <v>0.15398886827458247</v>
      </c>
      <c r="V27" s="47">
        <f t="shared" si="35"/>
        <v>0.13826366559485526</v>
      </c>
      <c r="W27" s="47">
        <f t="shared" si="35"/>
        <v>9.3220338983050821E-2</v>
      </c>
      <c r="X27" s="47">
        <f t="shared" si="35"/>
        <v>0.10335917312661502</v>
      </c>
      <c r="Y27" s="47">
        <f t="shared" si="35"/>
        <v>7.2599531615925139E-2</v>
      </c>
      <c r="Z27" s="47">
        <f t="shared" si="35"/>
        <v>7.9694323144104739E-2</v>
      </c>
      <c r="AA27" s="47">
        <f t="shared" si="35"/>
        <v>6.6734074823053602E-2</v>
      </c>
      <c r="AB27" s="47">
        <f t="shared" si="35"/>
        <v>7.2985781990521303E-2</v>
      </c>
      <c r="AC27" s="47">
        <f t="shared" si="35"/>
        <v>3.9752650176678506E-2</v>
      </c>
      <c r="AD27" s="47">
        <f t="shared" si="35"/>
        <v>6.6270178419711057E-2</v>
      </c>
      <c r="AE27" s="47">
        <f t="shared" si="35"/>
        <v>5.3386454183266929E-2</v>
      </c>
      <c r="AF27" s="47">
        <f t="shared" si="35"/>
        <v>8.2450832072617164E-2</v>
      </c>
      <c r="AG27" s="47">
        <f t="shared" si="35"/>
        <v>3.6338225017470194E-2</v>
      </c>
      <c r="AH27" s="47">
        <f t="shared" si="35"/>
        <v>4.0458530006743043E-2</v>
      </c>
      <c r="AI27" s="47">
        <f t="shared" si="35"/>
        <v>5.3791315618924251E-2</v>
      </c>
      <c r="AJ27" s="47">
        <f t="shared" si="35"/>
        <v>5.4120541205411987E-2</v>
      </c>
      <c r="AK27" s="47">
        <f t="shared" si="35"/>
        <v>2.392065344224048E-2</v>
      </c>
      <c r="AL27" s="47">
        <f t="shared" si="36"/>
        <v>2.3361823361823353E-2</v>
      </c>
      <c r="AM27" s="47">
        <f t="shared" si="37"/>
        <v>3.1180400890868487E-2</v>
      </c>
      <c r="AN27" s="47">
        <f t="shared" si="38"/>
        <v>3.2937365010799136E-2</v>
      </c>
      <c r="AO27" s="47">
        <f t="shared" si="39"/>
        <v>2.6136957658128512E-2</v>
      </c>
      <c r="AP27" s="47">
        <f t="shared" si="40"/>
        <v>2.9546612328069211E-2</v>
      </c>
      <c r="AQ27" s="47">
        <f t="shared" si="41"/>
        <v>2.671944581890151E-2</v>
      </c>
      <c r="AR27" s="47">
        <f t="shared" si="42"/>
        <v>3.1325301204819356E-2</v>
      </c>
      <c r="AS27" s="47">
        <f t="shared" si="42"/>
        <v>2.2429906542056122E-2</v>
      </c>
      <c r="AT27" s="47">
        <f t="shared" si="42"/>
        <v>3.062157221206574E-2</v>
      </c>
      <c r="AU27" s="47">
        <f t="shared" si="42"/>
        <v>1.6407982261640752E-2</v>
      </c>
      <c r="AV27" s="47">
        <f t="shared" si="42"/>
        <v>1.6579406631762605E-2</v>
      </c>
      <c r="AW27" s="47">
        <f t="shared" si="42"/>
        <v>1.5021459227467782E-2</v>
      </c>
      <c r="AX27" s="47">
        <f t="shared" si="42"/>
        <v>1.3107822410147962E-2</v>
      </c>
      <c r="AY27" s="47">
        <f t="shared" si="42"/>
        <v>1.6694490818029983E-2</v>
      </c>
      <c r="AZ27" s="47">
        <f t="shared" si="42"/>
        <v>1.1083743842364546E-2</v>
      </c>
      <c r="BA27" s="47">
        <f t="shared" si="42"/>
        <v>1.4210312626877775E-2</v>
      </c>
      <c r="BB27" s="47">
        <f t="shared" si="42"/>
        <v>1.4411529223378627E-2</v>
      </c>
      <c r="BC27" s="47">
        <f t="shared" si="42"/>
        <v>1.2233622730860372E-2</v>
      </c>
      <c r="BD27" s="47">
        <f t="shared" si="42"/>
        <v>9.74658869395717E-3</v>
      </c>
      <c r="BE27" s="47">
        <f t="shared" si="42"/>
        <v>1.0038610038610063E-2</v>
      </c>
      <c r="BF27" s="47">
        <f t="shared" si="42"/>
        <v>1.1850152905198863E-2</v>
      </c>
      <c r="BG27" s="47">
        <f t="shared" si="42"/>
        <v>1.1333585190782092E-2</v>
      </c>
      <c r="BH27" s="47">
        <f t="shared" si="42"/>
        <v>1.3447889428464643E-2</v>
      </c>
      <c r="BI27" s="47">
        <f t="shared" si="42"/>
        <v>9.2148912642830982E-3</v>
      </c>
      <c r="BJ27" s="47">
        <f t="shared" si="42"/>
        <v>7.6698319941563842E-3</v>
      </c>
      <c r="BK27" s="47">
        <f t="shared" si="42"/>
        <v>9.7861544037693982E-3</v>
      </c>
      <c r="BL27" s="47">
        <f t="shared" si="42"/>
        <v>8.9734386216797635E-3</v>
      </c>
      <c r="BM27" s="47">
        <f t="shared" si="42"/>
        <v>8.5378868729988344E-3</v>
      </c>
      <c r="BN27" s="47">
        <f t="shared" si="42"/>
        <v>5.9964726631394072E-3</v>
      </c>
      <c r="BO27" s="47">
        <f t="shared" si="42"/>
        <v>6.3113604488078678E-3</v>
      </c>
      <c r="BP27" s="47">
        <f t="shared" si="42"/>
        <v>4.5296167247386165E-3</v>
      </c>
      <c r="BQ27" s="47">
        <f t="shared" si="42"/>
        <v>3.468609087755814E-3</v>
      </c>
      <c r="BR27" s="47">
        <f t="shared" si="42"/>
        <v>1.7283097131006731E-3</v>
      </c>
      <c r="BS27" s="47">
        <f t="shared" si="42"/>
        <v>6.9013112491367323E-4</v>
      </c>
      <c r="BT27" s="47">
        <f t="shared" si="42"/>
        <v>4.4827586206896974E-3</v>
      </c>
      <c r="BU27" s="47">
        <f t="shared" si="42"/>
        <v>2.059732234809486E-3</v>
      </c>
      <c r="BV27" s="47">
        <f t="shared" si="42"/>
        <v>3.4258307639603025E-3</v>
      </c>
      <c r="BW27" s="47">
        <f t="shared" si="42"/>
        <v>1.7070672584500457E-3</v>
      </c>
      <c r="BX27" s="47">
        <f t="shared" si="42"/>
        <v>2.044989775051187E-3</v>
      </c>
      <c r="BY27" s="47">
        <f t="shared" si="42"/>
        <v>-5.1700680272108834E-2</v>
      </c>
      <c r="BZ27" s="47">
        <f t="shared" si="42"/>
        <v>5.9182209469153424E-2</v>
      </c>
      <c r="CA27" s="47">
        <f t="shared" si="42"/>
        <v>2.0318320352183949E-3</v>
      </c>
      <c r="CB27" s="47">
        <f t="shared" ref="CB27" si="44">CB9/CA9-1</f>
        <v>1.0138560324433055E-3</v>
      </c>
      <c r="CC27" s="47">
        <f t="shared" ref="CC27" si="45">CC9/CB9-1</f>
        <v>1.3504388926401933E-3</v>
      </c>
      <c r="CD27" s="47"/>
      <c r="CE27" s="47"/>
    </row>
  </sheetData>
  <conditionalFormatting sqref="CE22:CE25 D26:M26 B22:M25 N22:CD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22:CE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B13 CB14:CB17 CD13:CE13 CC13:CC1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CA17 N13 CD14:CE1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CE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E8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E2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Activos_csv</vt:lpstr>
      <vt:lpstr>Fallecidos_csv</vt:lpstr>
      <vt:lpstr>Altas_csv</vt:lpstr>
      <vt:lpstr>Hospitalizados_csv</vt:lpstr>
      <vt:lpstr>Casos_csv</vt:lpstr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2020-05-30T10:04:35Z</dcterms:modified>
</cp:coreProperties>
</file>