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miguella_cal_alu_uclm_es/Documents/Universidad/MÁSTER/2º CUATRIMESTRE/Desarrollo de Sistemas Inteligentes/Trabajo de Predicción/"/>
    </mc:Choice>
  </mc:AlternateContent>
  <xr:revisionPtr revIDLastSave="1052" documentId="8_{0899A3AB-7528-4CB7-89E0-6F5153C6B076}" xr6:coauthVersionLast="45" xr6:coauthVersionMax="45" xr10:uidLastSave="{08D7F919-E9E8-4CF7-A4EA-247BFDBBDAB5}"/>
  <bookViews>
    <workbookView xWindow="-108" yWindow="-108" windowWidth="23256" windowHeight="12576" activeTab="1" xr2:uid="{7902158D-53F2-40D5-9919-77A9006B579E}"/>
  </bookViews>
  <sheets>
    <sheet name="Casos" sheetId="1" r:id="rId1"/>
    <sheet name="Casos'T" sheetId="5" r:id="rId2"/>
    <sheet name="%inc" sheetId="2" r:id="rId3"/>
    <sheet name="Hospitalizados" sheetId="3" r:id="rId4"/>
    <sheet name="Hospitalizados'T" sheetId="4" r:id="rId5"/>
    <sheet name="Referencias" sheetId="6" r:id="rId6"/>
  </sheets>
  <definedNames>
    <definedName name="_xlnm._FilterDatabase" localSheetId="0" hidden="1">Casos!$A$1:$M$1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5" l="1"/>
  <c r="N20" i="5"/>
  <c r="O20" i="5"/>
  <c r="P20" i="5"/>
  <c r="Q20" i="5"/>
  <c r="R20" i="5"/>
  <c r="S20" i="5"/>
  <c r="T20" i="5"/>
  <c r="U20" i="5"/>
  <c r="V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C20" i="5"/>
  <c r="D20" i="5"/>
  <c r="E20" i="5"/>
  <c r="F20" i="5"/>
  <c r="G20" i="5"/>
  <c r="H20" i="5"/>
  <c r="I20" i="5"/>
  <c r="J20" i="5"/>
  <c r="K20" i="5"/>
  <c r="L20" i="5"/>
  <c r="M20" i="5"/>
  <c r="O19" i="5"/>
  <c r="P19" i="5"/>
  <c r="Q19" i="5"/>
  <c r="R19" i="5"/>
  <c r="S19" i="5"/>
  <c r="T19" i="5"/>
  <c r="U19" i="5"/>
  <c r="V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N19" i="5"/>
  <c r="G15" i="5"/>
  <c r="H15" i="5"/>
  <c r="I15" i="5"/>
  <c r="J15" i="5"/>
  <c r="L15" i="5"/>
  <c r="M15" i="5"/>
  <c r="N15" i="5"/>
  <c r="O15" i="5"/>
  <c r="P15" i="5"/>
  <c r="Q15" i="5"/>
  <c r="R15" i="5"/>
  <c r="S15" i="5"/>
  <c r="T15" i="5"/>
  <c r="U15" i="5"/>
  <c r="V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F16" i="5"/>
  <c r="F17" i="5"/>
  <c r="F18" i="5"/>
  <c r="F15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E17" i="5"/>
  <c r="E18" i="5"/>
  <c r="P16" i="5"/>
  <c r="Q16" i="5"/>
  <c r="R16" i="5"/>
  <c r="S16" i="5"/>
  <c r="T16" i="5"/>
  <c r="U16" i="5"/>
  <c r="V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O16" i="5"/>
  <c r="G16" i="5"/>
  <c r="H16" i="5"/>
  <c r="I16" i="5"/>
  <c r="J16" i="5"/>
  <c r="K16" i="5"/>
  <c r="L16" i="5"/>
  <c r="M16" i="5"/>
  <c r="N16" i="5"/>
  <c r="E16" i="5"/>
  <c r="Y14" i="5"/>
  <c r="J14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V13" i="5"/>
  <c r="U13" i="5"/>
  <c r="T13" i="5"/>
  <c r="S13" i="5"/>
  <c r="R13" i="5"/>
  <c r="Q13" i="5"/>
  <c r="P13" i="5"/>
  <c r="O13" i="5"/>
  <c r="N13" i="5"/>
  <c r="M13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AN7" i="5"/>
  <c r="AN14" i="5" s="1"/>
  <c r="AM7" i="5"/>
  <c r="AM14" i="5" s="1"/>
  <c r="AL7" i="5"/>
  <c r="AL14" i="5" s="1"/>
  <c r="AK7" i="5"/>
  <c r="AK14" i="5" s="1"/>
  <c r="AJ7" i="5"/>
  <c r="AJ14" i="5" s="1"/>
  <c r="AI7" i="5"/>
  <c r="AH7" i="5"/>
  <c r="AI14" i="5" s="1"/>
  <c r="AG7" i="5"/>
  <c r="AF7" i="5"/>
  <c r="AF14" i="5" s="1"/>
  <c r="AE7" i="5"/>
  <c r="AE14" i="5" s="1"/>
  <c r="AD7" i="5"/>
  <c r="AD14" i="5" s="1"/>
  <c r="AC7" i="5"/>
  <c r="AC14" i="5" s="1"/>
  <c r="AB7" i="5"/>
  <c r="AB14" i="5" s="1"/>
  <c r="AA7" i="5"/>
  <c r="Z7" i="5"/>
  <c r="AA14" i="5" s="1"/>
  <c r="W7" i="5"/>
  <c r="V7" i="5"/>
  <c r="X14" i="5" s="1"/>
  <c r="U7" i="5"/>
  <c r="U14" i="5" s="1"/>
  <c r="T7" i="5"/>
  <c r="S7" i="5"/>
  <c r="T14" i="5" s="1"/>
  <c r="R7" i="5"/>
  <c r="R14" i="5" s="1"/>
  <c r="Q7" i="5"/>
  <c r="Q14" i="5" s="1"/>
  <c r="P7" i="5"/>
  <c r="P14" i="5" s="1"/>
  <c r="O7" i="5"/>
  <c r="O14" i="5" s="1"/>
  <c r="N7" i="5"/>
  <c r="N14" i="5" s="1"/>
  <c r="M7" i="5"/>
  <c r="M14" i="5" s="1"/>
  <c r="L7" i="5"/>
  <c r="K7" i="5"/>
  <c r="L14" i="5" s="1"/>
  <c r="J7" i="5"/>
  <c r="I7" i="5"/>
  <c r="I14" i="5" s="1"/>
  <c r="H7" i="5"/>
  <c r="H14" i="5" s="1"/>
  <c r="G7" i="5"/>
  <c r="G14" i="5" s="1"/>
  <c r="F7" i="5"/>
  <c r="F14" i="5" s="1"/>
  <c r="E7" i="5"/>
  <c r="E14" i="5" s="1"/>
  <c r="D7" i="5"/>
  <c r="C7" i="5"/>
  <c r="D14" i="5" s="1"/>
  <c r="B7" i="5"/>
  <c r="V26" i="4"/>
  <c r="U26" i="4"/>
  <c r="T26" i="4"/>
  <c r="S26" i="4"/>
  <c r="V25" i="4"/>
  <c r="U25" i="4"/>
  <c r="T25" i="4"/>
  <c r="S25" i="4"/>
  <c r="V24" i="4"/>
  <c r="U24" i="4"/>
  <c r="T24" i="4"/>
  <c r="S24" i="4"/>
  <c r="AN21" i="4"/>
  <c r="AN28" i="4" s="1"/>
  <c r="AM21" i="4"/>
  <c r="AL21" i="4"/>
  <c r="AM28" i="4" s="1"/>
  <c r="AK21" i="4"/>
  <c r="AK28" i="4" s="1"/>
  <c r="AJ21" i="4"/>
  <c r="AI21" i="4"/>
  <c r="AH21" i="4"/>
  <c r="AG21" i="4"/>
  <c r="AF21" i="4"/>
  <c r="AF28" i="4" s="1"/>
  <c r="AE21" i="4"/>
  <c r="AD21" i="4"/>
  <c r="AE28" i="4" s="1"/>
  <c r="AC21" i="4"/>
  <c r="AC28" i="4" s="1"/>
  <c r="AB21" i="4"/>
  <c r="AA21" i="4"/>
  <c r="Z21" i="4"/>
  <c r="Z28" i="4" s="1"/>
  <c r="X21" i="4"/>
  <c r="Y28" i="4" s="1"/>
  <c r="V21" i="4"/>
  <c r="V28" i="4" s="1"/>
  <c r="U21" i="4"/>
  <c r="T21" i="4"/>
  <c r="S21" i="4"/>
  <c r="S28" i="4" s="1"/>
  <c r="R21" i="4"/>
  <c r="AN19" i="4"/>
  <c r="AM19" i="4"/>
  <c r="AL19" i="4"/>
  <c r="AK19" i="4"/>
  <c r="AK27" i="4" s="1"/>
  <c r="AJ19" i="4"/>
  <c r="AI19" i="4"/>
  <c r="AJ27" i="4" s="1"/>
  <c r="AH19" i="4"/>
  <c r="AH27" i="4" s="1"/>
  <c r="AG19" i="4"/>
  <c r="AF19" i="4"/>
  <c r="AG27" i="4" s="1"/>
  <c r="AE19" i="4"/>
  <c r="AD19" i="4"/>
  <c r="AC19" i="4"/>
  <c r="AC27" i="4" s="1"/>
  <c r="AB19" i="4"/>
  <c r="AA19" i="4"/>
  <c r="AB27" i="4" s="1"/>
  <c r="Z19" i="4"/>
  <c r="Z27" i="4" s="1"/>
  <c r="Y19" i="4"/>
  <c r="X19" i="4"/>
  <c r="Y27" i="4" s="1"/>
  <c r="V19" i="4"/>
  <c r="U19" i="4"/>
  <c r="T19" i="4"/>
  <c r="T27" i="4" s="1"/>
  <c r="S19" i="4"/>
  <c r="R19" i="4"/>
  <c r="R22" i="4" s="1"/>
  <c r="AN17" i="4"/>
  <c r="AM17" i="4"/>
  <c r="AL17" i="4"/>
  <c r="AK17" i="4"/>
  <c r="AJ17" i="4"/>
  <c r="AI17" i="4"/>
  <c r="AH17" i="4"/>
  <c r="AG17" i="4"/>
  <c r="AF17" i="4"/>
  <c r="AE17" i="4"/>
  <c r="AE26" i="4" s="1"/>
  <c r="AD17" i="4"/>
  <c r="AC17" i="4"/>
  <c r="AB17" i="4"/>
  <c r="AA17" i="4"/>
  <c r="Z17" i="4"/>
  <c r="Y17" i="4"/>
  <c r="X17" i="4"/>
  <c r="X26" i="4" s="1"/>
  <c r="AN13" i="4"/>
  <c r="AN25" i="4" s="1"/>
  <c r="AM13" i="4"/>
  <c r="AL13" i="4"/>
  <c r="AL25" i="4" s="1"/>
  <c r="AK13" i="4"/>
  <c r="AK25" i="4" s="1"/>
  <c r="AJ13" i="4"/>
  <c r="AI13" i="4"/>
  <c r="AH13" i="4"/>
  <c r="AG13" i="4"/>
  <c r="AG25" i="4" s="1"/>
  <c r="AF13" i="4"/>
  <c r="AE13" i="4"/>
  <c r="AD13" i="4"/>
  <c r="AD25" i="4" s="1"/>
  <c r="AC13" i="4"/>
  <c r="AB13" i="4"/>
  <c r="AA13" i="4"/>
  <c r="AA25" i="4" s="1"/>
  <c r="Z13" i="4"/>
  <c r="Z25" i="4" s="1"/>
  <c r="Y13" i="4"/>
  <c r="Y25" i="4" s="1"/>
  <c r="X13" i="4"/>
  <c r="X25" i="4" s="1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AA22" i="4" s="1"/>
  <c r="Z8" i="4"/>
  <c r="Y8" i="4"/>
  <c r="X8" i="4"/>
  <c r="X24" i="4" s="1"/>
  <c r="AD24" i="3"/>
  <c r="AD20" i="3"/>
  <c r="AD21" i="3"/>
  <c r="AD22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19" i="3"/>
  <c r="AC24" i="3"/>
  <c r="AC20" i="3"/>
  <c r="AC21" i="3"/>
  <c r="AC22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19" i="3"/>
  <c r="AB24" i="3"/>
  <c r="AB20" i="3"/>
  <c r="AB21" i="3"/>
  <c r="AB22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19" i="3"/>
  <c r="AA24" i="3"/>
  <c r="AA20" i="3"/>
  <c r="AA21" i="3"/>
  <c r="AA22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19" i="3"/>
  <c r="Z19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20" i="3"/>
  <c r="Z21" i="3"/>
  <c r="Z22" i="3"/>
  <c r="Y24" i="3"/>
  <c r="Y20" i="3"/>
  <c r="Y21" i="3"/>
  <c r="Y22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19" i="3"/>
  <c r="I24" i="3"/>
  <c r="I25" i="3"/>
  <c r="I26" i="3"/>
  <c r="I27" i="3"/>
  <c r="I28" i="3"/>
  <c r="W28" i="3" s="1"/>
  <c r="I29" i="3"/>
  <c r="I30" i="3"/>
  <c r="W30" i="3" s="1"/>
  <c r="I31" i="3"/>
  <c r="W31" i="3" s="1"/>
  <c r="I32" i="3"/>
  <c r="N24" i="3"/>
  <c r="N25" i="3"/>
  <c r="W25" i="3" s="1"/>
  <c r="N26" i="3"/>
  <c r="N27" i="3"/>
  <c r="N28" i="3"/>
  <c r="V24" i="3"/>
  <c r="V26" i="3"/>
  <c r="V27" i="3"/>
  <c r="V28" i="3"/>
  <c r="T24" i="3"/>
  <c r="T25" i="3"/>
  <c r="T26" i="3"/>
  <c r="T27" i="3"/>
  <c r="T28" i="3"/>
  <c r="V29" i="3"/>
  <c r="T29" i="3"/>
  <c r="N29" i="3"/>
  <c r="W18" i="3"/>
  <c r="W19" i="3"/>
  <c r="W20" i="3"/>
  <c r="W21" i="3"/>
  <c r="W22" i="3"/>
  <c r="W32" i="3"/>
  <c r="W33" i="3"/>
  <c r="W34" i="3"/>
  <c r="W35" i="3"/>
  <c r="W36" i="3"/>
  <c r="W37" i="3"/>
  <c r="W38" i="3"/>
  <c r="W39" i="3"/>
  <c r="T19" i="3"/>
  <c r="T20" i="3"/>
  <c r="T21" i="3"/>
  <c r="T22" i="3"/>
  <c r="T30" i="3"/>
  <c r="T31" i="3"/>
  <c r="T32" i="3"/>
  <c r="T33" i="3"/>
  <c r="T34" i="3"/>
  <c r="T35" i="3"/>
  <c r="T36" i="3"/>
  <c r="T37" i="3"/>
  <c r="T38" i="3"/>
  <c r="T39" i="3"/>
  <c r="T40" i="3"/>
  <c r="T18" i="3"/>
  <c r="V19" i="3"/>
  <c r="V20" i="3"/>
  <c r="V21" i="3"/>
  <c r="V22" i="3"/>
  <c r="V30" i="3"/>
  <c r="V31" i="3"/>
  <c r="V32" i="3"/>
  <c r="V33" i="3"/>
  <c r="V34" i="3"/>
  <c r="V35" i="3"/>
  <c r="V36" i="3"/>
  <c r="V37" i="3"/>
  <c r="V38" i="3"/>
  <c r="V39" i="3"/>
  <c r="V40" i="3"/>
  <c r="V18" i="3"/>
  <c r="N39" i="3"/>
  <c r="N40" i="3"/>
  <c r="N38" i="3"/>
  <c r="N37" i="3"/>
  <c r="N36" i="3"/>
  <c r="N35" i="3"/>
  <c r="N34" i="3"/>
  <c r="N33" i="3"/>
  <c r="N32" i="3"/>
  <c r="N31" i="3"/>
  <c r="N30" i="3"/>
  <c r="I33" i="3"/>
  <c r="I34" i="3"/>
  <c r="I35" i="3"/>
  <c r="I36" i="3"/>
  <c r="I37" i="3"/>
  <c r="I38" i="3"/>
  <c r="I39" i="3"/>
  <c r="I40" i="3"/>
  <c r="W40" i="3"/>
  <c r="R24" i="3"/>
  <c r="R25" i="3"/>
  <c r="R26" i="3"/>
  <c r="R27" i="3"/>
  <c r="R28" i="3"/>
  <c r="R29" i="3"/>
  <c r="R30" i="3"/>
  <c r="R31" i="3"/>
  <c r="R32" i="3"/>
  <c r="R33" i="3"/>
  <c r="R34" i="3"/>
  <c r="R36" i="3"/>
  <c r="R37" i="3"/>
  <c r="R38" i="3"/>
  <c r="R39" i="3"/>
  <c r="R40" i="3"/>
  <c r="Z24" i="4" l="1"/>
  <c r="AH24" i="4"/>
  <c r="AG14" i="5"/>
  <c r="Z14" i="5"/>
  <c r="AH14" i="5"/>
  <c r="C14" i="5"/>
  <c r="K14" i="5"/>
  <c r="S14" i="5"/>
  <c r="V14" i="5"/>
  <c r="U28" i="4"/>
  <c r="T28" i="4"/>
  <c r="AD22" i="4"/>
  <c r="AL22" i="4"/>
  <c r="U22" i="4"/>
  <c r="AF26" i="4"/>
  <c r="AN26" i="4"/>
  <c r="Y26" i="4"/>
  <c r="AG26" i="4"/>
  <c r="AA26" i="4"/>
  <c r="AI26" i="4"/>
  <c r="AI22" i="4"/>
  <c r="AI25" i="4"/>
  <c r="AB25" i="4"/>
  <c r="AJ25" i="4"/>
  <c r="AC25" i="4"/>
  <c r="AK24" i="4"/>
  <c r="AC24" i="4"/>
  <c r="AB22" i="4"/>
  <c r="AB29" i="4" s="1"/>
  <c r="AJ22" i="4"/>
  <c r="AJ29" i="4" s="1"/>
  <c r="Z26" i="4"/>
  <c r="AH26" i="4"/>
  <c r="S22" i="4"/>
  <c r="AB26" i="4"/>
  <c r="AD27" i="4"/>
  <c r="AE24" i="4"/>
  <c r="AM24" i="4"/>
  <c r="AC26" i="4"/>
  <c r="AK26" i="4"/>
  <c r="V27" i="4"/>
  <c r="AE27" i="4"/>
  <c r="AM27" i="4"/>
  <c r="AH28" i="4"/>
  <c r="V22" i="4"/>
  <c r="V29" i="4" s="1"/>
  <c r="AJ26" i="4"/>
  <c r="AF24" i="4"/>
  <c r="AN24" i="4"/>
  <c r="AE22" i="4"/>
  <c r="AE29" i="4" s="1"/>
  <c r="AM22" i="4"/>
  <c r="AD26" i="4"/>
  <c r="AL26" i="4"/>
  <c r="AN27" i="4"/>
  <c r="AB28" i="4"/>
  <c r="AJ28" i="4"/>
  <c r="T22" i="4"/>
  <c r="Y24" i="4"/>
  <c r="AG24" i="4"/>
  <c r="AF25" i="4"/>
  <c r="AM26" i="4"/>
  <c r="AL27" i="4"/>
  <c r="AG28" i="4"/>
  <c r="S29" i="4"/>
  <c r="AL28" i="4"/>
  <c r="AF22" i="4"/>
  <c r="AI24" i="4"/>
  <c r="S27" i="4"/>
  <c r="Y22" i="4"/>
  <c r="AG22" i="4"/>
  <c r="AB24" i="4"/>
  <c r="AJ24" i="4"/>
  <c r="AE25" i="4"/>
  <c r="AM25" i="4"/>
  <c r="X28" i="4"/>
  <c r="AD28" i="4"/>
  <c r="X22" i="4"/>
  <c r="X29" i="4" s="1"/>
  <c r="Z22" i="4"/>
  <c r="AH22" i="4"/>
  <c r="U27" i="4"/>
  <c r="AI27" i="4"/>
  <c r="AA24" i="4"/>
  <c r="AD24" i="4"/>
  <c r="AL24" i="4"/>
  <c r="AA27" i="4"/>
  <c r="AN22" i="4"/>
  <c r="AH25" i="4"/>
  <c r="X27" i="4"/>
  <c r="AF27" i="4"/>
  <c r="AA28" i="4"/>
  <c r="AI28" i="4"/>
  <c r="AC22" i="4"/>
  <c r="AK22" i="4"/>
  <c r="W24" i="3"/>
  <c r="W26" i="3"/>
  <c r="W27" i="3"/>
  <c r="W29" i="3"/>
  <c r="R35" i="3"/>
  <c r="I26" i="1"/>
  <c r="J26" i="1"/>
  <c r="K26" i="1"/>
  <c r="L26" i="1"/>
  <c r="M26" i="1"/>
  <c r="G26" i="1"/>
  <c r="G29" i="1"/>
  <c r="J3" i="1"/>
  <c r="L3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M13" i="1"/>
  <c r="I14" i="1"/>
  <c r="J14" i="1"/>
  <c r="K14" i="1"/>
  <c r="L14" i="1"/>
  <c r="M14" i="1"/>
  <c r="N3" i="1"/>
  <c r="N4" i="1"/>
  <c r="N5" i="1"/>
  <c r="N6" i="1"/>
  <c r="N7" i="1"/>
  <c r="N8" i="1"/>
  <c r="N9" i="1"/>
  <c r="N10" i="1"/>
  <c r="N11" i="1"/>
  <c r="N12" i="1"/>
  <c r="N13" i="1"/>
  <c r="N14" i="1"/>
  <c r="G2" i="1"/>
  <c r="G3" i="1"/>
  <c r="G4" i="1"/>
  <c r="G5" i="1"/>
  <c r="G6" i="1"/>
  <c r="G7" i="1"/>
  <c r="G8" i="1"/>
  <c r="G9" i="1"/>
  <c r="G10" i="1"/>
  <c r="G11" i="1"/>
  <c r="G12" i="1"/>
  <c r="G13" i="1"/>
  <c r="AF29" i="4" l="1"/>
  <c r="AM29" i="4"/>
  <c r="T29" i="4"/>
  <c r="AI29" i="4"/>
  <c r="U29" i="4"/>
  <c r="AK29" i="4"/>
  <c r="Y29" i="4"/>
  <c r="AC29" i="4"/>
  <c r="AG29" i="4"/>
  <c r="AN29" i="4"/>
  <c r="Z29" i="4"/>
  <c r="AD29" i="4"/>
  <c r="AL29" i="4"/>
  <c r="AH29" i="4"/>
  <c r="AA29" i="4"/>
  <c r="N25" i="1"/>
  <c r="C14" i="2"/>
  <c r="D14" i="2"/>
  <c r="E14" i="2"/>
  <c r="F14" i="2"/>
  <c r="B14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B8" i="2"/>
  <c r="B9" i="2"/>
  <c r="B10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4" i="2"/>
  <c r="B5" i="2"/>
  <c r="B6" i="2"/>
  <c r="B7" i="2"/>
  <c r="B3" i="2"/>
  <c r="I40" i="1"/>
  <c r="J40" i="1"/>
  <c r="K40" i="1"/>
  <c r="L40" i="1"/>
  <c r="M40" i="1"/>
  <c r="G40" i="1"/>
  <c r="L15" i="1" l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J16" i="1"/>
  <c r="J17" i="1"/>
  <c r="J18" i="1"/>
  <c r="J19" i="1"/>
  <c r="J20" i="1"/>
  <c r="J21" i="1"/>
  <c r="J22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15" i="1"/>
  <c r="I16" i="1" l="1"/>
  <c r="I17" i="1"/>
  <c r="I18" i="1"/>
  <c r="I19" i="1"/>
  <c r="I20" i="1"/>
  <c r="I21" i="1"/>
  <c r="I22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15" i="1"/>
  <c r="K16" i="1"/>
  <c r="K17" i="1"/>
  <c r="K18" i="1"/>
  <c r="K19" i="1"/>
  <c r="K20" i="1"/>
  <c r="K21" i="1"/>
  <c r="K22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15" i="1"/>
  <c r="G14" i="1"/>
  <c r="G15" i="1"/>
  <c r="G16" i="1"/>
  <c r="G17" i="1"/>
  <c r="G18" i="1"/>
  <c r="G19" i="1"/>
  <c r="G20" i="1"/>
  <c r="G21" i="1"/>
  <c r="G22" i="1"/>
  <c r="G23" i="1"/>
  <c r="G39" i="1"/>
  <c r="G30" i="1"/>
  <c r="G31" i="1"/>
  <c r="G32" i="1"/>
  <c r="G33" i="1"/>
  <c r="G34" i="1"/>
  <c r="G35" i="1"/>
  <c r="G36" i="1"/>
  <c r="G37" i="1"/>
  <c r="G38" i="1"/>
  <c r="G27" i="1"/>
  <c r="G28" i="1"/>
  <c r="N39" i="1" l="1"/>
  <c r="G27" i="2"/>
  <c r="N40" i="1"/>
  <c r="G28" i="2"/>
  <c r="G3" i="2"/>
  <c r="N15" i="1"/>
  <c r="N36" i="1"/>
  <c r="G24" i="2"/>
  <c r="G22" i="2"/>
  <c r="N34" i="1"/>
  <c r="G17" i="2"/>
  <c r="N29" i="1"/>
  <c r="G4" i="2"/>
  <c r="N16" i="1"/>
  <c r="G21" i="2"/>
  <c r="N33" i="1"/>
  <c r="G5" i="2"/>
  <c r="N17" i="1"/>
  <c r="G23" i="2"/>
  <c r="N35" i="1"/>
  <c r="N24" i="1"/>
  <c r="N22" i="1"/>
  <c r="G10" i="2"/>
  <c r="G16" i="2"/>
  <c r="N28" i="1"/>
  <c r="G15" i="2"/>
  <c r="N27" i="1"/>
  <c r="G8" i="2"/>
  <c r="N20" i="1"/>
  <c r="G14" i="2"/>
  <c r="N26" i="1"/>
  <c r="G19" i="2"/>
  <c r="N31" i="1"/>
  <c r="G7" i="2"/>
  <c r="N19" i="1"/>
  <c r="G25" i="2"/>
  <c r="N37" i="1"/>
  <c r="N21" i="1"/>
  <c r="G9" i="2"/>
  <c r="N32" i="1"/>
  <c r="G20" i="2"/>
  <c r="G26" i="2"/>
  <c r="N38" i="1"/>
  <c r="G18" i="2"/>
  <c r="N30" i="1"/>
  <c r="G6" i="2"/>
  <c r="N18" i="1"/>
</calcChain>
</file>

<file path=xl/sharedStrings.xml><?xml version="1.0" encoding="utf-8"?>
<sst xmlns="http://schemas.openxmlformats.org/spreadsheetml/2006/main" count="176" uniqueCount="65">
  <si>
    <t>Fecha</t>
  </si>
  <si>
    <t>Guadalajara</t>
  </si>
  <si>
    <t>Albacete</t>
  </si>
  <si>
    <t>Ciudad Real</t>
  </si>
  <si>
    <t>Toledo</t>
  </si>
  <si>
    <t>Cuenca</t>
  </si>
  <si>
    <t>Total CLM</t>
  </si>
  <si>
    <t>Nuevos casos diarios</t>
  </si>
  <si>
    <t>CLM</t>
  </si>
  <si>
    <t>Refs.</t>
  </si>
  <si>
    <t>https://www.castillalamancha.es/actualidad/notasdeprensa/castilla-la-mancha-confirma-4512-casos-positivos-por-infecci%C3%B3n-de-coronavirus-covid-19</t>
  </si>
  <si>
    <t>https://www.castillalamancha.es/actualidad/notasdeprensa/236-personas-obtienen-el-alta-y-por-tanto-se-consideran-curados-de-la-infecci%C3%B3n-por-coronavirus-en</t>
  </si>
  <si>
    <t>https://www.castillalamancha.es/actualidad/notasdeprensa/ya-son-252-los-pacientes-dados-de-alta-por-infecci%C3%B3n-de-coronavirus-en-castilla-la-mancha</t>
  </si>
  <si>
    <t>https://www.castillalamancha.es/actualidad/notasdeprensa/el-n%C3%BAmero-de-casos-curados-en-castilla-la-mancha-asciende-cerca-de-300-personas</t>
  </si>
  <si>
    <t>https://www.castillalamancha.es/actualidad/notasdeprensa/cerca-de-400-pacientes-se-consideran-curados-de-la-infecci%C3%B3n-por-coronavirus-en-castilla-la-mancha</t>
  </si>
  <si>
    <t>https://www.castillalamancha.es/actualidad/notasdeprensa/101-altas-m%C3%A1s-en-las-%C3%BAltimas-veinticuatro-horas-elevan-cerca-de-quinientas-las-personas-que-se</t>
  </si>
  <si>
    <t>https://www.castillalamancha.es/actualidad/notasdeprensa/castilla-la-mancha-ya-tiene-registradas-579-altas-epidemiol%C3%B3gicas-por-infecci%C3%B3n-de-coronavirus</t>
  </si>
  <si>
    <t>https://www.castillalamancha.es/actualidad/notasdeprensa/657-personas-ya-han-obtenido-el-alta-epidemiol%C3%B3gica-por-infecci%C3%B3n-de-coronavirus-en-castilla-la</t>
  </si>
  <si>
    <t>https://www.castillalamancha.es/actualidad/notasdeprensa/el-n%C3%BAmero-de-altas-epidemiol%C3%B3gicas-por-covid-19-supera-las-1100-en-castilla-la-mancha</t>
  </si>
  <si>
    <t>https://www.castillalamancha.es/actualidad/notasdeprensa/el-n%C3%BAmero-de-altas-epidemiol%C3%B3gicas-en-castilla-la-mancha-asciende-1259-personas</t>
  </si>
  <si>
    <t>https://www.castillalamancha.es/actualidad/notasdeprensa/el-n%C3%BAmero-de-altas-epidemiol%C3%B3gicas-dobla-al-n%C3%BAmero-de-fallecimientos-en-las-%C3%BAltimas-24-horas</t>
  </si>
  <si>
    <t>https://www.castillalamancha.es/actualidad/notasdeprensa/177-hospitalizados-menos-y-204-altas-epidemiol%C3%B3gicas-en-las-%C3%BAltimas-24-horas-alivian-la-presi%C3%B3n</t>
  </si>
  <si>
    <t>https://www.castillalamancha.es/actualidad/notasdeprensa/castilla-la-mancha-confirma-3383-casos-positivos-por-infecci%C3%B3n-de-covid-19</t>
  </si>
  <si>
    <t>https://www.castillalamancha.es/actualidad/notasdeprensa/castilla-la-mancha-registr%C3%B3-en-el-d%C3%ADa-de-ayer-m%C3%A1s-altas-hospitalarias-que-fallecimientos-por</t>
  </si>
  <si>
    <t>https://www.castillalamancha.es/actualidad/notasdeprensa/castilla-la-mancha-confirma-2780-casos-positivos-por-infecci%C3%B3n-de-coronavirus-covid-19</t>
  </si>
  <si>
    <t>https://www.castillalamancha.es/actualidad/notasdeprensa/castilla-la-mancha-confirma-2465-casos-positivos-por-infecci%C3%B3n-de-coronavirus-covid-19</t>
  </si>
  <si>
    <t>https://www.castillalamancha.es/actualidad/notasdeprensa/castilla-la-mancha-confirma-2078-casos-positivos-por-infecci%C3%B3n-de-covid-19</t>
  </si>
  <si>
    <t>https://www.castillalamancha.es/actualidad/notasdeprensa/castilla-la-mancha-confirma-1819-casos-positivos-por-infecci%C3%B3n-de-coronavirus-covid-19</t>
  </si>
  <si>
    <t>https://www.castillalamancha.es/actualidad/notasdeprensa/castilla-la-mancha-confirma-1423-casos-positivos-por-infecci%C3%B3n-de-coronavirus-covid-19</t>
  </si>
  <si>
    <t>https://www.castillalamancha.es/actualidad/notasdeprensa/castilla-la-mancha-supera-el-millar-de-casos-confirmados-por-infecci%C3%B3n-de-coronavirus-covid-19</t>
  </si>
  <si>
    <t>https://www.castillalamancha.es/actualidad/notasdeprensa/castilla-la-mancha-eleva-801-los-casos-confirmados-por-coronavirus-en-la-comunidad</t>
  </si>
  <si>
    <t>https://www.castillalamancha.es/actualidad/notasdeprensa/castilla-la-mancha-registra-662-casos-confirmados-por-coronavirus</t>
  </si>
  <si>
    <t>https://www.castillalamancha.es/actualidad/notasdeprensa/castilla-la-mancha-confirma-567-casos-confirmados-por-coronavirus-y-eleva-17-los-fallecimientos-en</t>
  </si>
  <si>
    <t>https://www.castillalamancha.es/actualidad/notasdeprensa/se-elevan-401-los-casos-confirmados-por-coronavirus-en-castilla-la-mancha-con-12-de-ellos-ya-curados</t>
  </si>
  <si>
    <t>https://www.castillalamancha.es/actualidad/notasdeprensa/castilla-la-mancha-eleva-el-n%C3%BAmero-de-casos-confirmados-por-infecci%C3%B3n-de-coronavirus-289-casos</t>
  </si>
  <si>
    <t>https://www.castillalamancha.es/actualidad/notasdeprensa/castilla-la-mancha-confirma-194-casos-positivos-por-infecci%C3%B3n-de-coronavirus-covid-19</t>
  </si>
  <si>
    <t>https://www.castillalamancha.es/actualidad/notasdeprensa/castilla-la-mancha-eleva-el-n%C3%BAmero-de-casos-positivos-por-infecci%C3%B3n-de-coronavirus-71</t>
  </si>
  <si>
    <t>https://www.castillalamancha.es/actualidad/notasdeprensa/castilla-la-mancha-alcanza-los-39-casos-positivos-por-coronavirus-covid-19</t>
  </si>
  <si>
    <t>https://www.castillalamancha.es/actualidad/notasdeprensa/los-casos-confirmados-por-coronavirus-en-castilla-la-mancha-ascienden-26-mientras-que-los-dos</t>
  </si>
  <si>
    <t>https://www.castillalamancha.es/actualidad/notasdeprensa/castilla-la-mancha-anuncia-cinco-nuevos-casos-positivos-por-infecci%C3%B3n-de-coronavirus-covid-19</t>
  </si>
  <si>
    <t>https://www.castillalamancha.es/actualidad/notasdeprensa/castilla-la-mancha-notifica-un-caso-positivo-m%C3%A1s-coronavirus-covid-19</t>
  </si>
  <si>
    <t>https://www.castillalamancha.es/actualidad/notasdeprensa/el-gobierno-de-castilla-la-mancha-eleva-15-el-n%C3%BAmero-de-casos-positivos-por-coronavirus-en-la-regi%C3%B3n</t>
  </si>
  <si>
    <t>https://www.castillalamancha.es/actualidad/notasdeprensa/castilla-la-mancha-confirma-un-nuevo-caso-positivo-de-infecci%C3%B3n-por-coronavirus</t>
  </si>
  <si>
    <t>https://www.castillalamancha.es/actualidad/notasdeprensa/se-elevan-12-los-casos-positivos-por-coronavirus-en-castilla-la-mancha</t>
  </si>
  <si>
    <t>https://www.castillalamancha.es/actualidad/notasdeprensa/la-anal%C3%ADtica-confirma-el-primer-caso-positivo-por-coronavirus-en-castilla-la-mancha</t>
  </si>
  <si>
    <t>https://www.castillalamancha.es/actualidad/notasdeprensa/el-gobierno-de-castilla-la-mancha-confirma-dos-nuevos-casos-por-coronavirus</t>
  </si>
  <si>
    <t>https://www.castillalamancha.es/actualidad/notasdeprensa/se-confirman-cuatro-casos-positivos-m%C3%A1s-por-coronavirus-en-castilla-la-mancha</t>
  </si>
  <si>
    <t>https://www.eldiario.es/clm/Cronografia-coronavirus-Castilla-La-Mancha-evolucion_0_1011399833.html</t>
  </si>
  <si>
    <t>H.N. Parapléjicos</t>
  </si>
  <si>
    <t>H.Toledo</t>
  </si>
  <si>
    <t>H. Talavera</t>
  </si>
  <si>
    <t>H. Tomelloso</t>
  </si>
  <si>
    <t>H. Manzanares</t>
  </si>
  <si>
    <t>H. U. CR</t>
  </si>
  <si>
    <t>H. Mancha Centro</t>
  </si>
  <si>
    <t>H. Puertollano</t>
  </si>
  <si>
    <t>H. Valdepeñas</t>
  </si>
  <si>
    <t>C. H. Albacete</t>
  </si>
  <si>
    <t>Almansa</t>
  </si>
  <si>
    <t>H. Villarrobledo</t>
  </si>
  <si>
    <t>H. Hellín</t>
  </si>
  <si>
    <t>H. Guadalajara</t>
  </si>
  <si>
    <t>H. Cuenca</t>
  </si>
  <si>
    <t>Nuevos CLM</t>
  </si>
  <si>
    <t>Inc CLM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</si>
</sst>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16" fontId="0" fillId="3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0" fillId="4" borderId="0" xfId="0" applyFill="1"/>
    <xf numFmtId="0" fontId="2" fillId="0" borderId="0" xfId="1"/>
    <xf numFmtId="0" fontId="3" fillId="0" borderId="0" xfId="0" applyFont="1" applyFill="1"/>
    <xf numFmtId="0" fontId="3" fillId="0" borderId="0" xfId="0" applyFont="1" applyFill="1" applyBorder="1"/>
    <xf numFmtId="0" fontId="0" fillId="4" borderId="0" xfId="0" applyFill="1" applyBorder="1"/>
    <xf numFmtId="0" fontId="0" fillId="0" borderId="0" xfId="0" applyFill="1"/>
    <xf numFmtId="0" fontId="2" fillId="5" borderId="0" xfId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3" fillId="2" borderId="0" xfId="0" applyFont="1" applyFill="1"/>
    <xf numFmtId="0" fontId="0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Casos!$D$1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Casos!$A$14:$A$40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Casos!$D$14:$D$40</c:f>
              <c:numCache>
                <c:formatCode>General</c:formatCode>
                <c:ptCount val="27"/>
                <c:pt idx="0">
                  <c:v>31</c:v>
                </c:pt>
                <c:pt idx="1">
                  <c:v>49</c:v>
                </c:pt>
                <c:pt idx="2">
                  <c:v>98</c:v>
                </c:pt>
                <c:pt idx="3">
                  <c:v>133</c:v>
                </c:pt>
                <c:pt idx="4">
                  <c:v>179</c:v>
                </c:pt>
                <c:pt idx="5">
                  <c:v>208</c:v>
                </c:pt>
                <c:pt idx="6">
                  <c:v>293</c:v>
                </c:pt>
                <c:pt idx="7">
                  <c:v>370</c:v>
                </c:pt>
                <c:pt idx="8">
                  <c:v>501</c:v>
                </c:pt>
                <c:pt idx="12">
                  <c:v>752</c:v>
                </c:pt>
                <c:pt idx="13">
                  <c:v>965</c:v>
                </c:pt>
                <c:pt idx="14">
                  <c:v>1112</c:v>
                </c:pt>
                <c:pt idx="15">
                  <c:v>1192</c:v>
                </c:pt>
                <c:pt idx="16">
                  <c:v>1317</c:v>
                </c:pt>
                <c:pt idx="17">
                  <c:v>1426</c:v>
                </c:pt>
                <c:pt idx="18">
                  <c:v>1484</c:v>
                </c:pt>
                <c:pt idx="19">
                  <c:v>1593</c:v>
                </c:pt>
                <c:pt idx="20">
                  <c:v>1673</c:v>
                </c:pt>
                <c:pt idx="21">
                  <c:v>1848</c:v>
                </c:pt>
                <c:pt idx="22">
                  <c:v>1994</c:v>
                </c:pt>
                <c:pt idx="23">
                  <c:v>2169</c:v>
                </c:pt>
                <c:pt idx="24">
                  <c:v>2283</c:v>
                </c:pt>
                <c:pt idx="25">
                  <c:v>2434</c:v>
                </c:pt>
                <c:pt idx="26">
                  <c:v>2597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E17-488C-8CEC-FFEEB47A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862112"/>
        <c:axId val="2018955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Casos!$B$1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Casos!$A$14:$A$40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Casos!$B$14:$B$40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44</c:v>
                      </c:pt>
                      <c:pt idx="1">
                        <c:v>58</c:v>
                      </c:pt>
                      <c:pt idx="2">
                        <c:v>85</c:v>
                      </c:pt>
                      <c:pt idx="3">
                        <c:v>127</c:v>
                      </c:pt>
                      <c:pt idx="4">
                        <c:v>139</c:v>
                      </c:pt>
                      <c:pt idx="5">
                        <c:v>164</c:v>
                      </c:pt>
                      <c:pt idx="6">
                        <c:v>216</c:v>
                      </c:pt>
                      <c:pt idx="7">
                        <c:v>400</c:v>
                      </c:pt>
                      <c:pt idx="8">
                        <c:v>505</c:v>
                      </c:pt>
                      <c:pt idx="12">
                        <c:v>885</c:v>
                      </c:pt>
                      <c:pt idx="13">
                        <c:v>1147</c:v>
                      </c:pt>
                      <c:pt idx="14">
                        <c:v>1422</c:v>
                      </c:pt>
                      <c:pt idx="15">
                        <c:v>1543</c:v>
                      </c:pt>
                      <c:pt idx="16">
                        <c:v>1755</c:v>
                      </c:pt>
                      <c:pt idx="17">
                        <c:v>2041</c:v>
                      </c:pt>
                      <c:pt idx="18">
                        <c:v>2297</c:v>
                      </c:pt>
                      <c:pt idx="19">
                        <c:v>2471</c:v>
                      </c:pt>
                      <c:pt idx="20">
                        <c:v>2807</c:v>
                      </c:pt>
                      <c:pt idx="21">
                        <c:v>3098</c:v>
                      </c:pt>
                      <c:pt idx="22">
                        <c:v>3496</c:v>
                      </c:pt>
                      <c:pt idx="23">
                        <c:v>3854</c:v>
                      </c:pt>
                      <c:pt idx="24">
                        <c:v>4125</c:v>
                      </c:pt>
                      <c:pt idx="25">
                        <c:v>4298</c:v>
                      </c:pt>
                      <c:pt idx="26">
                        <c:v>4449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E17-488C-8CEC-FFEEB47AFDA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Casos!$C$14:$C$40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38</c:v>
                      </c:pt>
                      <c:pt idx="1">
                        <c:v>70</c:v>
                      </c:pt>
                      <c:pt idx="2">
                        <c:v>79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216</c:v>
                      </c:pt>
                      <c:pt idx="6">
                        <c:v>258</c:v>
                      </c:pt>
                      <c:pt idx="7">
                        <c:v>322</c:v>
                      </c:pt>
                      <c:pt idx="8">
                        <c:v>430</c:v>
                      </c:pt>
                      <c:pt idx="12">
                        <c:v>567</c:v>
                      </c:pt>
                      <c:pt idx="13">
                        <c:v>666</c:v>
                      </c:pt>
                      <c:pt idx="14">
                        <c:v>780</c:v>
                      </c:pt>
                      <c:pt idx="15">
                        <c:v>1114</c:v>
                      </c:pt>
                      <c:pt idx="16">
                        <c:v>1386</c:v>
                      </c:pt>
                      <c:pt idx="17">
                        <c:v>1537</c:v>
                      </c:pt>
                      <c:pt idx="18">
                        <c:v>1707</c:v>
                      </c:pt>
                      <c:pt idx="19">
                        <c:v>1933</c:v>
                      </c:pt>
                      <c:pt idx="20">
                        <c:v>2098</c:v>
                      </c:pt>
                      <c:pt idx="21">
                        <c:v>2386</c:v>
                      </c:pt>
                      <c:pt idx="22">
                        <c:v>2548</c:v>
                      </c:pt>
                      <c:pt idx="23">
                        <c:v>2653</c:v>
                      </c:pt>
                      <c:pt idx="24">
                        <c:v>2751</c:v>
                      </c:pt>
                      <c:pt idx="25">
                        <c:v>2832</c:v>
                      </c:pt>
                      <c:pt idx="26">
                        <c:v>3087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E17-488C-8CEC-FFEEB47AFDA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Casos!$E$14:$E$40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70</c:v>
                      </c:pt>
                      <c:pt idx="1">
                        <c:v>88</c:v>
                      </c:pt>
                      <c:pt idx="2">
                        <c:v>109</c:v>
                      </c:pt>
                      <c:pt idx="3">
                        <c:v>137</c:v>
                      </c:pt>
                      <c:pt idx="4">
                        <c:v>145</c:v>
                      </c:pt>
                      <c:pt idx="5">
                        <c:v>151</c:v>
                      </c:pt>
                      <c:pt idx="6">
                        <c:v>205</c:v>
                      </c:pt>
                      <c:pt idx="7">
                        <c:v>237</c:v>
                      </c:pt>
                      <c:pt idx="8">
                        <c:v>263</c:v>
                      </c:pt>
                      <c:pt idx="12">
                        <c:v>404</c:v>
                      </c:pt>
                      <c:pt idx="13">
                        <c:v>428</c:v>
                      </c:pt>
                      <c:pt idx="14">
                        <c:v>440</c:v>
                      </c:pt>
                      <c:pt idx="15">
                        <c:v>441</c:v>
                      </c:pt>
                      <c:pt idx="16">
                        <c:v>535</c:v>
                      </c:pt>
                      <c:pt idx="17">
                        <c:v>586</c:v>
                      </c:pt>
                      <c:pt idx="18">
                        <c:v>643</c:v>
                      </c:pt>
                      <c:pt idx="19">
                        <c:v>753</c:v>
                      </c:pt>
                      <c:pt idx="20">
                        <c:v>796</c:v>
                      </c:pt>
                      <c:pt idx="21">
                        <c:v>824</c:v>
                      </c:pt>
                      <c:pt idx="22">
                        <c:v>837</c:v>
                      </c:pt>
                      <c:pt idx="23">
                        <c:v>858</c:v>
                      </c:pt>
                      <c:pt idx="24">
                        <c:v>873</c:v>
                      </c:pt>
                      <c:pt idx="25">
                        <c:v>897</c:v>
                      </c:pt>
                      <c:pt idx="26">
                        <c:v>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17-488C-8CEC-FFEEB47AFDA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Casos!$F$14:$F$40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30</c:v>
                      </c:pt>
                      <c:pt idx="3">
                        <c:v>44</c:v>
                      </c:pt>
                      <c:pt idx="4">
                        <c:v>51</c:v>
                      </c:pt>
                      <c:pt idx="5">
                        <c:v>62</c:v>
                      </c:pt>
                      <c:pt idx="6">
                        <c:v>72</c:v>
                      </c:pt>
                      <c:pt idx="7">
                        <c:v>94</c:v>
                      </c:pt>
                      <c:pt idx="8">
                        <c:v>120</c:v>
                      </c:pt>
                      <c:pt idx="12">
                        <c:v>172</c:v>
                      </c:pt>
                      <c:pt idx="13">
                        <c:v>177</c:v>
                      </c:pt>
                      <c:pt idx="14">
                        <c:v>180</c:v>
                      </c:pt>
                      <c:pt idx="15">
                        <c:v>222</c:v>
                      </c:pt>
                      <c:pt idx="16">
                        <c:v>253</c:v>
                      </c:pt>
                      <c:pt idx="17">
                        <c:v>268</c:v>
                      </c:pt>
                      <c:pt idx="18">
                        <c:v>293</c:v>
                      </c:pt>
                      <c:pt idx="19">
                        <c:v>297</c:v>
                      </c:pt>
                      <c:pt idx="20">
                        <c:v>308</c:v>
                      </c:pt>
                      <c:pt idx="21">
                        <c:v>367</c:v>
                      </c:pt>
                      <c:pt idx="22">
                        <c:v>449</c:v>
                      </c:pt>
                      <c:pt idx="23">
                        <c:v>497</c:v>
                      </c:pt>
                      <c:pt idx="24">
                        <c:v>570</c:v>
                      </c:pt>
                      <c:pt idx="25">
                        <c:v>616</c:v>
                      </c:pt>
                      <c:pt idx="26">
                        <c:v>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17-488C-8CEC-FFEEB47AFDA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Casos!$G$1</c15:sqref>
                        </c15:formulaRef>
                      </c:ext>
                    </c:extLst>
                    <c:strCache>
                      <c:ptCount val="1"/>
                      <c:pt idx="0">
                        <c:v>Total CLM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Casos!$G$14:$G$40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194</c:v>
                      </c:pt>
                      <c:pt idx="1">
                        <c:v>289</c:v>
                      </c:pt>
                      <c:pt idx="2">
                        <c:v>401</c:v>
                      </c:pt>
                      <c:pt idx="3">
                        <c:v>567</c:v>
                      </c:pt>
                      <c:pt idx="4">
                        <c:v>662</c:v>
                      </c:pt>
                      <c:pt idx="5">
                        <c:v>801</c:v>
                      </c:pt>
                      <c:pt idx="6">
                        <c:v>1044</c:v>
                      </c:pt>
                      <c:pt idx="7">
                        <c:v>1423</c:v>
                      </c:pt>
                      <c:pt idx="8">
                        <c:v>1819</c:v>
                      </c:pt>
                      <c:pt idx="9">
                        <c:v>0</c:v>
                      </c:pt>
                      <c:pt idx="10">
                        <c:v>2078</c:v>
                      </c:pt>
                      <c:pt idx="11">
                        <c:v>2465</c:v>
                      </c:pt>
                      <c:pt idx="12">
                        <c:v>2780</c:v>
                      </c:pt>
                      <c:pt idx="13">
                        <c:v>3383</c:v>
                      </c:pt>
                      <c:pt idx="14">
                        <c:v>3934</c:v>
                      </c:pt>
                      <c:pt idx="15">
                        <c:v>4512</c:v>
                      </c:pt>
                      <c:pt idx="16">
                        <c:v>5246</c:v>
                      </c:pt>
                      <c:pt idx="17">
                        <c:v>5858</c:v>
                      </c:pt>
                      <c:pt idx="18">
                        <c:v>6424</c:v>
                      </c:pt>
                      <c:pt idx="19">
                        <c:v>7047</c:v>
                      </c:pt>
                      <c:pt idx="20">
                        <c:v>7682</c:v>
                      </c:pt>
                      <c:pt idx="21">
                        <c:v>8523</c:v>
                      </c:pt>
                      <c:pt idx="22">
                        <c:v>9324</c:v>
                      </c:pt>
                      <c:pt idx="23">
                        <c:v>10031</c:v>
                      </c:pt>
                      <c:pt idx="24">
                        <c:v>10602</c:v>
                      </c:pt>
                      <c:pt idx="25">
                        <c:v>11077</c:v>
                      </c:pt>
                      <c:pt idx="26">
                        <c:v>11788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17-488C-8CEC-FFEEB47AFDA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Casos!$H$1</c15:sqref>
                        </c15:formulaRef>
                      </c:ext>
                    </c:extLst>
                    <c:strCache>
                      <c:ptCount val="1"/>
                      <c:pt idx="0">
                        <c:v>Nuevos casos diarios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Casos!$H$14:$H$40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A6B-44FD-9958-E976C00CF96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Casos!$I$1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Casos!$I$14:$I$40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14</c:v>
                      </c:pt>
                      <c:pt idx="2">
                        <c:v>27</c:v>
                      </c:pt>
                      <c:pt idx="3">
                        <c:v>42</c:v>
                      </c:pt>
                      <c:pt idx="4">
                        <c:v>12</c:v>
                      </c:pt>
                      <c:pt idx="5">
                        <c:v>25</c:v>
                      </c:pt>
                      <c:pt idx="6">
                        <c:v>52</c:v>
                      </c:pt>
                      <c:pt idx="7">
                        <c:v>184</c:v>
                      </c:pt>
                      <c:pt idx="8">
                        <c:v>105</c:v>
                      </c:pt>
                      <c:pt idx="12">
                        <c:v>380</c:v>
                      </c:pt>
                      <c:pt idx="13">
                        <c:v>262</c:v>
                      </c:pt>
                      <c:pt idx="14">
                        <c:v>275</c:v>
                      </c:pt>
                      <c:pt idx="15">
                        <c:v>121</c:v>
                      </c:pt>
                      <c:pt idx="16">
                        <c:v>212</c:v>
                      </c:pt>
                      <c:pt idx="17">
                        <c:v>286</c:v>
                      </c:pt>
                      <c:pt idx="18">
                        <c:v>256</c:v>
                      </c:pt>
                      <c:pt idx="19">
                        <c:v>174</c:v>
                      </c:pt>
                      <c:pt idx="20">
                        <c:v>336</c:v>
                      </c:pt>
                      <c:pt idx="21">
                        <c:v>291</c:v>
                      </c:pt>
                      <c:pt idx="22">
                        <c:v>398</c:v>
                      </c:pt>
                      <c:pt idx="23">
                        <c:v>358</c:v>
                      </c:pt>
                      <c:pt idx="24">
                        <c:v>271</c:v>
                      </c:pt>
                      <c:pt idx="25">
                        <c:v>173</c:v>
                      </c:pt>
                      <c:pt idx="26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6B-44FD-9958-E976C00CF96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Casos!$J$1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Casos!$J$14:$J$40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32</c:v>
                      </c:pt>
                      <c:pt idx="2">
                        <c:v>9</c:v>
                      </c:pt>
                      <c:pt idx="3">
                        <c:v>47</c:v>
                      </c:pt>
                      <c:pt idx="4">
                        <c:v>22</c:v>
                      </c:pt>
                      <c:pt idx="5">
                        <c:v>68</c:v>
                      </c:pt>
                      <c:pt idx="6">
                        <c:v>42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12">
                        <c:v>137</c:v>
                      </c:pt>
                      <c:pt idx="13">
                        <c:v>99</c:v>
                      </c:pt>
                      <c:pt idx="14">
                        <c:v>114</c:v>
                      </c:pt>
                      <c:pt idx="15">
                        <c:v>334</c:v>
                      </c:pt>
                      <c:pt idx="16">
                        <c:v>272</c:v>
                      </c:pt>
                      <c:pt idx="17">
                        <c:v>151</c:v>
                      </c:pt>
                      <c:pt idx="18">
                        <c:v>170</c:v>
                      </c:pt>
                      <c:pt idx="19">
                        <c:v>226</c:v>
                      </c:pt>
                      <c:pt idx="20">
                        <c:v>165</c:v>
                      </c:pt>
                      <c:pt idx="21">
                        <c:v>288</c:v>
                      </c:pt>
                      <c:pt idx="22">
                        <c:v>162</c:v>
                      </c:pt>
                      <c:pt idx="23">
                        <c:v>105</c:v>
                      </c:pt>
                      <c:pt idx="24">
                        <c:v>98</c:v>
                      </c:pt>
                      <c:pt idx="25">
                        <c:v>81</c:v>
                      </c:pt>
                      <c:pt idx="26">
                        <c:v>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A6B-44FD-9958-E976C00CF96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Casos!$K$1</c15:sqref>
                        </c15:formulaRef>
                      </c:ext>
                    </c:extLst>
                    <c:strCache>
                      <c:ptCount val="1"/>
                      <c:pt idx="0">
                        <c:v>Toledo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Casos!$K$14:$K$40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18</c:v>
                      </c:pt>
                      <c:pt idx="2">
                        <c:v>49</c:v>
                      </c:pt>
                      <c:pt idx="3">
                        <c:v>35</c:v>
                      </c:pt>
                      <c:pt idx="4">
                        <c:v>46</c:v>
                      </c:pt>
                      <c:pt idx="5">
                        <c:v>29</c:v>
                      </c:pt>
                      <c:pt idx="6">
                        <c:v>85</c:v>
                      </c:pt>
                      <c:pt idx="7">
                        <c:v>77</c:v>
                      </c:pt>
                      <c:pt idx="8">
                        <c:v>131</c:v>
                      </c:pt>
                      <c:pt idx="12">
                        <c:v>251</c:v>
                      </c:pt>
                      <c:pt idx="13">
                        <c:v>213</c:v>
                      </c:pt>
                      <c:pt idx="14">
                        <c:v>147</c:v>
                      </c:pt>
                      <c:pt idx="15">
                        <c:v>80</c:v>
                      </c:pt>
                      <c:pt idx="16">
                        <c:v>125</c:v>
                      </c:pt>
                      <c:pt idx="17">
                        <c:v>109</c:v>
                      </c:pt>
                      <c:pt idx="18">
                        <c:v>58</c:v>
                      </c:pt>
                      <c:pt idx="19">
                        <c:v>109</c:v>
                      </c:pt>
                      <c:pt idx="20">
                        <c:v>80</c:v>
                      </c:pt>
                      <c:pt idx="21">
                        <c:v>175</c:v>
                      </c:pt>
                      <c:pt idx="22">
                        <c:v>146</c:v>
                      </c:pt>
                      <c:pt idx="23">
                        <c:v>175</c:v>
                      </c:pt>
                      <c:pt idx="24">
                        <c:v>114</c:v>
                      </c:pt>
                      <c:pt idx="25">
                        <c:v>151</c:v>
                      </c:pt>
                      <c:pt idx="26">
                        <c:v>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A6B-44FD-9958-E976C00CF96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Casos!$L$1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Casos!$L$14:$L$40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</c:v>
                      </c:pt>
                      <c:pt idx="1">
                        <c:v>18</c:v>
                      </c:pt>
                      <c:pt idx="2">
                        <c:v>21</c:v>
                      </c:pt>
                      <c:pt idx="3">
                        <c:v>28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54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12">
                        <c:v>141</c:v>
                      </c:pt>
                      <c:pt idx="13">
                        <c:v>24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94</c:v>
                      </c:pt>
                      <c:pt idx="17">
                        <c:v>51</c:v>
                      </c:pt>
                      <c:pt idx="18">
                        <c:v>57</c:v>
                      </c:pt>
                      <c:pt idx="19">
                        <c:v>110</c:v>
                      </c:pt>
                      <c:pt idx="20">
                        <c:v>43</c:v>
                      </c:pt>
                      <c:pt idx="21">
                        <c:v>28</c:v>
                      </c:pt>
                      <c:pt idx="22">
                        <c:v>13</c:v>
                      </c:pt>
                      <c:pt idx="23">
                        <c:v>21</c:v>
                      </c:pt>
                      <c:pt idx="24">
                        <c:v>15</c:v>
                      </c:pt>
                      <c:pt idx="25">
                        <c:v>24</c:v>
                      </c:pt>
                      <c:pt idx="26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A6B-44FD-9958-E976C00CF96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Casos!$M$1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Casos!$M$14:$M$40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13</c:v>
                      </c:pt>
                      <c:pt idx="2">
                        <c:v>6</c:v>
                      </c:pt>
                      <c:pt idx="3">
                        <c:v>14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12">
                        <c:v>52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42</c:v>
                      </c:pt>
                      <c:pt idx="16">
                        <c:v>31</c:v>
                      </c:pt>
                      <c:pt idx="17">
                        <c:v>15</c:v>
                      </c:pt>
                      <c:pt idx="18">
                        <c:v>25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59</c:v>
                      </c:pt>
                      <c:pt idx="22">
                        <c:v>82</c:v>
                      </c:pt>
                      <c:pt idx="23">
                        <c:v>48</c:v>
                      </c:pt>
                      <c:pt idx="24">
                        <c:v>73</c:v>
                      </c:pt>
                      <c:pt idx="25">
                        <c:v>46</c:v>
                      </c:pt>
                      <c:pt idx="26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6B-44FD-9958-E976C00CF96B}"/>
                  </c:ext>
                </c:extLst>
              </c15:ser>
            </c15:filteredBarSeries>
          </c:ext>
        </c:extLst>
      </c:barChart>
      <c:dateAx>
        <c:axId val="519862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8955824"/>
        <c:crosses val="autoZero"/>
        <c:auto val="1"/>
        <c:lblOffset val="100"/>
        <c:baseTimeUnit val="days"/>
      </c:dateAx>
      <c:valAx>
        <c:axId val="20189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98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'Casos''T'!$A$12</c:f>
              <c:strCache>
                <c:ptCount val="1"/>
                <c:pt idx="0">
                  <c:v>Guadalajara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'Casos''T'!$B$1:$AN$1</c:f>
              <c:numCache>
                <c:formatCode>d\-mmm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'Casos''T'!$B$12:$AN$12</c:f>
              <c:numCache>
                <c:formatCode>General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7</c:v>
                </c:pt>
                <c:pt idx="11">
                  <c:v>34</c:v>
                </c:pt>
                <c:pt idx="12">
                  <c:v>7</c:v>
                </c:pt>
                <c:pt idx="13">
                  <c:v>18</c:v>
                </c:pt>
                <c:pt idx="14">
                  <c:v>21</c:v>
                </c:pt>
                <c:pt idx="15">
                  <c:v>28</c:v>
                </c:pt>
                <c:pt idx="16">
                  <c:v>8</c:v>
                </c:pt>
                <c:pt idx="17">
                  <c:v>6</c:v>
                </c:pt>
                <c:pt idx="18">
                  <c:v>54</c:v>
                </c:pt>
                <c:pt idx="19">
                  <c:v>32</c:v>
                </c:pt>
                <c:pt idx="20">
                  <c:v>26</c:v>
                </c:pt>
                <c:pt idx="24">
                  <c:v>141</c:v>
                </c:pt>
                <c:pt idx="25">
                  <c:v>24</c:v>
                </c:pt>
                <c:pt idx="26">
                  <c:v>12</c:v>
                </c:pt>
                <c:pt idx="27">
                  <c:v>1</c:v>
                </c:pt>
                <c:pt idx="28">
                  <c:v>94</c:v>
                </c:pt>
                <c:pt idx="29">
                  <c:v>51</c:v>
                </c:pt>
                <c:pt idx="30">
                  <c:v>57</c:v>
                </c:pt>
                <c:pt idx="31">
                  <c:v>110</c:v>
                </c:pt>
                <c:pt idx="32">
                  <c:v>43</c:v>
                </c:pt>
                <c:pt idx="33">
                  <c:v>28</c:v>
                </c:pt>
                <c:pt idx="34">
                  <c:v>13</c:v>
                </c:pt>
                <c:pt idx="35">
                  <c:v>21</c:v>
                </c:pt>
                <c:pt idx="36">
                  <c:v>15</c:v>
                </c:pt>
                <c:pt idx="37">
                  <c:v>24</c:v>
                </c:pt>
                <c:pt idx="3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8-4031-B761-E89B01525321}"/>
            </c:ext>
          </c:extLst>
        </c:ser>
        <c:ser>
          <c:idx val="1"/>
          <c:order val="1"/>
          <c:tx>
            <c:strRef>
              <c:f>'Casos''T'!$A$13</c:f>
              <c:strCache>
                <c:ptCount val="1"/>
                <c:pt idx="0">
                  <c:v>Cuenca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'Casos''T'!$B$1:$AN$1</c:f>
              <c:numCache>
                <c:formatCode>d\-mmm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'Casos''T'!$B$13:$AN$13</c:f>
              <c:numCache>
                <c:formatCode>General</c:formatCode>
                <c:ptCount val="39"/>
                <c:pt idx="11">
                  <c:v>8</c:v>
                </c:pt>
                <c:pt idx="12">
                  <c:v>3</c:v>
                </c:pt>
                <c:pt idx="13">
                  <c:v>13</c:v>
                </c:pt>
                <c:pt idx="14">
                  <c:v>6</c:v>
                </c:pt>
                <c:pt idx="15">
                  <c:v>14</c:v>
                </c:pt>
                <c:pt idx="16">
                  <c:v>7</c:v>
                </c:pt>
                <c:pt idx="17">
                  <c:v>11</c:v>
                </c:pt>
                <c:pt idx="18">
                  <c:v>10</c:v>
                </c:pt>
                <c:pt idx="19">
                  <c:v>22</c:v>
                </c:pt>
                <c:pt idx="20">
                  <c:v>26</c:v>
                </c:pt>
                <c:pt idx="24">
                  <c:v>52</c:v>
                </c:pt>
                <c:pt idx="25">
                  <c:v>5</c:v>
                </c:pt>
                <c:pt idx="26">
                  <c:v>3</c:v>
                </c:pt>
                <c:pt idx="27">
                  <c:v>42</c:v>
                </c:pt>
                <c:pt idx="28">
                  <c:v>31</c:v>
                </c:pt>
                <c:pt idx="29">
                  <c:v>15</c:v>
                </c:pt>
                <c:pt idx="30">
                  <c:v>25</c:v>
                </c:pt>
                <c:pt idx="31">
                  <c:v>4</c:v>
                </c:pt>
                <c:pt idx="32">
                  <c:v>11</c:v>
                </c:pt>
                <c:pt idx="33">
                  <c:v>59</c:v>
                </c:pt>
                <c:pt idx="34">
                  <c:v>82</c:v>
                </c:pt>
                <c:pt idx="35">
                  <c:v>48</c:v>
                </c:pt>
                <c:pt idx="36">
                  <c:v>73</c:v>
                </c:pt>
                <c:pt idx="37">
                  <c:v>46</c:v>
                </c:pt>
                <c:pt idx="38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8-4031-B761-E89B01525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834000"/>
        <c:axId val="416000976"/>
      </c:barChart>
      <c:dateAx>
        <c:axId val="8828340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000976"/>
        <c:crosses val="autoZero"/>
        <c:auto val="1"/>
        <c:lblOffset val="100"/>
        <c:baseTimeUnit val="days"/>
      </c:dateAx>
      <c:valAx>
        <c:axId val="4160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8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'Casos''T'!$A$15</c:f>
              <c:strCache>
                <c:ptCount val="1"/>
                <c:pt idx="0">
                  <c:v>Ciudad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'Casos''T'!$B$1:$AN$1</c:f>
              <c:numCache>
                <c:formatCode>d\-mmm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'Casos''T'!$B$15:$AN$15</c:f>
              <c:numCache>
                <c:formatCode>General</c:formatCode>
                <c:ptCount val="39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50</c:v>
                </c:pt>
                <c:pt idx="9">
                  <c:v>166.66666666666666</c:v>
                </c:pt>
                <c:pt idx="10">
                  <c:v>175</c:v>
                </c:pt>
                <c:pt idx="11">
                  <c:v>81.818181818181813</c:v>
                </c:pt>
                <c:pt idx="12">
                  <c:v>10.000000000000009</c:v>
                </c:pt>
                <c:pt idx="13">
                  <c:v>31.818181818181813</c:v>
                </c:pt>
                <c:pt idx="14">
                  <c:v>46.551724137931025</c:v>
                </c:pt>
                <c:pt idx="15">
                  <c:v>49.411764705882355</c:v>
                </c:pt>
                <c:pt idx="16">
                  <c:v>9.4488188976377998</c:v>
                </c:pt>
                <c:pt idx="17">
                  <c:v>17.985611510791365</c:v>
                </c:pt>
                <c:pt idx="18">
                  <c:v>31.707317073170739</c:v>
                </c:pt>
                <c:pt idx="19">
                  <c:v>85.18518518518519</c:v>
                </c:pt>
                <c:pt idx="20">
                  <c:v>26.249999999999996</c:v>
                </c:pt>
                <c:pt idx="25">
                  <c:v>29.604519774011308</c:v>
                </c:pt>
                <c:pt idx="26">
                  <c:v>23.975588491717524</c:v>
                </c:pt>
                <c:pt idx="27">
                  <c:v>8.5091420534458617</c:v>
                </c:pt>
                <c:pt idx="28">
                  <c:v>13.739468567725211</c:v>
                </c:pt>
                <c:pt idx="29">
                  <c:v>16.296296296296298</c:v>
                </c:pt>
                <c:pt idx="30">
                  <c:v>12.542871141597267</c:v>
                </c:pt>
                <c:pt idx="31">
                  <c:v>7.5750979538528496</c:v>
                </c:pt>
                <c:pt idx="32">
                  <c:v>13.597733711048154</c:v>
                </c:pt>
                <c:pt idx="33">
                  <c:v>10.366939793373708</c:v>
                </c:pt>
                <c:pt idx="34">
                  <c:v>12.846998063266613</c:v>
                </c:pt>
                <c:pt idx="35">
                  <c:v>10.240274599542332</c:v>
                </c:pt>
                <c:pt idx="36">
                  <c:v>7.0316554229371997</c:v>
                </c:pt>
                <c:pt idx="37">
                  <c:v>4.1939393939393943</c:v>
                </c:pt>
                <c:pt idx="38">
                  <c:v>3.5132619823173616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1-4943-85E0-5D47BEDB5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800016"/>
        <c:axId val="678692656"/>
      </c:barChart>
      <c:dateAx>
        <c:axId val="884800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692656"/>
        <c:crosses val="autoZero"/>
        <c:auto val="1"/>
        <c:lblOffset val="100"/>
        <c:baseTimeUnit val="days"/>
      </c:dateAx>
      <c:valAx>
        <c:axId val="6786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0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'Casos''T'!$A$16</c:f>
              <c:strCache>
                <c:ptCount val="1"/>
                <c:pt idx="0">
                  <c:v>Albacete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'Casos''T'!$B$1:$AN$1</c:f>
              <c:numCache>
                <c:formatCode>d\-mmm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'Casos''T'!$B$16:$AN$16</c:f>
              <c:numCache>
                <c:formatCode>General</c:formatCode>
                <c:ptCount val="39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166.66666666666666</c:v>
                </c:pt>
                <c:pt idx="11">
                  <c:v>325</c:v>
                </c:pt>
                <c:pt idx="12">
                  <c:v>11.764705882352944</c:v>
                </c:pt>
                <c:pt idx="13">
                  <c:v>84.210526315789465</c:v>
                </c:pt>
                <c:pt idx="14">
                  <c:v>12.857142857142856</c:v>
                </c:pt>
                <c:pt idx="15">
                  <c:v>59.493670886075954</c:v>
                </c:pt>
                <c:pt idx="16">
                  <c:v>17.460317460317466</c:v>
                </c:pt>
                <c:pt idx="17">
                  <c:v>45.945945945945944</c:v>
                </c:pt>
                <c:pt idx="18">
                  <c:v>19.444444444444443</c:v>
                </c:pt>
                <c:pt idx="19">
                  <c:v>24.806201550387598</c:v>
                </c:pt>
                <c:pt idx="20">
                  <c:v>33.54037267080745</c:v>
                </c:pt>
                <c:pt idx="25">
                  <c:v>17.460317460317466</c:v>
                </c:pt>
                <c:pt idx="26">
                  <c:v>17.117117117117118</c:v>
                </c:pt>
                <c:pt idx="27">
                  <c:v>42.820512820512825</c:v>
                </c:pt>
                <c:pt idx="28">
                  <c:v>24.416517055655305</c:v>
                </c:pt>
                <c:pt idx="29">
                  <c:v>10.894660894660891</c:v>
                </c:pt>
                <c:pt idx="30">
                  <c:v>11.060507482108006</c:v>
                </c:pt>
                <c:pt idx="31">
                  <c:v>13.23960164030462</c:v>
                </c:pt>
                <c:pt idx="32">
                  <c:v>8.5359544749094685</c:v>
                </c:pt>
                <c:pt idx="33">
                  <c:v>13.727359389895133</c:v>
                </c:pt>
                <c:pt idx="34">
                  <c:v>6.7896060352053755</c:v>
                </c:pt>
                <c:pt idx="35">
                  <c:v>4.1208791208791284</c:v>
                </c:pt>
                <c:pt idx="36">
                  <c:v>3.6939313984168942</c:v>
                </c:pt>
                <c:pt idx="37">
                  <c:v>2.9443838604144013</c:v>
                </c:pt>
                <c:pt idx="38">
                  <c:v>9.004237288135597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8-4D6F-9487-1B010693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737632"/>
        <c:axId val="418316432"/>
      </c:barChart>
      <c:dateAx>
        <c:axId val="932737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316432"/>
        <c:crosses val="autoZero"/>
        <c:auto val="1"/>
        <c:lblOffset val="100"/>
        <c:baseTimeUnit val="days"/>
      </c:dateAx>
      <c:valAx>
        <c:axId val="4183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7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'Casos''T'!$A$17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'Casos''T'!$B$1:$AN$1</c:f>
              <c:numCache>
                <c:formatCode>d\-mmm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'Casos''T'!$B$17:$AN$17</c:f>
              <c:numCache>
                <c:formatCode>General</c:formatCode>
                <c:ptCount val="39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</c:v>
                </c:pt>
                <c:pt idx="8">
                  <c:v>0</c:v>
                </c:pt>
                <c:pt idx="9">
                  <c:v>100</c:v>
                </c:pt>
                <c:pt idx="10">
                  <c:v>100</c:v>
                </c:pt>
                <c:pt idx="11">
                  <c:v>133.33333333333334</c:v>
                </c:pt>
                <c:pt idx="12">
                  <c:v>10.714285714285721</c:v>
                </c:pt>
                <c:pt idx="13">
                  <c:v>58.064516129032249</c:v>
                </c:pt>
                <c:pt idx="14">
                  <c:v>100</c:v>
                </c:pt>
                <c:pt idx="15">
                  <c:v>35.714285714285722</c:v>
                </c:pt>
                <c:pt idx="16">
                  <c:v>34.58646616541354</c:v>
                </c:pt>
                <c:pt idx="17">
                  <c:v>16.201117318435763</c:v>
                </c:pt>
                <c:pt idx="18">
                  <c:v>40.865384615384627</c:v>
                </c:pt>
                <c:pt idx="19">
                  <c:v>26.279863481228659</c:v>
                </c:pt>
                <c:pt idx="20">
                  <c:v>35.405405405405396</c:v>
                </c:pt>
                <c:pt idx="25">
                  <c:v>28.324468085106382</c:v>
                </c:pt>
                <c:pt idx="26">
                  <c:v>15.233160621761655</c:v>
                </c:pt>
                <c:pt idx="27">
                  <c:v>7.1942446043165464</c:v>
                </c:pt>
                <c:pt idx="28">
                  <c:v>10.486577181208045</c:v>
                </c:pt>
                <c:pt idx="29">
                  <c:v>8.2763857251328723</c:v>
                </c:pt>
                <c:pt idx="30">
                  <c:v>4.0673211781206087</c:v>
                </c:pt>
                <c:pt idx="31">
                  <c:v>7.3450134770889575</c:v>
                </c:pt>
                <c:pt idx="32">
                  <c:v>5.0219711236660469</c:v>
                </c:pt>
                <c:pt idx="33">
                  <c:v>10.460251046025103</c:v>
                </c:pt>
                <c:pt idx="34">
                  <c:v>7.9004329004328966</c:v>
                </c:pt>
                <c:pt idx="35">
                  <c:v>8.7763289869608805</c:v>
                </c:pt>
                <c:pt idx="36">
                  <c:v>5.2558782849239316</c:v>
                </c:pt>
                <c:pt idx="37">
                  <c:v>6.6141042487954493</c:v>
                </c:pt>
                <c:pt idx="38">
                  <c:v>6.6967953985209494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2-4038-B740-796CA6D57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676640"/>
        <c:axId val="417188080"/>
      </c:barChart>
      <c:dateAx>
        <c:axId val="7336766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188080"/>
        <c:crosses val="autoZero"/>
        <c:auto val="1"/>
        <c:lblOffset val="100"/>
        <c:baseTimeUnit val="days"/>
      </c:dateAx>
      <c:valAx>
        <c:axId val="4171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367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'Casos''T'!$A$18</c:f>
              <c:strCache>
                <c:ptCount val="1"/>
                <c:pt idx="0">
                  <c:v>Guadalajara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'Casos''T'!$B$1:$AN$1</c:f>
              <c:numCache>
                <c:formatCode>d\-mmm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'Casos''T'!$B$18:$AN$18</c:f>
              <c:numCache>
                <c:formatCode>General</c:formatCode>
                <c:ptCount val="39"/>
                <c:pt idx="3">
                  <c:v>250</c:v>
                </c:pt>
                <c:pt idx="4">
                  <c:v>14.285714285714279</c:v>
                </c:pt>
                <c:pt idx="5">
                  <c:v>25</c:v>
                </c:pt>
                <c:pt idx="6">
                  <c:v>10.000000000000009</c:v>
                </c:pt>
                <c:pt idx="7">
                  <c:v>27.27272727272727</c:v>
                </c:pt>
                <c:pt idx="8">
                  <c:v>28.57142857142858</c:v>
                </c:pt>
                <c:pt idx="9">
                  <c:v>22.222222222222232</c:v>
                </c:pt>
                <c:pt idx="10">
                  <c:v>31.818181818181813</c:v>
                </c:pt>
                <c:pt idx="11">
                  <c:v>117.24137931034484</c:v>
                </c:pt>
                <c:pt idx="12">
                  <c:v>11.111111111111116</c:v>
                </c:pt>
                <c:pt idx="13">
                  <c:v>25.714285714285712</c:v>
                </c:pt>
                <c:pt idx="14">
                  <c:v>23.863636363636353</c:v>
                </c:pt>
                <c:pt idx="15">
                  <c:v>25.688073394495415</c:v>
                </c:pt>
                <c:pt idx="16">
                  <c:v>5.8394160583941535</c:v>
                </c:pt>
                <c:pt idx="17">
                  <c:v>4.1379310344827669</c:v>
                </c:pt>
                <c:pt idx="18">
                  <c:v>35.761589403973517</c:v>
                </c:pt>
                <c:pt idx="19">
                  <c:v>15.609756097560968</c:v>
                </c:pt>
                <c:pt idx="20">
                  <c:v>10.970464135021096</c:v>
                </c:pt>
                <c:pt idx="25">
                  <c:v>5.9405940594059459</c:v>
                </c:pt>
                <c:pt idx="26">
                  <c:v>2.8037383177569986</c:v>
                </c:pt>
                <c:pt idx="27">
                  <c:v>0.22727272727272041</c:v>
                </c:pt>
                <c:pt idx="28">
                  <c:v>21.315192743764165</c:v>
                </c:pt>
                <c:pt idx="29">
                  <c:v>9.5327102803738342</c:v>
                </c:pt>
                <c:pt idx="30">
                  <c:v>9.7269624573378834</c:v>
                </c:pt>
                <c:pt idx="31">
                  <c:v>17.107309486780721</c:v>
                </c:pt>
                <c:pt idx="32">
                  <c:v>5.7104913678618807</c:v>
                </c:pt>
                <c:pt idx="33">
                  <c:v>3.5175879396984966</c:v>
                </c:pt>
                <c:pt idx="34">
                  <c:v>1.5776699029126151</c:v>
                </c:pt>
                <c:pt idx="35">
                  <c:v>2.5089605734766929</c:v>
                </c:pt>
                <c:pt idx="36">
                  <c:v>1.7482517482517501</c:v>
                </c:pt>
                <c:pt idx="37">
                  <c:v>2.7491408934707806</c:v>
                </c:pt>
                <c:pt idx="38">
                  <c:v>8.4726867335563014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8-4380-93CF-AD05F6E98D3A}"/>
            </c:ext>
          </c:extLst>
        </c:ser>
        <c:ser>
          <c:idx val="1"/>
          <c:order val="1"/>
          <c:tx>
            <c:strRef>
              <c:f>'Casos''T'!$A$19</c:f>
              <c:strCache>
                <c:ptCount val="1"/>
                <c:pt idx="0">
                  <c:v>Cuenca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'Casos''T'!$B$1:$AN$1</c:f>
              <c:numCache>
                <c:formatCode>d\-mmm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'Casos''T'!$B$19:$AN$19</c:f>
              <c:numCache>
                <c:formatCode>General</c:formatCode>
                <c:ptCount val="39"/>
                <c:pt idx="12">
                  <c:v>37.5</c:v>
                </c:pt>
                <c:pt idx="13">
                  <c:v>118.18181818181816</c:v>
                </c:pt>
                <c:pt idx="14">
                  <c:v>25</c:v>
                </c:pt>
                <c:pt idx="15">
                  <c:v>46.666666666666657</c:v>
                </c:pt>
                <c:pt idx="16">
                  <c:v>15.909090909090917</c:v>
                </c:pt>
                <c:pt idx="17">
                  <c:v>21.568627450980383</c:v>
                </c:pt>
                <c:pt idx="18">
                  <c:v>16.129032258064523</c:v>
                </c:pt>
                <c:pt idx="19">
                  <c:v>30.555555555555557</c:v>
                </c:pt>
                <c:pt idx="20">
                  <c:v>27.659574468085111</c:v>
                </c:pt>
                <c:pt idx="25">
                  <c:v>2.9069767441860517</c:v>
                </c:pt>
                <c:pt idx="26">
                  <c:v>1.6949152542372836</c:v>
                </c:pt>
                <c:pt idx="27">
                  <c:v>23.333333333333339</c:v>
                </c:pt>
                <c:pt idx="28">
                  <c:v>13.963963963963955</c:v>
                </c:pt>
                <c:pt idx="29">
                  <c:v>5.9288537549407216</c:v>
                </c:pt>
                <c:pt idx="30">
                  <c:v>9.3283582089552333</c:v>
                </c:pt>
                <c:pt idx="31">
                  <c:v>1.3651877133105783</c:v>
                </c:pt>
                <c:pt idx="32">
                  <c:v>3.7037037037036979</c:v>
                </c:pt>
                <c:pt idx="33">
                  <c:v>19.15584415584415</c:v>
                </c:pt>
                <c:pt idx="34">
                  <c:v>22.343324250681196</c:v>
                </c:pt>
                <c:pt idx="35">
                  <c:v>10.690423162583528</c:v>
                </c:pt>
                <c:pt idx="36">
                  <c:v>14.68812877263581</c:v>
                </c:pt>
                <c:pt idx="37">
                  <c:v>8.0701754385964932</c:v>
                </c:pt>
                <c:pt idx="38">
                  <c:v>10.714285714285721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8-4380-93CF-AD05F6E98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457824"/>
        <c:axId val="421197744"/>
      </c:barChart>
      <c:dateAx>
        <c:axId val="9324578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1197744"/>
        <c:crosses val="autoZero"/>
        <c:auto val="1"/>
        <c:lblOffset val="100"/>
        <c:baseTimeUnit val="days"/>
      </c:dateAx>
      <c:valAx>
        <c:axId val="4211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45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Toledo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'%inc'!$D$1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'%inc'!$A$2:$A$28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'%inc'!$D$2:$D$28</c:f>
              <c:numCache>
                <c:formatCode>General</c:formatCode>
                <c:ptCount val="27"/>
                <c:pt idx="1">
                  <c:v>58.064516129032249</c:v>
                </c:pt>
                <c:pt idx="2">
                  <c:v>100</c:v>
                </c:pt>
                <c:pt idx="3">
                  <c:v>35.714285714285722</c:v>
                </c:pt>
                <c:pt idx="4">
                  <c:v>34.58646616541354</c:v>
                </c:pt>
                <c:pt idx="5">
                  <c:v>16.201117318435763</c:v>
                </c:pt>
                <c:pt idx="6">
                  <c:v>40.865384615384627</c:v>
                </c:pt>
                <c:pt idx="7">
                  <c:v>26.279863481228659</c:v>
                </c:pt>
                <c:pt idx="8">
                  <c:v>35.405405405405396</c:v>
                </c:pt>
                <c:pt idx="12">
                  <c:v>50.099800399201591</c:v>
                </c:pt>
                <c:pt idx="13">
                  <c:v>28.324468085106382</c:v>
                </c:pt>
                <c:pt idx="14">
                  <c:v>15.233160621761655</c:v>
                </c:pt>
                <c:pt idx="15">
                  <c:v>7.1942446043165464</c:v>
                </c:pt>
                <c:pt idx="16">
                  <c:v>10.486577181208045</c:v>
                </c:pt>
                <c:pt idx="17">
                  <c:v>8.2763857251328723</c:v>
                </c:pt>
                <c:pt idx="18">
                  <c:v>4.0673211781206087</c:v>
                </c:pt>
                <c:pt idx="19">
                  <c:v>7.3450134770889575</c:v>
                </c:pt>
                <c:pt idx="20">
                  <c:v>5.0219711236660469</c:v>
                </c:pt>
                <c:pt idx="21">
                  <c:v>10.460251046025103</c:v>
                </c:pt>
                <c:pt idx="22">
                  <c:v>7.9004329004328966</c:v>
                </c:pt>
                <c:pt idx="23">
                  <c:v>8.7763289869608805</c:v>
                </c:pt>
                <c:pt idx="24">
                  <c:v>5.2558782849239316</c:v>
                </c:pt>
                <c:pt idx="25">
                  <c:v>6.6141042487954493</c:v>
                </c:pt>
                <c:pt idx="26">
                  <c:v>6.6967953985209494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F9-4EFD-A68F-E36C2717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9118863"/>
        <c:axId val="16081921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'%inc'!$B$1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'%inc'!$B$2:$B$28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31.818181818181813</c:v>
                      </c:pt>
                      <c:pt idx="2">
                        <c:v>46.551724137931025</c:v>
                      </c:pt>
                      <c:pt idx="3">
                        <c:v>49.411764705882355</c:v>
                      </c:pt>
                      <c:pt idx="4">
                        <c:v>9.4488188976377998</c:v>
                      </c:pt>
                      <c:pt idx="5">
                        <c:v>17.985611510791365</c:v>
                      </c:pt>
                      <c:pt idx="6">
                        <c:v>31.707317073170739</c:v>
                      </c:pt>
                      <c:pt idx="7">
                        <c:v>85.18518518518519</c:v>
                      </c:pt>
                      <c:pt idx="8">
                        <c:v>26.249999999999996</c:v>
                      </c:pt>
                      <c:pt idx="12">
                        <c:v>75.247524752475243</c:v>
                      </c:pt>
                      <c:pt idx="13">
                        <c:v>29.604519774011308</c:v>
                      </c:pt>
                      <c:pt idx="14">
                        <c:v>23.975588491717524</c:v>
                      </c:pt>
                      <c:pt idx="15">
                        <c:v>8.5091420534458617</c:v>
                      </c:pt>
                      <c:pt idx="16">
                        <c:v>13.739468567725211</c:v>
                      </c:pt>
                      <c:pt idx="17">
                        <c:v>16.296296296296298</c:v>
                      </c:pt>
                      <c:pt idx="18">
                        <c:v>12.542871141597267</c:v>
                      </c:pt>
                      <c:pt idx="19">
                        <c:v>7.5750979538528496</c:v>
                      </c:pt>
                      <c:pt idx="20">
                        <c:v>13.597733711048154</c:v>
                      </c:pt>
                      <c:pt idx="21">
                        <c:v>10.366939793373708</c:v>
                      </c:pt>
                      <c:pt idx="22">
                        <c:v>12.846998063266613</c:v>
                      </c:pt>
                      <c:pt idx="23">
                        <c:v>10.240274599542332</c:v>
                      </c:pt>
                      <c:pt idx="24">
                        <c:v>7.0316554229371997</c:v>
                      </c:pt>
                      <c:pt idx="25">
                        <c:v>4.1939393939393943</c:v>
                      </c:pt>
                      <c:pt idx="26">
                        <c:v>3.5132619823173616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0F9-4EFD-A68F-E36C2717CFD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'%inc'!$C$2:$C$28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84.210526315789465</c:v>
                      </c:pt>
                      <c:pt idx="2">
                        <c:v>12.857142857142856</c:v>
                      </c:pt>
                      <c:pt idx="3">
                        <c:v>59.493670886075954</c:v>
                      </c:pt>
                      <c:pt idx="4">
                        <c:v>17.460317460317466</c:v>
                      </c:pt>
                      <c:pt idx="5">
                        <c:v>45.945945945945944</c:v>
                      </c:pt>
                      <c:pt idx="6">
                        <c:v>19.444444444444443</c:v>
                      </c:pt>
                      <c:pt idx="7">
                        <c:v>24.806201550387598</c:v>
                      </c:pt>
                      <c:pt idx="8">
                        <c:v>33.54037267080745</c:v>
                      </c:pt>
                      <c:pt idx="12">
                        <c:v>31.86046511627907</c:v>
                      </c:pt>
                      <c:pt idx="13">
                        <c:v>17.460317460317466</c:v>
                      </c:pt>
                      <c:pt idx="14">
                        <c:v>17.117117117117118</c:v>
                      </c:pt>
                      <c:pt idx="15">
                        <c:v>42.820512820512825</c:v>
                      </c:pt>
                      <c:pt idx="16">
                        <c:v>24.416517055655305</c:v>
                      </c:pt>
                      <c:pt idx="17">
                        <c:v>10.894660894660891</c:v>
                      </c:pt>
                      <c:pt idx="18">
                        <c:v>11.060507482108006</c:v>
                      </c:pt>
                      <c:pt idx="19">
                        <c:v>13.23960164030462</c:v>
                      </c:pt>
                      <c:pt idx="20">
                        <c:v>8.5359544749094685</c:v>
                      </c:pt>
                      <c:pt idx="21">
                        <c:v>13.727359389895133</c:v>
                      </c:pt>
                      <c:pt idx="22">
                        <c:v>6.7896060352053755</c:v>
                      </c:pt>
                      <c:pt idx="23">
                        <c:v>4.1208791208791284</c:v>
                      </c:pt>
                      <c:pt idx="24">
                        <c:v>3.6939313984168942</c:v>
                      </c:pt>
                      <c:pt idx="25">
                        <c:v>2.9443838604144013</c:v>
                      </c:pt>
                      <c:pt idx="26">
                        <c:v>9.004237288135597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0F9-4EFD-A68F-E36C2717CFD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25.714285714285712</c:v>
                      </c:pt>
                      <c:pt idx="2">
                        <c:v>23.863636363636353</c:v>
                      </c:pt>
                      <c:pt idx="3">
                        <c:v>25.688073394495415</c:v>
                      </c:pt>
                      <c:pt idx="4">
                        <c:v>5.8394160583941535</c:v>
                      </c:pt>
                      <c:pt idx="5">
                        <c:v>4.1379310344827669</c:v>
                      </c:pt>
                      <c:pt idx="6">
                        <c:v>35.761589403973517</c:v>
                      </c:pt>
                      <c:pt idx="7">
                        <c:v>15.609756097560968</c:v>
                      </c:pt>
                      <c:pt idx="8">
                        <c:v>10.970464135021096</c:v>
                      </c:pt>
                      <c:pt idx="12">
                        <c:v>53.612167300380229</c:v>
                      </c:pt>
                      <c:pt idx="13">
                        <c:v>5.9405940594059459</c:v>
                      </c:pt>
                      <c:pt idx="14">
                        <c:v>2.8037383177569986</c:v>
                      </c:pt>
                      <c:pt idx="15">
                        <c:v>0.22727272727272041</c:v>
                      </c:pt>
                      <c:pt idx="16">
                        <c:v>21.315192743764165</c:v>
                      </c:pt>
                      <c:pt idx="17">
                        <c:v>9.5327102803738342</c:v>
                      </c:pt>
                      <c:pt idx="18">
                        <c:v>9.7269624573378834</c:v>
                      </c:pt>
                      <c:pt idx="19">
                        <c:v>17.107309486780721</c:v>
                      </c:pt>
                      <c:pt idx="20">
                        <c:v>5.7104913678618807</c:v>
                      </c:pt>
                      <c:pt idx="21">
                        <c:v>3.5175879396984966</c:v>
                      </c:pt>
                      <c:pt idx="22">
                        <c:v>1.5776699029126151</c:v>
                      </c:pt>
                      <c:pt idx="23">
                        <c:v>2.5089605734766929</c:v>
                      </c:pt>
                      <c:pt idx="24">
                        <c:v>1.7482517482517501</c:v>
                      </c:pt>
                      <c:pt idx="25">
                        <c:v>2.7491408934707806</c:v>
                      </c:pt>
                      <c:pt idx="26">
                        <c:v>8.4726867335563014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0F9-4EFD-A68F-E36C2717CFD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'%inc'!$F$2:$F$28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118.18181818181816</c:v>
                      </c:pt>
                      <c:pt idx="2">
                        <c:v>25</c:v>
                      </c:pt>
                      <c:pt idx="3">
                        <c:v>46.666666666666657</c:v>
                      </c:pt>
                      <c:pt idx="4">
                        <c:v>15.909090909090917</c:v>
                      </c:pt>
                      <c:pt idx="5">
                        <c:v>21.568627450980383</c:v>
                      </c:pt>
                      <c:pt idx="6">
                        <c:v>16.129032258064523</c:v>
                      </c:pt>
                      <c:pt idx="7">
                        <c:v>30.555555555555557</c:v>
                      </c:pt>
                      <c:pt idx="8">
                        <c:v>27.659574468085111</c:v>
                      </c:pt>
                      <c:pt idx="12">
                        <c:v>43.333333333333336</c:v>
                      </c:pt>
                      <c:pt idx="13">
                        <c:v>2.9069767441860517</c:v>
                      </c:pt>
                      <c:pt idx="14">
                        <c:v>1.6949152542372836</c:v>
                      </c:pt>
                      <c:pt idx="15">
                        <c:v>23.333333333333339</c:v>
                      </c:pt>
                      <c:pt idx="16">
                        <c:v>13.963963963963955</c:v>
                      </c:pt>
                      <c:pt idx="17">
                        <c:v>5.9288537549407216</c:v>
                      </c:pt>
                      <c:pt idx="18">
                        <c:v>9.3283582089552333</c:v>
                      </c:pt>
                      <c:pt idx="19">
                        <c:v>1.3651877133105783</c:v>
                      </c:pt>
                      <c:pt idx="20">
                        <c:v>3.7037037037036979</c:v>
                      </c:pt>
                      <c:pt idx="21">
                        <c:v>19.15584415584415</c:v>
                      </c:pt>
                      <c:pt idx="22">
                        <c:v>22.343324250681196</c:v>
                      </c:pt>
                      <c:pt idx="23">
                        <c:v>10.690423162583528</c:v>
                      </c:pt>
                      <c:pt idx="24">
                        <c:v>14.68812877263581</c:v>
                      </c:pt>
                      <c:pt idx="25">
                        <c:v>8.0701754385964932</c:v>
                      </c:pt>
                      <c:pt idx="26">
                        <c:v>10.714285714285721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0F9-4EFD-A68F-E36C2717CFD5}"/>
                  </c:ext>
                </c:extLst>
              </c15:ser>
            </c15:filteredBarSeries>
          </c:ext>
        </c:extLst>
      </c:barChart>
      <c:dateAx>
        <c:axId val="92911886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8192159"/>
        <c:crosses val="autoZero"/>
        <c:auto val="1"/>
        <c:lblOffset val="100"/>
        <c:baseTimeUnit val="days"/>
      </c:dateAx>
      <c:valAx>
        <c:axId val="16081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911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CLM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'%inc'!$G$1</c:f>
              <c:strCache>
                <c:ptCount val="1"/>
                <c:pt idx="0">
                  <c:v>Total CLM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'%inc'!$A$2:$A$28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'%inc'!$G$2:$G$28</c:f>
              <c:numCache>
                <c:formatCode>General</c:formatCode>
                <c:ptCount val="27"/>
                <c:pt idx="1">
                  <c:v>48.969072164948457</c:v>
                </c:pt>
                <c:pt idx="2">
                  <c:v>38.754325259515568</c:v>
                </c:pt>
                <c:pt idx="3">
                  <c:v>41.396508728179548</c:v>
                </c:pt>
                <c:pt idx="4">
                  <c:v>16.754850088183424</c:v>
                </c:pt>
                <c:pt idx="5">
                  <c:v>20.996978851963743</c:v>
                </c:pt>
                <c:pt idx="6">
                  <c:v>30.337078651685403</c:v>
                </c:pt>
                <c:pt idx="7">
                  <c:v>36.30268199233717</c:v>
                </c:pt>
                <c:pt idx="8">
                  <c:v>27.828531271960657</c:v>
                </c:pt>
                <c:pt idx="12">
                  <c:v>52.831225948323258</c:v>
                </c:pt>
                <c:pt idx="13">
                  <c:v>21.690647482014391</c:v>
                </c:pt>
                <c:pt idx="14">
                  <c:v>16.287318947679587</c:v>
                </c:pt>
                <c:pt idx="15">
                  <c:v>14.692425012709709</c:v>
                </c:pt>
                <c:pt idx="16">
                  <c:v>16.267730496453893</c:v>
                </c:pt>
                <c:pt idx="17">
                  <c:v>11.666031261913833</c:v>
                </c:pt>
                <c:pt idx="18">
                  <c:v>9.6620006828268998</c:v>
                </c:pt>
                <c:pt idx="19">
                  <c:v>9.6980074719800857</c:v>
                </c:pt>
                <c:pt idx="20">
                  <c:v>9.0109266354477136</c:v>
                </c:pt>
                <c:pt idx="21">
                  <c:v>10.947669877636024</c:v>
                </c:pt>
                <c:pt idx="22">
                  <c:v>9.3980992608236456</c:v>
                </c:pt>
                <c:pt idx="23">
                  <c:v>7.5825825825825754</c:v>
                </c:pt>
                <c:pt idx="24">
                  <c:v>5.6923537035190819</c:v>
                </c:pt>
                <c:pt idx="25">
                  <c:v>4.4802867383512579</c:v>
                </c:pt>
                <c:pt idx="26">
                  <c:v>6.4187054256567677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8-4563-9C99-3AECBB493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473695"/>
        <c:axId val="1606833631"/>
      </c:barChart>
      <c:dateAx>
        <c:axId val="15474736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6833631"/>
        <c:crosses val="autoZero"/>
        <c:auto val="1"/>
        <c:lblOffset val="100"/>
        <c:baseTimeUnit val="days"/>
      </c:dateAx>
      <c:valAx>
        <c:axId val="16068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747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Hospitalizados!$R$1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Hospitalizados!$B$18:$B$40</c:f>
              <c:numCache>
                <c:formatCode>d\-mmm</c:formatCode>
                <c:ptCount val="23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</c:numCache>
            </c:numRef>
          </c:cat>
          <c:val>
            <c:numRef>
              <c:f>Hospitalizados!$R$18:$R$40</c:f>
              <c:numCache>
                <c:formatCode>General</c:formatCode>
                <c:ptCount val="23"/>
                <c:pt idx="0">
                  <c:v>88</c:v>
                </c:pt>
                <c:pt idx="1">
                  <c:v>107</c:v>
                </c:pt>
                <c:pt idx="2">
                  <c:v>210</c:v>
                </c:pt>
                <c:pt idx="3">
                  <c:v>191</c:v>
                </c:pt>
                <c:pt idx="4">
                  <c:v>271</c:v>
                </c:pt>
                <c:pt idx="6">
                  <c:v>485</c:v>
                </c:pt>
                <c:pt idx="7">
                  <c:v>571</c:v>
                </c:pt>
                <c:pt idx="8">
                  <c:v>613</c:v>
                </c:pt>
                <c:pt idx="9">
                  <c:v>537</c:v>
                </c:pt>
                <c:pt idx="10">
                  <c:v>649</c:v>
                </c:pt>
                <c:pt idx="11">
                  <c:v>721</c:v>
                </c:pt>
                <c:pt idx="12">
                  <c:v>718</c:v>
                </c:pt>
                <c:pt idx="13">
                  <c:v>709</c:v>
                </c:pt>
                <c:pt idx="14">
                  <c:v>742</c:v>
                </c:pt>
                <c:pt idx="15">
                  <c:v>746</c:v>
                </c:pt>
                <c:pt idx="16">
                  <c:v>731</c:v>
                </c:pt>
                <c:pt idx="17">
                  <c:v>724</c:v>
                </c:pt>
                <c:pt idx="18">
                  <c:v>718</c:v>
                </c:pt>
                <c:pt idx="19">
                  <c:v>682</c:v>
                </c:pt>
                <c:pt idx="20">
                  <c:v>698</c:v>
                </c:pt>
                <c:pt idx="21">
                  <c:v>713</c:v>
                </c:pt>
                <c:pt idx="22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7-48D0-93B1-0AF40D674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663248"/>
        <c:axId val="1922712848"/>
      </c:barChart>
      <c:dateAx>
        <c:axId val="5266632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712848"/>
        <c:crosses val="autoZero"/>
        <c:auto val="1"/>
        <c:lblOffset val="100"/>
        <c:baseTimeUnit val="days"/>
      </c:dateAx>
      <c:valAx>
        <c:axId val="19227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6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'Hospitalizados''T'!$A$8</c:f>
              <c:strCache>
                <c:ptCount val="1"/>
                <c:pt idx="0">
                  <c:v>Ciudad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'Hospitalizados''T'!$B$1:$AN$1</c15:sqref>
                  </c15:fullRef>
                </c:ext>
              </c:extLst>
              <c:f>('Hospitalizados''T'!$B$1:$V$1,'Hospitalizados''T'!$X$1:$AN$1)</c:f>
              <c:numCache>
                <c:formatCode>d\-mmm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'Hospitalizados''T'!$B$8:$AN$8</c15:sqref>
                  </c15:fullRef>
                </c:ext>
              </c:extLst>
              <c:f>('Hospitalizados''T'!$B$8:$V$8,'Hospitalizados''T'!$X$8:$AN$8)</c:f>
              <c:numCache>
                <c:formatCode>General</c:formatCode>
                <c:ptCount val="38"/>
                <c:pt idx="16">
                  <c:v>61</c:v>
                </c:pt>
                <c:pt idx="17">
                  <c:v>73</c:v>
                </c:pt>
                <c:pt idx="18">
                  <c:v>94</c:v>
                </c:pt>
                <c:pt idx="19">
                  <c:v>141</c:v>
                </c:pt>
                <c:pt idx="20">
                  <c:v>190</c:v>
                </c:pt>
                <c:pt idx="21">
                  <c:v>455</c:v>
                </c:pt>
                <c:pt idx="22">
                  <c:v>548</c:v>
                </c:pt>
                <c:pt idx="23">
                  <c:v>587</c:v>
                </c:pt>
                <c:pt idx="24">
                  <c:v>710</c:v>
                </c:pt>
                <c:pt idx="25">
                  <c:v>914</c:v>
                </c:pt>
                <c:pt idx="26">
                  <c:v>1012</c:v>
                </c:pt>
                <c:pt idx="27">
                  <c:v>1049</c:v>
                </c:pt>
                <c:pt idx="28">
                  <c:v>1130</c:v>
                </c:pt>
                <c:pt idx="29">
                  <c:v>1147</c:v>
                </c:pt>
                <c:pt idx="30">
                  <c:v>1199</c:v>
                </c:pt>
                <c:pt idx="31">
                  <c:v>1170</c:v>
                </c:pt>
                <c:pt idx="32">
                  <c:v>1182</c:v>
                </c:pt>
                <c:pt idx="33">
                  <c:v>1169</c:v>
                </c:pt>
                <c:pt idx="34">
                  <c:v>1070</c:v>
                </c:pt>
                <c:pt idx="35">
                  <c:v>1018</c:v>
                </c:pt>
                <c:pt idx="36">
                  <c:v>1017</c:v>
                </c:pt>
                <c:pt idx="37">
                  <c:v>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6-4A1E-B166-6FCE21B40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28400"/>
        <c:axId val="1920026528"/>
      </c:lineChart>
      <c:dateAx>
        <c:axId val="67402840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0026528"/>
        <c:crosses val="autoZero"/>
        <c:auto val="1"/>
        <c:lblOffset val="100"/>
        <c:baseTimeUnit val="days"/>
      </c:dateAx>
      <c:valAx>
        <c:axId val="19200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402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'Hospitalizados''T'!$A$13</c:f>
              <c:strCache>
                <c:ptCount val="1"/>
                <c:pt idx="0">
                  <c:v>Albacete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'Hospitalizados''T'!$B$1:$AN$1</c15:sqref>
                  </c15:fullRef>
                </c:ext>
              </c:extLst>
              <c:f>('Hospitalizados''T'!$B$1:$V$1,'Hospitalizados''T'!$X$1:$AN$1)</c:f>
              <c:numCache>
                <c:formatCode>d\-mmm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'Hospitalizados''T'!$B$13:$AN$13</c15:sqref>
                  </c15:fullRef>
                </c:ext>
              </c:extLst>
              <c:f>('Hospitalizados''T'!$B$13:$V$13,'Hospitalizados''T'!$X$13:$AN$13)</c:f>
              <c:numCache>
                <c:formatCode>General</c:formatCode>
                <c:ptCount val="38"/>
                <c:pt idx="16">
                  <c:v>78</c:v>
                </c:pt>
                <c:pt idx="17">
                  <c:v>92</c:v>
                </c:pt>
                <c:pt idx="18">
                  <c:v>118</c:v>
                </c:pt>
                <c:pt idx="19">
                  <c:v>133</c:v>
                </c:pt>
                <c:pt idx="20">
                  <c:v>177</c:v>
                </c:pt>
                <c:pt idx="21">
                  <c:v>357</c:v>
                </c:pt>
                <c:pt idx="22">
                  <c:v>404</c:v>
                </c:pt>
                <c:pt idx="23">
                  <c:v>457</c:v>
                </c:pt>
                <c:pt idx="24">
                  <c:v>541</c:v>
                </c:pt>
                <c:pt idx="25">
                  <c:v>643</c:v>
                </c:pt>
                <c:pt idx="26">
                  <c:v>712</c:v>
                </c:pt>
                <c:pt idx="27">
                  <c:v>741</c:v>
                </c:pt>
                <c:pt idx="28">
                  <c:v>799</c:v>
                </c:pt>
                <c:pt idx="29">
                  <c:v>808</c:v>
                </c:pt>
                <c:pt idx="30">
                  <c:v>789</c:v>
                </c:pt>
                <c:pt idx="31">
                  <c:v>807</c:v>
                </c:pt>
                <c:pt idx="32">
                  <c:v>799</c:v>
                </c:pt>
                <c:pt idx="33">
                  <c:v>809</c:v>
                </c:pt>
                <c:pt idx="34">
                  <c:v>783</c:v>
                </c:pt>
                <c:pt idx="35">
                  <c:v>776</c:v>
                </c:pt>
                <c:pt idx="36">
                  <c:v>756</c:v>
                </c:pt>
                <c:pt idx="37">
                  <c:v>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6-4288-B975-781F69B3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12976"/>
        <c:axId val="1923243216"/>
      </c:lineChart>
      <c:dateAx>
        <c:axId val="4144129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243216"/>
        <c:crosses val="autoZero"/>
        <c:auto val="1"/>
        <c:lblOffset val="100"/>
        <c:baseTimeUnit val="days"/>
      </c:dateAx>
      <c:valAx>
        <c:axId val="19232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41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Casos!$K$1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Casos!$A$14:$A$40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Casos!$K$14:$K$40</c:f>
              <c:numCache>
                <c:formatCode>General</c:formatCode>
                <c:ptCount val="27"/>
                <c:pt idx="0">
                  <c:v>3</c:v>
                </c:pt>
                <c:pt idx="1">
                  <c:v>18</c:v>
                </c:pt>
                <c:pt idx="2">
                  <c:v>49</c:v>
                </c:pt>
                <c:pt idx="3">
                  <c:v>35</c:v>
                </c:pt>
                <c:pt idx="4">
                  <c:v>46</c:v>
                </c:pt>
                <c:pt idx="5">
                  <c:v>29</c:v>
                </c:pt>
                <c:pt idx="6">
                  <c:v>85</c:v>
                </c:pt>
                <c:pt idx="7">
                  <c:v>77</c:v>
                </c:pt>
                <c:pt idx="8">
                  <c:v>131</c:v>
                </c:pt>
                <c:pt idx="12">
                  <c:v>251</c:v>
                </c:pt>
                <c:pt idx="13">
                  <c:v>213</c:v>
                </c:pt>
                <c:pt idx="14">
                  <c:v>147</c:v>
                </c:pt>
                <c:pt idx="15">
                  <c:v>80</c:v>
                </c:pt>
                <c:pt idx="16">
                  <c:v>125</c:v>
                </c:pt>
                <c:pt idx="17">
                  <c:v>109</c:v>
                </c:pt>
                <c:pt idx="18">
                  <c:v>58</c:v>
                </c:pt>
                <c:pt idx="19">
                  <c:v>109</c:v>
                </c:pt>
                <c:pt idx="20">
                  <c:v>80</c:v>
                </c:pt>
                <c:pt idx="21">
                  <c:v>175</c:v>
                </c:pt>
                <c:pt idx="22">
                  <c:v>146</c:v>
                </c:pt>
                <c:pt idx="23">
                  <c:v>175</c:v>
                </c:pt>
                <c:pt idx="24">
                  <c:v>114</c:v>
                </c:pt>
                <c:pt idx="25">
                  <c:v>151</c:v>
                </c:pt>
                <c:pt idx="2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3D-4FE3-A1B8-F2610D874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591103"/>
        <c:axId val="850559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Casos!$B$1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Casos!$A$14:$A$40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Casos!$B$14:$B$40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44</c:v>
                      </c:pt>
                      <c:pt idx="1">
                        <c:v>58</c:v>
                      </c:pt>
                      <c:pt idx="2">
                        <c:v>85</c:v>
                      </c:pt>
                      <c:pt idx="3">
                        <c:v>127</c:v>
                      </c:pt>
                      <c:pt idx="4">
                        <c:v>139</c:v>
                      </c:pt>
                      <c:pt idx="5">
                        <c:v>164</c:v>
                      </c:pt>
                      <c:pt idx="6">
                        <c:v>216</c:v>
                      </c:pt>
                      <c:pt idx="7">
                        <c:v>400</c:v>
                      </c:pt>
                      <c:pt idx="8">
                        <c:v>505</c:v>
                      </c:pt>
                      <c:pt idx="12">
                        <c:v>885</c:v>
                      </c:pt>
                      <c:pt idx="13">
                        <c:v>1147</c:v>
                      </c:pt>
                      <c:pt idx="14">
                        <c:v>1422</c:v>
                      </c:pt>
                      <c:pt idx="15">
                        <c:v>1543</c:v>
                      </c:pt>
                      <c:pt idx="16">
                        <c:v>1755</c:v>
                      </c:pt>
                      <c:pt idx="17">
                        <c:v>2041</c:v>
                      </c:pt>
                      <c:pt idx="18">
                        <c:v>2297</c:v>
                      </c:pt>
                      <c:pt idx="19">
                        <c:v>2471</c:v>
                      </c:pt>
                      <c:pt idx="20">
                        <c:v>2807</c:v>
                      </c:pt>
                      <c:pt idx="21">
                        <c:v>3098</c:v>
                      </c:pt>
                      <c:pt idx="22">
                        <c:v>3496</c:v>
                      </c:pt>
                      <c:pt idx="23">
                        <c:v>3854</c:v>
                      </c:pt>
                      <c:pt idx="24">
                        <c:v>4125</c:v>
                      </c:pt>
                      <c:pt idx="25">
                        <c:v>4298</c:v>
                      </c:pt>
                      <c:pt idx="26">
                        <c:v>4449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D3D-4FE3-A1B8-F2610D87487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Casos!$C$14:$C$40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38</c:v>
                      </c:pt>
                      <c:pt idx="1">
                        <c:v>70</c:v>
                      </c:pt>
                      <c:pt idx="2">
                        <c:v>79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216</c:v>
                      </c:pt>
                      <c:pt idx="6">
                        <c:v>258</c:v>
                      </c:pt>
                      <c:pt idx="7">
                        <c:v>322</c:v>
                      </c:pt>
                      <c:pt idx="8">
                        <c:v>430</c:v>
                      </c:pt>
                      <c:pt idx="12">
                        <c:v>567</c:v>
                      </c:pt>
                      <c:pt idx="13">
                        <c:v>666</c:v>
                      </c:pt>
                      <c:pt idx="14">
                        <c:v>780</c:v>
                      </c:pt>
                      <c:pt idx="15">
                        <c:v>1114</c:v>
                      </c:pt>
                      <c:pt idx="16">
                        <c:v>1386</c:v>
                      </c:pt>
                      <c:pt idx="17">
                        <c:v>1537</c:v>
                      </c:pt>
                      <c:pt idx="18">
                        <c:v>1707</c:v>
                      </c:pt>
                      <c:pt idx="19">
                        <c:v>1933</c:v>
                      </c:pt>
                      <c:pt idx="20">
                        <c:v>2098</c:v>
                      </c:pt>
                      <c:pt idx="21">
                        <c:v>2386</c:v>
                      </c:pt>
                      <c:pt idx="22">
                        <c:v>2548</c:v>
                      </c:pt>
                      <c:pt idx="23">
                        <c:v>2653</c:v>
                      </c:pt>
                      <c:pt idx="24">
                        <c:v>2751</c:v>
                      </c:pt>
                      <c:pt idx="25">
                        <c:v>2832</c:v>
                      </c:pt>
                      <c:pt idx="26">
                        <c:v>3087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D3D-4FE3-A1B8-F2610D87487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Casos!$D$1</c15:sqref>
                        </c15:formulaRef>
                      </c:ext>
                    </c:extLst>
                    <c:strCache>
                      <c:ptCount val="1"/>
                      <c:pt idx="0">
                        <c:v>Toledo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Casos!$D$14:$D$40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31</c:v>
                      </c:pt>
                      <c:pt idx="1">
                        <c:v>49</c:v>
                      </c:pt>
                      <c:pt idx="2">
                        <c:v>98</c:v>
                      </c:pt>
                      <c:pt idx="3">
                        <c:v>133</c:v>
                      </c:pt>
                      <c:pt idx="4">
                        <c:v>179</c:v>
                      </c:pt>
                      <c:pt idx="5">
                        <c:v>208</c:v>
                      </c:pt>
                      <c:pt idx="6">
                        <c:v>293</c:v>
                      </c:pt>
                      <c:pt idx="7">
                        <c:v>370</c:v>
                      </c:pt>
                      <c:pt idx="8">
                        <c:v>501</c:v>
                      </c:pt>
                      <c:pt idx="12">
                        <c:v>752</c:v>
                      </c:pt>
                      <c:pt idx="13">
                        <c:v>965</c:v>
                      </c:pt>
                      <c:pt idx="14">
                        <c:v>1112</c:v>
                      </c:pt>
                      <c:pt idx="15">
                        <c:v>1192</c:v>
                      </c:pt>
                      <c:pt idx="16">
                        <c:v>1317</c:v>
                      </c:pt>
                      <c:pt idx="17">
                        <c:v>1426</c:v>
                      </c:pt>
                      <c:pt idx="18">
                        <c:v>1484</c:v>
                      </c:pt>
                      <c:pt idx="19">
                        <c:v>1593</c:v>
                      </c:pt>
                      <c:pt idx="20">
                        <c:v>1673</c:v>
                      </c:pt>
                      <c:pt idx="21">
                        <c:v>1848</c:v>
                      </c:pt>
                      <c:pt idx="22">
                        <c:v>1994</c:v>
                      </c:pt>
                      <c:pt idx="23">
                        <c:v>2169</c:v>
                      </c:pt>
                      <c:pt idx="24">
                        <c:v>2283</c:v>
                      </c:pt>
                      <c:pt idx="25">
                        <c:v>2434</c:v>
                      </c:pt>
                      <c:pt idx="26">
                        <c:v>2597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D3D-4FE3-A1B8-F2610D87487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Casos!$E$14:$E$40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70</c:v>
                      </c:pt>
                      <c:pt idx="1">
                        <c:v>88</c:v>
                      </c:pt>
                      <c:pt idx="2">
                        <c:v>109</c:v>
                      </c:pt>
                      <c:pt idx="3">
                        <c:v>137</c:v>
                      </c:pt>
                      <c:pt idx="4">
                        <c:v>145</c:v>
                      </c:pt>
                      <c:pt idx="5">
                        <c:v>151</c:v>
                      </c:pt>
                      <c:pt idx="6">
                        <c:v>205</c:v>
                      </c:pt>
                      <c:pt idx="7">
                        <c:v>237</c:v>
                      </c:pt>
                      <c:pt idx="8">
                        <c:v>263</c:v>
                      </c:pt>
                      <c:pt idx="12">
                        <c:v>404</c:v>
                      </c:pt>
                      <c:pt idx="13">
                        <c:v>428</c:v>
                      </c:pt>
                      <c:pt idx="14">
                        <c:v>440</c:v>
                      </c:pt>
                      <c:pt idx="15">
                        <c:v>441</c:v>
                      </c:pt>
                      <c:pt idx="16">
                        <c:v>535</c:v>
                      </c:pt>
                      <c:pt idx="17">
                        <c:v>586</c:v>
                      </c:pt>
                      <c:pt idx="18">
                        <c:v>643</c:v>
                      </c:pt>
                      <c:pt idx="19">
                        <c:v>753</c:v>
                      </c:pt>
                      <c:pt idx="20">
                        <c:v>796</c:v>
                      </c:pt>
                      <c:pt idx="21">
                        <c:v>824</c:v>
                      </c:pt>
                      <c:pt idx="22">
                        <c:v>837</c:v>
                      </c:pt>
                      <c:pt idx="23">
                        <c:v>858</c:v>
                      </c:pt>
                      <c:pt idx="24">
                        <c:v>873</c:v>
                      </c:pt>
                      <c:pt idx="25">
                        <c:v>897</c:v>
                      </c:pt>
                      <c:pt idx="26">
                        <c:v>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3D-4FE3-A1B8-F2610D87487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Casos!$F$14:$F$40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30</c:v>
                      </c:pt>
                      <c:pt idx="3">
                        <c:v>44</c:v>
                      </c:pt>
                      <c:pt idx="4">
                        <c:v>51</c:v>
                      </c:pt>
                      <c:pt idx="5">
                        <c:v>62</c:v>
                      </c:pt>
                      <c:pt idx="6">
                        <c:v>72</c:v>
                      </c:pt>
                      <c:pt idx="7">
                        <c:v>94</c:v>
                      </c:pt>
                      <c:pt idx="8">
                        <c:v>120</c:v>
                      </c:pt>
                      <c:pt idx="12">
                        <c:v>172</c:v>
                      </c:pt>
                      <c:pt idx="13">
                        <c:v>177</c:v>
                      </c:pt>
                      <c:pt idx="14">
                        <c:v>180</c:v>
                      </c:pt>
                      <c:pt idx="15">
                        <c:v>222</c:v>
                      </c:pt>
                      <c:pt idx="16">
                        <c:v>253</c:v>
                      </c:pt>
                      <c:pt idx="17">
                        <c:v>268</c:v>
                      </c:pt>
                      <c:pt idx="18">
                        <c:v>293</c:v>
                      </c:pt>
                      <c:pt idx="19">
                        <c:v>297</c:v>
                      </c:pt>
                      <c:pt idx="20">
                        <c:v>308</c:v>
                      </c:pt>
                      <c:pt idx="21">
                        <c:v>367</c:v>
                      </c:pt>
                      <c:pt idx="22">
                        <c:v>449</c:v>
                      </c:pt>
                      <c:pt idx="23">
                        <c:v>497</c:v>
                      </c:pt>
                      <c:pt idx="24">
                        <c:v>570</c:v>
                      </c:pt>
                      <c:pt idx="25">
                        <c:v>616</c:v>
                      </c:pt>
                      <c:pt idx="26">
                        <c:v>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D3D-4FE3-A1B8-F2610D87487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Casos!$G$1</c15:sqref>
                        </c15:formulaRef>
                      </c:ext>
                    </c:extLst>
                    <c:strCache>
                      <c:ptCount val="1"/>
                      <c:pt idx="0">
                        <c:v>Total CLM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Casos!$G$14:$G$40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194</c:v>
                      </c:pt>
                      <c:pt idx="1">
                        <c:v>289</c:v>
                      </c:pt>
                      <c:pt idx="2">
                        <c:v>401</c:v>
                      </c:pt>
                      <c:pt idx="3">
                        <c:v>567</c:v>
                      </c:pt>
                      <c:pt idx="4">
                        <c:v>662</c:v>
                      </c:pt>
                      <c:pt idx="5">
                        <c:v>801</c:v>
                      </c:pt>
                      <c:pt idx="6">
                        <c:v>1044</c:v>
                      </c:pt>
                      <c:pt idx="7">
                        <c:v>1423</c:v>
                      </c:pt>
                      <c:pt idx="8">
                        <c:v>1819</c:v>
                      </c:pt>
                      <c:pt idx="9">
                        <c:v>0</c:v>
                      </c:pt>
                      <c:pt idx="10">
                        <c:v>2078</c:v>
                      </c:pt>
                      <c:pt idx="11">
                        <c:v>2465</c:v>
                      </c:pt>
                      <c:pt idx="12">
                        <c:v>2780</c:v>
                      </c:pt>
                      <c:pt idx="13">
                        <c:v>3383</c:v>
                      </c:pt>
                      <c:pt idx="14">
                        <c:v>3934</c:v>
                      </c:pt>
                      <c:pt idx="15">
                        <c:v>4512</c:v>
                      </c:pt>
                      <c:pt idx="16">
                        <c:v>5246</c:v>
                      </c:pt>
                      <c:pt idx="17">
                        <c:v>5858</c:v>
                      </c:pt>
                      <c:pt idx="18">
                        <c:v>6424</c:v>
                      </c:pt>
                      <c:pt idx="19">
                        <c:v>7047</c:v>
                      </c:pt>
                      <c:pt idx="20">
                        <c:v>7682</c:v>
                      </c:pt>
                      <c:pt idx="21">
                        <c:v>8523</c:v>
                      </c:pt>
                      <c:pt idx="22">
                        <c:v>9324</c:v>
                      </c:pt>
                      <c:pt idx="23">
                        <c:v>10031</c:v>
                      </c:pt>
                      <c:pt idx="24">
                        <c:v>10602</c:v>
                      </c:pt>
                      <c:pt idx="25">
                        <c:v>11077</c:v>
                      </c:pt>
                      <c:pt idx="26">
                        <c:v>11788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D3D-4FE3-A1B8-F2610D87487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Casos!$H$1</c15:sqref>
                        </c15:formulaRef>
                      </c:ext>
                    </c:extLst>
                    <c:strCache>
                      <c:ptCount val="1"/>
                      <c:pt idx="0">
                        <c:v>Nuevos casos diarios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Casos!$H$14:$H$40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D3D-4FE3-A1B8-F2610D87487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Casos!$I$1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Casos!$I$14:$I$40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14</c:v>
                      </c:pt>
                      <c:pt idx="2">
                        <c:v>27</c:v>
                      </c:pt>
                      <c:pt idx="3">
                        <c:v>42</c:v>
                      </c:pt>
                      <c:pt idx="4">
                        <c:v>12</c:v>
                      </c:pt>
                      <c:pt idx="5">
                        <c:v>25</c:v>
                      </c:pt>
                      <c:pt idx="6">
                        <c:v>52</c:v>
                      </c:pt>
                      <c:pt idx="7">
                        <c:v>184</c:v>
                      </c:pt>
                      <c:pt idx="8">
                        <c:v>105</c:v>
                      </c:pt>
                      <c:pt idx="12">
                        <c:v>380</c:v>
                      </c:pt>
                      <c:pt idx="13">
                        <c:v>262</c:v>
                      </c:pt>
                      <c:pt idx="14">
                        <c:v>275</c:v>
                      </c:pt>
                      <c:pt idx="15">
                        <c:v>121</c:v>
                      </c:pt>
                      <c:pt idx="16">
                        <c:v>212</c:v>
                      </c:pt>
                      <c:pt idx="17">
                        <c:v>286</c:v>
                      </c:pt>
                      <c:pt idx="18">
                        <c:v>256</c:v>
                      </c:pt>
                      <c:pt idx="19">
                        <c:v>174</c:v>
                      </c:pt>
                      <c:pt idx="20">
                        <c:v>336</c:v>
                      </c:pt>
                      <c:pt idx="21">
                        <c:v>291</c:v>
                      </c:pt>
                      <c:pt idx="22">
                        <c:v>398</c:v>
                      </c:pt>
                      <c:pt idx="23">
                        <c:v>358</c:v>
                      </c:pt>
                      <c:pt idx="24">
                        <c:v>271</c:v>
                      </c:pt>
                      <c:pt idx="25">
                        <c:v>173</c:v>
                      </c:pt>
                      <c:pt idx="26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D3D-4FE3-A1B8-F2610D87487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Casos!$J$1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Casos!$J$14:$J$40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32</c:v>
                      </c:pt>
                      <c:pt idx="2">
                        <c:v>9</c:v>
                      </c:pt>
                      <c:pt idx="3">
                        <c:v>47</c:v>
                      </c:pt>
                      <c:pt idx="4">
                        <c:v>22</c:v>
                      </c:pt>
                      <c:pt idx="5">
                        <c:v>68</c:v>
                      </c:pt>
                      <c:pt idx="6">
                        <c:v>42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12">
                        <c:v>137</c:v>
                      </c:pt>
                      <c:pt idx="13">
                        <c:v>99</c:v>
                      </c:pt>
                      <c:pt idx="14">
                        <c:v>114</c:v>
                      </c:pt>
                      <c:pt idx="15">
                        <c:v>334</c:v>
                      </c:pt>
                      <c:pt idx="16">
                        <c:v>272</c:v>
                      </c:pt>
                      <c:pt idx="17">
                        <c:v>151</c:v>
                      </c:pt>
                      <c:pt idx="18">
                        <c:v>170</c:v>
                      </c:pt>
                      <c:pt idx="19">
                        <c:v>226</c:v>
                      </c:pt>
                      <c:pt idx="20">
                        <c:v>165</c:v>
                      </c:pt>
                      <c:pt idx="21">
                        <c:v>288</c:v>
                      </c:pt>
                      <c:pt idx="22">
                        <c:v>162</c:v>
                      </c:pt>
                      <c:pt idx="23">
                        <c:v>105</c:v>
                      </c:pt>
                      <c:pt idx="24">
                        <c:v>98</c:v>
                      </c:pt>
                      <c:pt idx="25">
                        <c:v>81</c:v>
                      </c:pt>
                      <c:pt idx="26">
                        <c:v>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D3D-4FE3-A1B8-F2610D87487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Casos!$L$1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Casos!$L$14:$L$40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</c:v>
                      </c:pt>
                      <c:pt idx="1">
                        <c:v>18</c:v>
                      </c:pt>
                      <c:pt idx="2">
                        <c:v>21</c:v>
                      </c:pt>
                      <c:pt idx="3">
                        <c:v>28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54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12">
                        <c:v>141</c:v>
                      </c:pt>
                      <c:pt idx="13">
                        <c:v>24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94</c:v>
                      </c:pt>
                      <c:pt idx="17">
                        <c:v>51</c:v>
                      </c:pt>
                      <c:pt idx="18">
                        <c:v>57</c:v>
                      </c:pt>
                      <c:pt idx="19">
                        <c:v>110</c:v>
                      </c:pt>
                      <c:pt idx="20">
                        <c:v>43</c:v>
                      </c:pt>
                      <c:pt idx="21">
                        <c:v>28</c:v>
                      </c:pt>
                      <c:pt idx="22">
                        <c:v>13</c:v>
                      </c:pt>
                      <c:pt idx="23">
                        <c:v>21</c:v>
                      </c:pt>
                      <c:pt idx="24">
                        <c:v>15</c:v>
                      </c:pt>
                      <c:pt idx="25">
                        <c:v>24</c:v>
                      </c:pt>
                      <c:pt idx="26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D3D-4FE3-A1B8-F2610D87487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Casos!$M$1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Casos!$M$14:$M$40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13</c:v>
                      </c:pt>
                      <c:pt idx="2">
                        <c:v>6</c:v>
                      </c:pt>
                      <c:pt idx="3">
                        <c:v>14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12">
                        <c:v>52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42</c:v>
                      </c:pt>
                      <c:pt idx="16">
                        <c:v>31</c:v>
                      </c:pt>
                      <c:pt idx="17">
                        <c:v>15</c:v>
                      </c:pt>
                      <c:pt idx="18">
                        <c:v>25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59</c:v>
                      </c:pt>
                      <c:pt idx="22">
                        <c:v>82</c:v>
                      </c:pt>
                      <c:pt idx="23">
                        <c:v>48</c:v>
                      </c:pt>
                      <c:pt idx="24">
                        <c:v>73</c:v>
                      </c:pt>
                      <c:pt idx="25">
                        <c:v>46</c:v>
                      </c:pt>
                      <c:pt idx="26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D3D-4FE3-A1B8-F2610D874879}"/>
                  </c:ext>
                </c:extLst>
              </c15:ser>
            </c15:filteredBarSeries>
          </c:ext>
        </c:extLst>
      </c:barChart>
      <c:dateAx>
        <c:axId val="14815911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0559839"/>
        <c:crosses val="autoZero"/>
        <c:auto val="1"/>
        <c:lblOffset val="100"/>
        <c:baseTimeUnit val="days"/>
      </c:dateAx>
      <c:valAx>
        <c:axId val="8505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159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'Hospitalizados''T'!$A$17</c:f>
              <c:strCache>
                <c:ptCount val="1"/>
                <c:pt idx="0">
                  <c:v>Toledo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'Hospitalizados''T'!$B$1:$AN$1</c15:sqref>
                  </c15:fullRef>
                </c:ext>
              </c:extLst>
              <c:f>('Hospitalizados''T'!$B$1:$V$1,'Hospitalizados''T'!$X$1:$AN$1)</c:f>
              <c:numCache>
                <c:formatCode>d\-mmm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'Hospitalizados''T'!$B$17:$AN$17</c15:sqref>
                  </c15:fullRef>
                </c:ext>
              </c:extLst>
              <c:f>('Hospitalizados''T'!$B$17:$V$17,'Hospitalizados''T'!$X$17:$AN$17)</c:f>
              <c:numCache>
                <c:formatCode>General</c:formatCode>
                <c:ptCount val="38"/>
                <c:pt idx="16">
                  <c:v>88</c:v>
                </c:pt>
                <c:pt idx="17">
                  <c:v>107</c:v>
                </c:pt>
                <c:pt idx="18">
                  <c:v>210</c:v>
                </c:pt>
                <c:pt idx="19">
                  <c:v>191</c:v>
                </c:pt>
                <c:pt idx="20">
                  <c:v>271</c:v>
                </c:pt>
                <c:pt idx="21">
                  <c:v>485</c:v>
                </c:pt>
                <c:pt idx="22">
                  <c:v>571</c:v>
                </c:pt>
                <c:pt idx="23">
                  <c:v>613</c:v>
                </c:pt>
                <c:pt idx="24">
                  <c:v>537</c:v>
                </c:pt>
                <c:pt idx="25">
                  <c:v>649</c:v>
                </c:pt>
                <c:pt idx="26">
                  <c:v>721</c:v>
                </c:pt>
                <c:pt idx="27">
                  <c:v>718</c:v>
                </c:pt>
                <c:pt idx="28">
                  <c:v>709</c:v>
                </c:pt>
                <c:pt idx="29">
                  <c:v>742</c:v>
                </c:pt>
                <c:pt idx="30">
                  <c:v>746</c:v>
                </c:pt>
                <c:pt idx="31">
                  <c:v>731</c:v>
                </c:pt>
                <c:pt idx="32">
                  <c:v>724</c:v>
                </c:pt>
                <c:pt idx="33">
                  <c:v>718</c:v>
                </c:pt>
                <c:pt idx="34">
                  <c:v>682</c:v>
                </c:pt>
                <c:pt idx="35">
                  <c:v>698</c:v>
                </c:pt>
                <c:pt idx="36">
                  <c:v>713</c:v>
                </c:pt>
                <c:pt idx="37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7-43BF-89FB-DCA4666FF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99664"/>
        <c:axId val="673867696"/>
      </c:lineChart>
      <c:dateAx>
        <c:axId val="53539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67696"/>
        <c:crosses val="autoZero"/>
        <c:auto val="1"/>
        <c:lblOffset val="100"/>
        <c:baseTimeUnit val="days"/>
      </c:dateAx>
      <c:valAx>
        <c:axId val="6738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3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'Hospitalizados''T'!$A$19</c:f>
              <c:strCache>
                <c:ptCount val="1"/>
                <c:pt idx="0">
                  <c:v>Guadalajara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'Hospitalizados''T'!$B$1:$AN$1</c15:sqref>
                  </c15:fullRef>
                </c:ext>
              </c:extLst>
              <c:f>('Hospitalizados''T'!$B$1:$V$1,'Hospitalizados''T'!$X$1:$AN$1)</c:f>
              <c:numCache>
                <c:formatCode>d\-mmm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'Hospitalizados''T'!$B$19:$AN$19</c15:sqref>
                  </c15:fullRef>
                </c:ext>
              </c:extLst>
              <c:f>('Hospitalizados''T'!$B$19:$V$19,'Hospitalizados''T'!$X$19:$AN$19)</c:f>
              <c:numCache>
                <c:formatCode>General</c:formatCode>
                <c:ptCount val="38"/>
                <c:pt idx="16">
                  <c:v>49</c:v>
                </c:pt>
                <c:pt idx="17">
                  <c:v>55</c:v>
                </c:pt>
                <c:pt idx="18">
                  <c:v>102</c:v>
                </c:pt>
                <c:pt idx="19">
                  <c:v>125</c:v>
                </c:pt>
                <c:pt idx="20">
                  <c:v>137</c:v>
                </c:pt>
                <c:pt idx="21">
                  <c:v>159</c:v>
                </c:pt>
                <c:pt idx="22">
                  <c:v>179</c:v>
                </c:pt>
                <c:pt idx="23">
                  <c:v>149</c:v>
                </c:pt>
                <c:pt idx="24">
                  <c:v>133</c:v>
                </c:pt>
                <c:pt idx="25">
                  <c:v>320</c:v>
                </c:pt>
                <c:pt idx="26">
                  <c:v>341</c:v>
                </c:pt>
                <c:pt idx="27">
                  <c:v>326</c:v>
                </c:pt>
                <c:pt idx="28">
                  <c:v>315</c:v>
                </c:pt>
                <c:pt idx="29">
                  <c:v>312</c:v>
                </c:pt>
                <c:pt idx="30">
                  <c:v>310</c:v>
                </c:pt>
                <c:pt idx="31">
                  <c:v>295</c:v>
                </c:pt>
                <c:pt idx="32">
                  <c:v>283</c:v>
                </c:pt>
                <c:pt idx="33">
                  <c:v>279</c:v>
                </c:pt>
                <c:pt idx="34">
                  <c:v>260</c:v>
                </c:pt>
                <c:pt idx="35">
                  <c:v>253</c:v>
                </c:pt>
                <c:pt idx="36">
                  <c:v>270</c:v>
                </c:pt>
                <c:pt idx="37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6-45A4-99A9-732F5BCC9145}"/>
            </c:ext>
          </c:extLst>
        </c:ser>
        <c:ser>
          <c:idx val="1"/>
          <c:order val="1"/>
          <c:tx>
            <c:strRef>
              <c:f>'Hospitalizados''T'!$A$21</c:f>
              <c:strCache>
                <c:ptCount val="1"/>
                <c:pt idx="0">
                  <c:v>Cuenca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'Hospitalizados''T'!$B$1:$AN$1</c15:sqref>
                  </c15:fullRef>
                </c:ext>
              </c:extLst>
              <c:f>('Hospitalizados''T'!$B$1:$V$1,'Hospitalizados''T'!$X$1:$AN$1)</c:f>
              <c:numCache>
                <c:formatCode>d\-mmm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'Hospitalizados''T'!$B$21:$AN$21</c15:sqref>
                  </c15:fullRef>
                </c:ext>
              </c:extLst>
              <c:f>('Hospitalizados''T'!$B$21:$V$21,'Hospitalizados''T'!$X$21:$AN$21)</c:f>
              <c:numCache>
                <c:formatCode>General</c:formatCode>
                <c:ptCount val="38"/>
                <c:pt idx="16">
                  <c:v>23</c:v>
                </c:pt>
                <c:pt idx="17">
                  <c:v>23</c:v>
                </c:pt>
                <c:pt idx="18">
                  <c:v>30</c:v>
                </c:pt>
                <c:pt idx="19">
                  <c:v>47</c:v>
                </c:pt>
                <c:pt idx="20">
                  <c:v>67</c:v>
                </c:pt>
                <c:pt idx="21">
                  <c:v>118</c:v>
                </c:pt>
                <c:pt idx="22">
                  <c:v>124</c:v>
                </c:pt>
                <c:pt idx="23">
                  <c:v>146</c:v>
                </c:pt>
                <c:pt idx="24">
                  <c:v>146</c:v>
                </c:pt>
                <c:pt idx="25">
                  <c:v>181</c:v>
                </c:pt>
                <c:pt idx="26">
                  <c:v>191</c:v>
                </c:pt>
                <c:pt idx="27">
                  <c:v>184</c:v>
                </c:pt>
                <c:pt idx="28">
                  <c:v>181</c:v>
                </c:pt>
                <c:pt idx="29">
                  <c:v>189</c:v>
                </c:pt>
                <c:pt idx="30">
                  <c:v>186</c:v>
                </c:pt>
                <c:pt idx="31">
                  <c:v>181</c:v>
                </c:pt>
                <c:pt idx="32">
                  <c:v>177</c:v>
                </c:pt>
                <c:pt idx="33">
                  <c:v>158</c:v>
                </c:pt>
                <c:pt idx="34">
                  <c:v>155</c:v>
                </c:pt>
                <c:pt idx="35">
                  <c:v>156</c:v>
                </c:pt>
                <c:pt idx="36">
                  <c:v>153</c:v>
                </c:pt>
                <c:pt idx="37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6-45A4-99A9-732F5BCC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024720"/>
        <c:axId val="415394368"/>
      </c:lineChart>
      <c:dateAx>
        <c:axId val="17860247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5394368"/>
        <c:crosses val="autoZero"/>
        <c:auto val="1"/>
        <c:lblOffset val="100"/>
        <c:baseTimeUnit val="days"/>
      </c:dateAx>
      <c:valAx>
        <c:axId val="4153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60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'Casos''T'!$A$2</c:f>
              <c:strCache>
                <c:ptCount val="1"/>
                <c:pt idx="0">
                  <c:v>Ciudad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'Casos''T'!$B$1:$AN$1</c15:sqref>
                  </c15:fullRef>
                </c:ext>
              </c:extLst>
              <c:f>('Casos''T'!$B$1:$V$1,'Casos''T'!$Z$1:$AN$1)</c:f>
              <c:numCache>
                <c:formatCode>d\-mmm</c:formatCode>
                <c:ptCount val="3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'Casos''T'!$B$2:$AN$2</c15:sqref>
                  </c15:fullRef>
                </c:ext>
              </c:extLst>
              <c:f>('Casos''T'!$B$2:$V$2,'Casos''T'!$Z$2:$AN$2)</c:f>
              <c:numCache>
                <c:formatCode>General</c:formatCode>
                <c:ptCount val="36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22</c:v>
                </c:pt>
                <c:pt idx="11">
                  <c:v>40</c:v>
                </c:pt>
                <c:pt idx="12">
                  <c:v>44</c:v>
                </c:pt>
                <c:pt idx="13">
                  <c:v>58</c:v>
                </c:pt>
                <c:pt idx="14">
                  <c:v>85</c:v>
                </c:pt>
                <c:pt idx="15">
                  <c:v>127</c:v>
                </c:pt>
                <c:pt idx="16">
                  <c:v>139</c:v>
                </c:pt>
                <c:pt idx="17">
                  <c:v>164</c:v>
                </c:pt>
                <c:pt idx="18">
                  <c:v>216</c:v>
                </c:pt>
                <c:pt idx="19">
                  <c:v>400</c:v>
                </c:pt>
                <c:pt idx="20">
                  <c:v>505</c:v>
                </c:pt>
                <c:pt idx="21">
                  <c:v>885</c:v>
                </c:pt>
                <c:pt idx="22">
                  <c:v>1147</c:v>
                </c:pt>
                <c:pt idx="23">
                  <c:v>1422</c:v>
                </c:pt>
                <c:pt idx="24">
                  <c:v>1543</c:v>
                </c:pt>
                <c:pt idx="25">
                  <c:v>1755</c:v>
                </c:pt>
                <c:pt idx="26">
                  <c:v>2041</c:v>
                </c:pt>
                <c:pt idx="27">
                  <c:v>2297</c:v>
                </c:pt>
                <c:pt idx="28">
                  <c:v>2471</c:v>
                </c:pt>
                <c:pt idx="29">
                  <c:v>2807</c:v>
                </c:pt>
                <c:pt idx="30">
                  <c:v>3098</c:v>
                </c:pt>
                <c:pt idx="31">
                  <c:v>3496</c:v>
                </c:pt>
                <c:pt idx="32">
                  <c:v>3854</c:v>
                </c:pt>
                <c:pt idx="33">
                  <c:v>4125</c:v>
                </c:pt>
                <c:pt idx="34">
                  <c:v>4298</c:v>
                </c:pt>
                <c:pt idx="35">
                  <c:v>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4362-9AD0-9BC09A7B0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602560"/>
        <c:axId val="528071600"/>
      </c:lineChart>
      <c:dateAx>
        <c:axId val="529602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071600"/>
        <c:crosses val="autoZero"/>
        <c:auto val="1"/>
        <c:lblOffset val="100"/>
        <c:baseTimeUnit val="days"/>
      </c:dateAx>
      <c:valAx>
        <c:axId val="5280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6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'Casos''T'!$A$3</c:f>
              <c:strCache>
                <c:ptCount val="1"/>
                <c:pt idx="0">
                  <c:v>Albacete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'Casos''T'!$B$1:$AN$1</c15:sqref>
                  </c15:fullRef>
                </c:ext>
              </c:extLst>
              <c:f>('Casos''T'!$B$1:$V$1,'Casos''T'!$Z$1:$AN$1)</c:f>
              <c:numCache>
                <c:formatCode>d\-mmm</c:formatCode>
                <c:ptCount val="3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'Casos''T'!$B$3:$AN$3</c15:sqref>
                  </c15:fullRef>
                </c:ext>
              </c:extLst>
              <c:f>('Casos''T'!$B$3:$V$3,'Casos''T'!$Z$3:$AN$3)</c:f>
              <c:numCache>
                <c:formatCode>General</c:formatCode>
                <c:ptCount val="36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34</c:v>
                </c:pt>
                <c:pt idx="12">
                  <c:v>38</c:v>
                </c:pt>
                <c:pt idx="13">
                  <c:v>70</c:v>
                </c:pt>
                <c:pt idx="14">
                  <c:v>79</c:v>
                </c:pt>
                <c:pt idx="15">
                  <c:v>126</c:v>
                </c:pt>
                <c:pt idx="16">
                  <c:v>148</c:v>
                </c:pt>
                <c:pt idx="17">
                  <c:v>216</c:v>
                </c:pt>
                <c:pt idx="18">
                  <c:v>258</c:v>
                </c:pt>
                <c:pt idx="19">
                  <c:v>322</c:v>
                </c:pt>
                <c:pt idx="20">
                  <c:v>430</c:v>
                </c:pt>
                <c:pt idx="21">
                  <c:v>567</c:v>
                </c:pt>
                <c:pt idx="22">
                  <c:v>666</c:v>
                </c:pt>
                <c:pt idx="23">
                  <c:v>780</c:v>
                </c:pt>
                <c:pt idx="24">
                  <c:v>1114</c:v>
                </c:pt>
                <c:pt idx="25">
                  <c:v>1386</c:v>
                </c:pt>
                <c:pt idx="26">
                  <c:v>1537</c:v>
                </c:pt>
                <c:pt idx="27">
                  <c:v>1707</c:v>
                </c:pt>
                <c:pt idx="28">
                  <c:v>1933</c:v>
                </c:pt>
                <c:pt idx="29">
                  <c:v>2098</c:v>
                </c:pt>
                <c:pt idx="30">
                  <c:v>2386</c:v>
                </c:pt>
                <c:pt idx="31">
                  <c:v>2548</c:v>
                </c:pt>
                <c:pt idx="32">
                  <c:v>2653</c:v>
                </c:pt>
                <c:pt idx="33">
                  <c:v>2751</c:v>
                </c:pt>
                <c:pt idx="34">
                  <c:v>2832</c:v>
                </c:pt>
                <c:pt idx="35">
                  <c:v>3087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9-443F-97B1-DD5B997F4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695632"/>
        <c:axId val="414535376"/>
      </c:lineChart>
      <c:dateAx>
        <c:axId val="681695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535376"/>
        <c:crosses val="autoZero"/>
        <c:auto val="1"/>
        <c:lblOffset val="100"/>
        <c:baseTimeUnit val="days"/>
      </c:dateAx>
      <c:valAx>
        <c:axId val="4145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169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'Casos''T'!$A$4</c:f>
              <c:strCache>
                <c:ptCount val="1"/>
                <c:pt idx="0">
                  <c:v>Toledo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'Casos''T'!$B$1:$AN$1</c15:sqref>
                  </c15:fullRef>
                </c:ext>
              </c:extLst>
              <c:f>('Casos''T'!$B$1:$V$1,'Casos''T'!$Z$1:$AN$1)</c:f>
              <c:numCache>
                <c:formatCode>d\-mmm</c:formatCode>
                <c:ptCount val="3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'Casos''T'!$B$4:$AN$4</c15:sqref>
                  </c15:fullRef>
                </c:ext>
              </c:extLst>
              <c:f>('Casos''T'!$B$4:$V$4,'Casos''T'!$Z$4:$AN$4)</c:f>
              <c:numCache>
                <c:formatCode>General</c:formatCode>
                <c:ptCount val="36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12</c:v>
                </c:pt>
                <c:pt idx="11">
                  <c:v>28</c:v>
                </c:pt>
                <c:pt idx="12">
                  <c:v>31</c:v>
                </c:pt>
                <c:pt idx="13">
                  <c:v>49</c:v>
                </c:pt>
                <c:pt idx="14">
                  <c:v>98</c:v>
                </c:pt>
                <c:pt idx="15">
                  <c:v>133</c:v>
                </c:pt>
                <c:pt idx="16">
                  <c:v>179</c:v>
                </c:pt>
                <c:pt idx="17">
                  <c:v>208</c:v>
                </c:pt>
                <c:pt idx="18">
                  <c:v>293</c:v>
                </c:pt>
                <c:pt idx="19">
                  <c:v>370</c:v>
                </c:pt>
                <c:pt idx="20">
                  <c:v>501</c:v>
                </c:pt>
                <c:pt idx="21">
                  <c:v>752</c:v>
                </c:pt>
                <c:pt idx="22">
                  <c:v>965</c:v>
                </c:pt>
                <c:pt idx="23">
                  <c:v>1112</c:v>
                </c:pt>
                <c:pt idx="24">
                  <c:v>1192</c:v>
                </c:pt>
                <c:pt idx="25">
                  <c:v>1317</c:v>
                </c:pt>
                <c:pt idx="26">
                  <c:v>1426</c:v>
                </c:pt>
                <c:pt idx="27">
                  <c:v>1484</c:v>
                </c:pt>
                <c:pt idx="28">
                  <c:v>1593</c:v>
                </c:pt>
                <c:pt idx="29">
                  <c:v>1673</c:v>
                </c:pt>
                <c:pt idx="30">
                  <c:v>1848</c:v>
                </c:pt>
                <c:pt idx="31">
                  <c:v>1994</c:v>
                </c:pt>
                <c:pt idx="32">
                  <c:v>2169</c:v>
                </c:pt>
                <c:pt idx="33">
                  <c:v>2283</c:v>
                </c:pt>
                <c:pt idx="34">
                  <c:v>2434</c:v>
                </c:pt>
                <c:pt idx="35">
                  <c:v>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A-458F-8042-ED4CAB30A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04800"/>
        <c:axId val="540121008"/>
      </c:lineChart>
      <c:dateAx>
        <c:axId val="728404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121008"/>
        <c:crosses val="autoZero"/>
        <c:auto val="1"/>
        <c:lblOffset val="100"/>
        <c:baseTimeUnit val="days"/>
      </c:dateAx>
      <c:valAx>
        <c:axId val="5401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840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'Casos''T'!$A$5</c:f>
              <c:strCache>
                <c:ptCount val="1"/>
                <c:pt idx="0">
                  <c:v>Guadalajara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'Casos''T'!$B$1:$AN$1</c15:sqref>
                  </c15:fullRef>
                </c:ext>
              </c:extLst>
              <c:f>('Casos''T'!$B$1:$V$1,'Casos''T'!$Z$1:$AN$1)</c:f>
              <c:numCache>
                <c:formatCode>d\-mmm</c:formatCode>
                <c:ptCount val="3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'Casos''T'!$B$5:$AN$5</c15:sqref>
                  </c15:fullRef>
                </c:ext>
              </c:extLst>
              <c:f>('Casos''T'!$B$5:$V$5,'Casos''T'!$Z$5:$AN$5)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29</c:v>
                </c:pt>
                <c:pt idx="11">
                  <c:v>63</c:v>
                </c:pt>
                <c:pt idx="12">
                  <c:v>70</c:v>
                </c:pt>
                <c:pt idx="13">
                  <c:v>88</c:v>
                </c:pt>
                <c:pt idx="14">
                  <c:v>109</c:v>
                </c:pt>
                <c:pt idx="15">
                  <c:v>137</c:v>
                </c:pt>
                <c:pt idx="16">
                  <c:v>145</c:v>
                </c:pt>
                <c:pt idx="17">
                  <c:v>151</c:v>
                </c:pt>
                <c:pt idx="18">
                  <c:v>205</c:v>
                </c:pt>
                <c:pt idx="19">
                  <c:v>237</c:v>
                </c:pt>
                <c:pt idx="20">
                  <c:v>263</c:v>
                </c:pt>
                <c:pt idx="21">
                  <c:v>404</c:v>
                </c:pt>
                <c:pt idx="22">
                  <c:v>428</c:v>
                </c:pt>
                <c:pt idx="23">
                  <c:v>440</c:v>
                </c:pt>
                <c:pt idx="24">
                  <c:v>441</c:v>
                </c:pt>
                <c:pt idx="25">
                  <c:v>535</c:v>
                </c:pt>
                <c:pt idx="26">
                  <c:v>586</c:v>
                </c:pt>
                <c:pt idx="27">
                  <c:v>643</c:v>
                </c:pt>
                <c:pt idx="28">
                  <c:v>753</c:v>
                </c:pt>
                <c:pt idx="29">
                  <c:v>796</c:v>
                </c:pt>
                <c:pt idx="30">
                  <c:v>824</c:v>
                </c:pt>
                <c:pt idx="31">
                  <c:v>837</c:v>
                </c:pt>
                <c:pt idx="32">
                  <c:v>858</c:v>
                </c:pt>
                <c:pt idx="33">
                  <c:v>873</c:v>
                </c:pt>
                <c:pt idx="34">
                  <c:v>897</c:v>
                </c:pt>
                <c:pt idx="35">
                  <c:v>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4-4B80-9EC2-ECBD6ED130C3}"/>
            </c:ext>
          </c:extLst>
        </c:ser>
        <c:ser>
          <c:idx val="1"/>
          <c:order val="1"/>
          <c:tx>
            <c:strRef>
              <c:f>'Casos''T'!$A$6</c:f>
              <c:strCache>
                <c:ptCount val="1"/>
                <c:pt idx="0">
                  <c:v>Cuenca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'Casos''T'!$B$1:$AN$1</c15:sqref>
                  </c15:fullRef>
                </c:ext>
              </c:extLst>
              <c:f>('Casos''T'!$B$1:$V$1,'Casos''T'!$Z$1:$AN$1)</c:f>
              <c:numCache>
                <c:formatCode>d\-mmm</c:formatCode>
                <c:ptCount val="3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'Casos''T'!$B$6:$AN$6</c15:sqref>
                  </c15:fullRef>
                </c:ext>
              </c:extLst>
              <c:f>('Casos''T'!$B$6:$V$6,'Casos''T'!$Z$6:$AN$6)</c:f>
              <c:numCache>
                <c:formatCode>General</c:formatCode>
                <c:ptCount val="36"/>
                <c:pt idx="11">
                  <c:v>8</c:v>
                </c:pt>
                <c:pt idx="12">
                  <c:v>11</c:v>
                </c:pt>
                <c:pt idx="13">
                  <c:v>24</c:v>
                </c:pt>
                <c:pt idx="14">
                  <c:v>30</c:v>
                </c:pt>
                <c:pt idx="15">
                  <c:v>44</c:v>
                </c:pt>
                <c:pt idx="16">
                  <c:v>51</c:v>
                </c:pt>
                <c:pt idx="17">
                  <c:v>62</c:v>
                </c:pt>
                <c:pt idx="18">
                  <c:v>72</c:v>
                </c:pt>
                <c:pt idx="19">
                  <c:v>94</c:v>
                </c:pt>
                <c:pt idx="20">
                  <c:v>120</c:v>
                </c:pt>
                <c:pt idx="21">
                  <c:v>172</c:v>
                </c:pt>
                <c:pt idx="22">
                  <c:v>177</c:v>
                </c:pt>
                <c:pt idx="23">
                  <c:v>180</c:v>
                </c:pt>
                <c:pt idx="24">
                  <c:v>222</c:v>
                </c:pt>
                <c:pt idx="25">
                  <c:v>253</c:v>
                </c:pt>
                <c:pt idx="26">
                  <c:v>268</c:v>
                </c:pt>
                <c:pt idx="27">
                  <c:v>293</c:v>
                </c:pt>
                <c:pt idx="28">
                  <c:v>297</c:v>
                </c:pt>
                <c:pt idx="29">
                  <c:v>308</c:v>
                </c:pt>
                <c:pt idx="30">
                  <c:v>367</c:v>
                </c:pt>
                <c:pt idx="31">
                  <c:v>449</c:v>
                </c:pt>
                <c:pt idx="32">
                  <c:v>497</c:v>
                </c:pt>
                <c:pt idx="33">
                  <c:v>570</c:v>
                </c:pt>
                <c:pt idx="34">
                  <c:v>616</c:v>
                </c:pt>
                <c:pt idx="35">
                  <c:v>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4-4B80-9EC2-ECBD6ED13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222896"/>
        <c:axId val="420293664"/>
      </c:lineChart>
      <c:dateAx>
        <c:axId val="8872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293664"/>
        <c:crosses val="autoZero"/>
        <c:auto val="1"/>
        <c:lblOffset val="100"/>
        <c:baseTimeUnit val="days"/>
      </c:dateAx>
      <c:valAx>
        <c:axId val="4202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2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'Casos''T'!$A$9</c:f>
              <c:strCache>
                <c:ptCount val="1"/>
                <c:pt idx="0">
                  <c:v>Ciudad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'Casos''T'!$B$1:$AN$1</c:f>
              <c:numCache>
                <c:formatCode>d\-mmm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'Casos''T'!$B$9:$AN$9</c:f>
              <c:numCache>
                <c:formatCode>General</c:formatCode>
                <c:ptCount val="39"/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14</c:v>
                </c:pt>
                <c:pt idx="11">
                  <c:v>18</c:v>
                </c:pt>
                <c:pt idx="12">
                  <c:v>4</c:v>
                </c:pt>
                <c:pt idx="13">
                  <c:v>14</c:v>
                </c:pt>
                <c:pt idx="14">
                  <c:v>27</c:v>
                </c:pt>
                <c:pt idx="15">
                  <c:v>42</c:v>
                </c:pt>
                <c:pt idx="16">
                  <c:v>12</c:v>
                </c:pt>
                <c:pt idx="17">
                  <c:v>25</c:v>
                </c:pt>
                <c:pt idx="18">
                  <c:v>52</c:v>
                </c:pt>
                <c:pt idx="19">
                  <c:v>184</c:v>
                </c:pt>
                <c:pt idx="20">
                  <c:v>105</c:v>
                </c:pt>
                <c:pt idx="24">
                  <c:v>380</c:v>
                </c:pt>
                <c:pt idx="25">
                  <c:v>262</c:v>
                </c:pt>
                <c:pt idx="26">
                  <c:v>275</c:v>
                </c:pt>
                <c:pt idx="27">
                  <c:v>121</c:v>
                </c:pt>
                <c:pt idx="28">
                  <c:v>212</c:v>
                </c:pt>
                <c:pt idx="29">
                  <c:v>286</c:v>
                </c:pt>
                <c:pt idx="30">
                  <c:v>256</c:v>
                </c:pt>
                <c:pt idx="31">
                  <c:v>174</c:v>
                </c:pt>
                <c:pt idx="32">
                  <c:v>336</c:v>
                </c:pt>
                <c:pt idx="33">
                  <c:v>291</c:v>
                </c:pt>
                <c:pt idx="34">
                  <c:v>398</c:v>
                </c:pt>
                <c:pt idx="35">
                  <c:v>358</c:v>
                </c:pt>
                <c:pt idx="36">
                  <c:v>271</c:v>
                </c:pt>
                <c:pt idx="37">
                  <c:v>173</c:v>
                </c:pt>
                <c:pt idx="38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E-4537-AC92-C163CFF8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416976"/>
        <c:axId val="1923214928"/>
      </c:barChart>
      <c:dateAx>
        <c:axId val="4144169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214928"/>
        <c:crosses val="autoZero"/>
        <c:auto val="1"/>
        <c:lblOffset val="100"/>
        <c:baseTimeUnit val="days"/>
      </c:dateAx>
      <c:valAx>
        <c:axId val="19232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4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'Casos''T'!$A$10</c:f>
              <c:strCache>
                <c:ptCount val="1"/>
                <c:pt idx="0">
                  <c:v>Albacete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'Casos''T'!$B$1:$AN$1</c:f>
              <c:numCache>
                <c:formatCode>d\-mmm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'Casos''T'!$B$10:$AN$10</c:f>
              <c:numCache>
                <c:formatCode>General</c:formatCode>
                <c:ptCount val="39"/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26</c:v>
                </c:pt>
                <c:pt idx="12">
                  <c:v>4</c:v>
                </c:pt>
                <c:pt idx="13">
                  <c:v>32</c:v>
                </c:pt>
                <c:pt idx="14">
                  <c:v>9</c:v>
                </c:pt>
                <c:pt idx="15">
                  <c:v>47</c:v>
                </c:pt>
                <c:pt idx="16">
                  <c:v>22</c:v>
                </c:pt>
                <c:pt idx="17">
                  <c:v>68</c:v>
                </c:pt>
                <c:pt idx="18">
                  <c:v>42</c:v>
                </c:pt>
                <c:pt idx="19">
                  <c:v>64</c:v>
                </c:pt>
                <c:pt idx="20">
                  <c:v>108</c:v>
                </c:pt>
                <c:pt idx="24">
                  <c:v>137</c:v>
                </c:pt>
                <c:pt idx="25">
                  <c:v>99</c:v>
                </c:pt>
                <c:pt idx="26">
                  <c:v>114</c:v>
                </c:pt>
                <c:pt idx="27">
                  <c:v>334</c:v>
                </c:pt>
                <c:pt idx="28">
                  <c:v>272</c:v>
                </c:pt>
                <c:pt idx="29">
                  <c:v>151</c:v>
                </c:pt>
                <c:pt idx="30">
                  <c:v>170</c:v>
                </c:pt>
                <c:pt idx="31">
                  <c:v>226</c:v>
                </c:pt>
                <c:pt idx="32">
                  <c:v>165</c:v>
                </c:pt>
                <c:pt idx="33">
                  <c:v>288</c:v>
                </c:pt>
                <c:pt idx="34">
                  <c:v>162</c:v>
                </c:pt>
                <c:pt idx="35">
                  <c:v>105</c:v>
                </c:pt>
                <c:pt idx="36">
                  <c:v>98</c:v>
                </c:pt>
                <c:pt idx="37">
                  <c:v>81</c:v>
                </c:pt>
                <c:pt idx="38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1-4144-A4CF-5FEDBCFF6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188848"/>
        <c:axId val="1918967600"/>
      </c:barChart>
      <c:dateAx>
        <c:axId val="683188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8967600"/>
        <c:crosses val="autoZero"/>
        <c:auto val="1"/>
        <c:lblOffset val="100"/>
        <c:baseTimeUnit val="days"/>
      </c:dateAx>
      <c:valAx>
        <c:axId val="19189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318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'Casos''T'!$A$11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'Casos''T'!$B$1:$AN$1</c:f>
              <c:numCache>
                <c:formatCode>d\-mmm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'Casos''T'!$B$11:$AN$11</c:f>
              <c:numCache>
                <c:formatCode>General</c:formatCode>
                <c:ptCount val="39"/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6</c:v>
                </c:pt>
                <c:pt idx="11">
                  <c:v>16</c:v>
                </c:pt>
                <c:pt idx="12">
                  <c:v>3</c:v>
                </c:pt>
                <c:pt idx="13">
                  <c:v>18</c:v>
                </c:pt>
                <c:pt idx="14">
                  <c:v>49</c:v>
                </c:pt>
                <c:pt idx="15">
                  <c:v>35</c:v>
                </c:pt>
                <c:pt idx="16">
                  <c:v>46</c:v>
                </c:pt>
                <c:pt idx="17">
                  <c:v>29</c:v>
                </c:pt>
                <c:pt idx="18">
                  <c:v>85</c:v>
                </c:pt>
                <c:pt idx="19">
                  <c:v>77</c:v>
                </c:pt>
                <c:pt idx="20">
                  <c:v>131</c:v>
                </c:pt>
                <c:pt idx="24">
                  <c:v>251</c:v>
                </c:pt>
                <c:pt idx="25">
                  <c:v>213</c:v>
                </c:pt>
                <c:pt idx="26">
                  <c:v>147</c:v>
                </c:pt>
                <c:pt idx="27">
                  <c:v>80</c:v>
                </c:pt>
                <c:pt idx="28">
                  <c:v>125</c:v>
                </c:pt>
                <c:pt idx="29">
                  <c:v>109</c:v>
                </c:pt>
                <c:pt idx="30">
                  <c:v>58</c:v>
                </c:pt>
                <c:pt idx="31">
                  <c:v>109</c:v>
                </c:pt>
                <c:pt idx="32">
                  <c:v>80</c:v>
                </c:pt>
                <c:pt idx="33">
                  <c:v>175</c:v>
                </c:pt>
                <c:pt idx="34">
                  <c:v>146</c:v>
                </c:pt>
                <c:pt idx="35">
                  <c:v>175</c:v>
                </c:pt>
                <c:pt idx="36">
                  <c:v>114</c:v>
                </c:pt>
                <c:pt idx="37">
                  <c:v>151</c:v>
                </c:pt>
                <c:pt idx="38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4-456D-B926-6E0FB6F1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56912"/>
        <c:axId val="418284960"/>
      </c:barChart>
      <c:dateAx>
        <c:axId val="5359569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284960"/>
        <c:crosses val="autoZero"/>
        <c:auto val="1"/>
        <c:lblOffset val="100"/>
        <c:baseTimeUnit val="days"/>
      </c:dateAx>
      <c:valAx>
        <c:axId val="4182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95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0</xdr:row>
      <xdr:rowOff>15240</xdr:rowOff>
    </xdr:from>
    <xdr:to>
      <xdr:col>19</xdr:col>
      <xdr:colOff>624840</xdr:colOff>
      <xdr:row>16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C9424E-C948-428F-AB22-A45243604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16</xdr:row>
      <xdr:rowOff>0</xdr:rowOff>
    </xdr:from>
    <xdr:to>
      <xdr:col>19</xdr:col>
      <xdr:colOff>624840</xdr:colOff>
      <xdr:row>31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907F3A-F9FB-4E02-93A4-C31EFD165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784860</xdr:colOff>
      <xdr:row>21</xdr:row>
      <xdr:rowOff>22860</xdr:rowOff>
    </xdr:from>
    <xdr:to>
      <xdr:col>10</xdr:col>
      <xdr:colOff>312420</xdr:colOff>
      <xdr:row>36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0E62E6-B471-44F2-A32E-49FE5C1A6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320040</xdr:colOff>
      <xdr:row>21</xdr:row>
      <xdr:rowOff>15240</xdr:rowOff>
    </xdr:from>
    <xdr:to>
      <xdr:col>20</xdr:col>
      <xdr:colOff>167640</xdr:colOff>
      <xdr:row>36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47EAAC-45DA-4484-B78B-F4BA57505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182880</xdr:colOff>
      <xdr:row>21</xdr:row>
      <xdr:rowOff>30480</xdr:rowOff>
    </xdr:from>
    <xdr:to>
      <xdr:col>30</xdr:col>
      <xdr:colOff>30480</xdr:colOff>
      <xdr:row>36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CF0B33B-C2FD-4308-A666-3A90C36D2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60960</xdr:colOff>
      <xdr:row>21</xdr:row>
      <xdr:rowOff>53340</xdr:rowOff>
    </xdr:from>
    <xdr:to>
      <xdr:col>40</xdr:col>
      <xdr:colOff>213360</xdr:colOff>
      <xdr:row>36</xdr:row>
      <xdr:rowOff>53340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590A8B-F70D-4DFF-84B1-D3A26A6A1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784860</xdr:colOff>
      <xdr:row>36</xdr:row>
      <xdr:rowOff>15240</xdr:rowOff>
    </xdr:from>
    <xdr:to>
      <xdr:col>10</xdr:col>
      <xdr:colOff>312420</xdr:colOff>
      <xdr:row>51</xdr:row>
      <xdr:rowOff>15240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65F68F3-EB62-4566-920D-C6CFFA17F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327660</xdr:colOff>
      <xdr:row>36</xdr:row>
      <xdr:rowOff>38100</xdr:rowOff>
    </xdr:from>
    <xdr:to>
      <xdr:col>20</xdr:col>
      <xdr:colOff>175260</xdr:colOff>
      <xdr:row>51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83C362D-C168-4E38-8796-144961C4A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190500</xdr:colOff>
      <xdr:row>36</xdr:row>
      <xdr:rowOff>38100</xdr:rowOff>
    </xdr:from>
    <xdr:to>
      <xdr:col>30</xdr:col>
      <xdr:colOff>38100</xdr:colOff>
      <xdr:row>51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CD917BF-F3CB-45BC-AE58-3D7274A6C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53340</xdr:colOff>
      <xdr:row>36</xdr:row>
      <xdr:rowOff>22860</xdr:rowOff>
    </xdr:from>
    <xdr:to>
      <xdr:col>40</xdr:col>
      <xdr:colOff>205740</xdr:colOff>
      <xdr:row>51</xdr:row>
      <xdr:rowOff>22860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8454847-D932-499E-9E06-281F2D435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76206</xdr:colOff>
      <xdr:row>51</xdr:row>
      <xdr:rowOff>30480</xdr:rowOff>
    </xdr:from>
    <xdr:to>
      <xdr:col>10</xdr:col>
      <xdr:colOff>320046</xdr:colOff>
      <xdr:row>66</xdr:row>
      <xdr:rowOff>30480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BFBEAE8-333A-405E-9606-FF80207CB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335280</xdr:colOff>
      <xdr:row>51</xdr:row>
      <xdr:rowOff>53340</xdr:rowOff>
    </xdr:from>
    <xdr:to>
      <xdr:col>20</xdr:col>
      <xdr:colOff>182880</xdr:colOff>
      <xdr:row>66</xdr:row>
      <xdr:rowOff>53340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CB79F03-A88A-4ADE-8BA2-3E2349DF2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190500</xdr:colOff>
      <xdr:row>51</xdr:row>
      <xdr:rowOff>60960</xdr:rowOff>
    </xdr:from>
    <xdr:to>
      <xdr:col>30</xdr:col>
      <xdr:colOff>38100</xdr:colOff>
      <xdr:row>66</xdr:row>
      <xdr:rowOff>60960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0A3AA40-4284-425D-BFA8-C6C32146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45720</xdr:colOff>
      <xdr:row>51</xdr:row>
      <xdr:rowOff>30480</xdr:rowOff>
    </xdr:from>
    <xdr:to>
      <xdr:col>40</xdr:col>
      <xdr:colOff>198120</xdr:colOff>
      <xdr:row>66</xdr:row>
      <xdr:rowOff>30480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C70A351-9AD0-4C20-B7CC-14A0B110A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0</xdr:rowOff>
    </xdr:from>
    <xdr:to>
      <xdr:col>12</xdr:col>
      <xdr:colOff>632460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6E366A-9239-4504-950C-24C7F6945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14</xdr:row>
      <xdr:rowOff>114300</xdr:rowOff>
    </xdr:from>
    <xdr:to>
      <xdr:col>12</xdr:col>
      <xdr:colOff>632460</xdr:colOff>
      <xdr:row>29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739031-E156-490B-8430-E8FE6F95F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99060</xdr:colOff>
      <xdr:row>19</xdr:row>
      <xdr:rowOff>179070</xdr:rowOff>
    </xdr:from>
    <xdr:to>
      <xdr:col>35</xdr:col>
      <xdr:colOff>708660</xdr:colOff>
      <xdr:row>34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EF2D6B-FCFC-4728-8A2C-25C0788C3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464826</xdr:colOff>
      <xdr:row>29</xdr:row>
      <xdr:rowOff>30480</xdr:rowOff>
    </xdr:from>
    <xdr:to>
      <xdr:col>23</xdr:col>
      <xdr:colOff>312426</xdr:colOff>
      <xdr:row>44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4EE002-3A39-4F77-ACDA-BFF9C3BB2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331470</xdr:colOff>
      <xdr:row>29</xdr:row>
      <xdr:rowOff>30480</xdr:rowOff>
    </xdr:from>
    <xdr:to>
      <xdr:col>33</xdr:col>
      <xdr:colOff>217170</xdr:colOff>
      <xdr:row>44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C65727-16AF-4546-9C16-2BCB52FD0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11430</xdr:colOff>
      <xdr:row>44</xdr:row>
      <xdr:rowOff>53340</xdr:rowOff>
    </xdr:from>
    <xdr:to>
      <xdr:col>23</xdr:col>
      <xdr:colOff>331470</xdr:colOff>
      <xdr:row>59</xdr:row>
      <xdr:rowOff>53340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3024E3-DC3F-4263-B0EA-9DD4BA81C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339090</xdr:colOff>
      <xdr:row>44</xdr:row>
      <xdr:rowOff>53340</xdr:rowOff>
    </xdr:from>
    <xdr:to>
      <xdr:col>33</xdr:col>
      <xdr:colOff>224790</xdr:colOff>
      <xdr:row>59</xdr:row>
      <xdr:rowOff>53340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F82CC8-1558-4901-BF6E-40FFB90F3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stillalamancha.es/actualidad/notasdeprensa/castilla-la-mancha-confirma-3383-casos-positivos-por-infecci%C3%B3n-de-covid-19" TargetMode="External"/><Relationship Id="rId18" Type="http://schemas.openxmlformats.org/officeDocument/2006/relationships/hyperlink" Target="https://www.castillalamancha.es/actualidad/notasdeprensa/castilla-la-mancha-confirma-1819-casos-positivos-por-infecci%C3%B3n-de-coronavirus-covid-19" TargetMode="External"/><Relationship Id="rId26" Type="http://schemas.openxmlformats.org/officeDocument/2006/relationships/hyperlink" Target="https://www.castillalamancha.es/actualidad/notasdeprensa/castilla-la-mancha-confirma-194-casos-positivos-por-infecci%C3%B3n-de-coronavirus-covid-19" TargetMode="External"/><Relationship Id="rId39" Type="http://schemas.openxmlformats.org/officeDocument/2006/relationships/drawing" Target="../drawings/drawing4.xml"/><Relationship Id="rId21" Type="http://schemas.openxmlformats.org/officeDocument/2006/relationships/hyperlink" Target="https://www.castillalamancha.es/actualidad/notasdeprensa/castilla-la-mancha-eleva-801-los-casos-confirmados-por-coronavirus-en-la-comunidad" TargetMode="External"/><Relationship Id="rId34" Type="http://schemas.openxmlformats.org/officeDocument/2006/relationships/hyperlink" Target="https://www.castillalamancha.es/actualidad/notasdeprensa/se-elevan-12-los-casos-positivos-por-coronavirus-en-castilla-la-mancha" TargetMode="External"/><Relationship Id="rId7" Type="http://schemas.openxmlformats.org/officeDocument/2006/relationships/hyperlink" Target="https://www.castillalamancha.es/actualidad/notasdeprensa/castilla-la-mancha-ya-tiene-registradas-579-altas-epidemiol%C3%B3gicas-por-infecci%C3%B3n-de-coronavirus" TargetMode="External"/><Relationship Id="rId12" Type="http://schemas.openxmlformats.org/officeDocument/2006/relationships/hyperlink" Target="https://www.castillalamancha.es/actualidad/notasdeprensa/177-hospitalizados-menos-y-204-altas-epidemiol%C3%B3gicas-en-las-%C3%BAltimas-24-horas-alivian-la-presi%C3%B3n" TargetMode="External"/><Relationship Id="rId17" Type="http://schemas.openxmlformats.org/officeDocument/2006/relationships/hyperlink" Target="https://www.castillalamancha.es/actualidad/notasdeprensa/castilla-la-mancha-confirma-2078-casos-positivos-por-infecci%C3%B3n-de-covid-19" TargetMode="External"/><Relationship Id="rId25" Type="http://schemas.openxmlformats.org/officeDocument/2006/relationships/hyperlink" Target="https://www.castillalamancha.es/actualidad/notasdeprensa/castilla-la-mancha-eleva-el-n%C3%BAmero-de-casos-confirmados-por-infecci%C3%B3n-de-coronavirus-289-casos" TargetMode="External"/><Relationship Id="rId33" Type="http://schemas.openxmlformats.org/officeDocument/2006/relationships/hyperlink" Target="https://www.castillalamancha.es/actualidad/notasdeprensa/castilla-la-mancha-confirma-un-nuevo-caso-positivo-de-infecci%C3%B3n-por-coronavirus" TargetMode="External"/><Relationship Id="rId38" Type="http://schemas.openxmlformats.org/officeDocument/2006/relationships/hyperlink" Target="https://www.eldiario.es/clm/Cronografia-coronavirus-Castilla-La-Mancha-evolucion_0_1011399833.html" TargetMode="External"/><Relationship Id="rId2" Type="http://schemas.openxmlformats.org/officeDocument/2006/relationships/hyperlink" Target="https://www.castillalamancha.es/actualidad/notasdeprensa/236-personas-obtienen-el-alta-y-por-tanto-se-consideran-curados-de-la-infecci%C3%B3n-por-coronavirus-en" TargetMode="External"/><Relationship Id="rId16" Type="http://schemas.openxmlformats.org/officeDocument/2006/relationships/hyperlink" Target="https://www.castillalamancha.es/actualidad/notasdeprensa/castilla-la-mancha-confirma-2465-casos-positivos-por-infecci%C3%B3n-de-coronavirus-covid-19" TargetMode="External"/><Relationship Id="rId20" Type="http://schemas.openxmlformats.org/officeDocument/2006/relationships/hyperlink" Target="https://www.castillalamancha.es/actualidad/notasdeprensa/castilla-la-mancha-supera-el-millar-de-casos-confirmados-por-infecci%C3%B3n-de-coronavirus-covid-19" TargetMode="External"/><Relationship Id="rId29" Type="http://schemas.openxmlformats.org/officeDocument/2006/relationships/hyperlink" Target="https://www.castillalamancha.es/actualidad/notasdeprensa/los-casos-confirmados-por-coronavirus-en-castilla-la-mancha-ascienden-26-mientras-que-los-dos" TargetMode="External"/><Relationship Id="rId1" Type="http://schemas.openxmlformats.org/officeDocument/2006/relationships/hyperlink" Target="https://www.castillalamancha.es/actualidad/notasdeprensa/castilla-la-mancha-confirma-4512-casos-positivos-por-infecci%C3%B3n-de-coronavirus-covid-19" TargetMode="External"/><Relationship Id="rId6" Type="http://schemas.openxmlformats.org/officeDocument/2006/relationships/hyperlink" Target="https://www.castillalamancha.es/actualidad/notasdeprensa/101-altas-m%C3%A1s-en-las-%C3%BAltimas-veinticuatro-horas-elevan-cerca-de-quinientas-las-personas-que-se" TargetMode="External"/><Relationship Id="rId11" Type="http://schemas.openxmlformats.org/officeDocument/2006/relationships/hyperlink" Target="https://www.castillalamancha.es/actualidad/notasdeprensa/el-n%C3%BAmero-de-altas-epidemiol%C3%B3gicas-dobla-al-n%C3%BAmero-de-fallecimientos-en-las-%C3%BAltimas-24-horas" TargetMode="External"/><Relationship Id="rId24" Type="http://schemas.openxmlformats.org/officeDocument/2006/relationships/hyperlink" Target="https://www.castillalamancha.es/actualidad/notasdeprensa/se-elevan-401-los-casos-confirmados-por-coronavirus-en-castilla-la-mancha-con-12-de-ellos-ya-curados" TargetMode="External"/><Relationship Id="rId32" Type="http://schemas.openxmlformats.org/officeDocument/2006/relationships/hyperlink" Target="https://www.castillalamancha.es/actualidad/notasdeprensa/el-gobierno-de-castilla-la-mancha-eleva-15-el-n%C3%BAmero-de-casos-positivos-por-coronavirus-en-la-regi%C3%B3n" TargetMode="External"/><Relationship Id="rId37" Type="http://schemas.openxmlformats.org/officeDocument/2006/relationships/hyperlink" Target="https://www.castillalamancha.es/actualidad/notasdeprensa/se-confirman-cuatro-casos-positivos-m%C3%A1s-por-coronavirus-en-castilla-la-mancha" TargetMode="External"/><Relationship Id="rId5" Type="http://schemas.openxmlformats.org/officeDocument/2006/relationships/hyperlink" Target="https://www.castillalamancha.es/actualidad/notasdeprensa/cerca-de-400-pacientes-se-consideran-curados-de-la-infecci%C3%B3n-por-coronavirus-en-castilla-la-mancha" TargetMode="External"/><Relationship Id="rId15" Type="http://schemas.openxmlformats.org/officeDocument/2006/relationships/hyperlink" Target="https://www.castillalamancha.es/actualidad/notasdeprensa/castilla-la-mancha-confirma-2780-casos-positivos-por-infecci%C3%B3n-de-coronavirus-covid-19" TargetMode="External"/><Relationship Id="rId23" Type="http://schemas.openxmlformats.org/officeDocument/2006/relationships/hyperlink" Target="https://www.castillalamancha.es/actualidad/notasdeprensa/castilla-la-mancha-confirma-567-casos-confirmados-por-coronavirus-y-eleva-17-los-fallecimientos-en" TargetMode="External"/><Relationship Id="rId28" Type="http://schemas.openxmlformats.org/officeDocument/2006/relationships/hyperlink" Target="https://www.castillalamancha.es/actualidad/notasdeprensa/castilla-la-mancha-eleva-el-n%C3%BAmero-de-casos-positivos-por-infecci%C3%B3n-de-coronavirus-71" TargetMode="External"/><Relationship Id="rId36" Type="http://schemas.openxmlformats.org/officeDocument/2006/relationships/hyperlink" Target="https://www.castillalamancha.es/actualidad/notasdeprensa/el-gobierno-de-castilla-la-mancha-confirma-dos-nuevos-casos-por-coronavirus" TargetMode="External"/><Relationship Id="rId10" Type="http://schemas.openxmlformats.org/officeDocument/2006/relationships/hyperlink" Target="https://www.castillalamancha.es/actualidad/notasdeprensa/el-n%C3%BAmero-de-altas-epidemiol%C3%B3gicas-en-castilla-la-mancha-asciende-1259-personas" TargetMode="External"/><Relationship Id="rId19" Type="http://schemas.openxmlformats.org/officeDocument/2006/relationships/hyperlink" Target="https://www.castillalamancha.es/actualidad/notasdeprensa/castilla-la-mancha-confirma-1423-casos-positivos-por-infecci%C3%B3n-de-coronavirus-covid-19" TargetMode="External"/><Relationship Id="rId31" Type="http://schemas.openxmlformats.org/officeDocument/2006/relationships/hyperlink" Target="https://www.castillalamancha.es/actualidad/notasdeprensa/castilla-la-mancha-notifica-un-caso-positivo-m%C3%A1s-coronavirus-covid-19" TargetMode="External"/><Relationship Id="rId4" Type="http://schemas.openxmlformats.org/officeDocument/2006/relationships/hyperlink" Target="https://www.castillalamancha.es/actualidad/notasdeprensa/el-n%C3%BAmero-de-casos-curados-en-castilla-la-mancha-asciende-cerca-de-300-personas" TargetMode="External"/><Relationship Id="rId9" Type="http://schemas.openxmlformats.org/officeDocument/2006/relationships/hyperlink" Target="https://www.castillalamancha.es/actualidad/notasdeprensa/el-n%C3%BAmero-de-altas-epidemiol%C3%B3gicas-por-covid-19-supera-las-1100-en-castilla-la-mancha" TargetMode="External"/><Relationship Id="rId14" Type="http://schemas.openxmlformats.org/officeDocument/2006/relationships/hyperlink" Target="https://www.castillalamancha.es/actualidad/notasdeprensa/castilla-la-mancha-registr%C3%B3-en-el-d%C3%ADa-de-ayer-m%C3%A1s-altas-hospitalarias-que-fallecimientos-por" TargetMode="External"/><Relationship Id="rId22" Type="http://schemas.openxmlformats.org/officeDocument/2006/relationships/hyperlink" Target="https://www.castillalamancha.es/actualidad/notasdeprensa/castilla-la-mancha-registra-662-casos-confirmados-por-coronavirus" TargetMode="External"/><Relationship Id="rId27" Type="http://schemas.openxmlformats.org/officeDocument/2006/relationships/hyperlink" Target="https://www.castillalamancha.es/actualidad/notasdeprensa/castilla-la-mancha-alcanza-los-39-casos-positivos-por-coronavirus-covid-19" TargetMode="External"/><Relationship Id="rId30" Type="http://schemas.openxmlformats.org/officeDocument/2006/relationships/hyperlink" Target="https://www.castillalamancha.es/actualidad/notasdeprensa/castilla-la-mancha-anuncia-cinco-nuevos-casos-positivos-por-infecci%C3%B3n-de-coronavirus-covid-19" TargetMode="External"/><Relationship Id="rId35" Type="http://schemas.openxmlformats.org/officeDocument/2006/relationships/hyperlink" Target="https://www.castillalamancha.es/actualidad/notasdeprensa/la-anal%C3%ADtica-confirma-el-primer-caso-positivo-por-coronavirus-en-castilla-la-mancha" TargetMode="External"/><Relationship Id="rId8" Type="http://schemas.openxmlformats.org/officeDocument/2006/relationships/hyperlink" Target="https://www.castillalamancha.es/actualidad/notasdeprensa/657-personas-ya-han-obtenido-el-alta-epidemiol%C3%B3gica-por-infecci%C3%B3n-de-coronavirus-en-castilla-la" TargetMode="External"/><Relationship Id="rId3" Type="http://schemas.openxmlformats.org/officeDocument/2006/relationships/hyperlink" Target="https://www.castillalamancha.es/actualidad/notasdeprensa/ya-son-252-los-pacientes-dados-de-alta-por-infecci%C3%B3n-de-coronavirus-en-castilla-la-manch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stillalamancha.es/actualidad/notasdeprensa/castilla-la-mancha-confirma-194-casos-positivos-por-infecci%C3%B3n-de-coronavirus-covid-19" TargetMode="External"/><Relationship Id="rId18" Type="http://schemas.openxmlformats.org/officeDocument/2006/relationships/hyperlink" Target="https://www.castillalamancha.es/actualidad/notasdeprensa/castilla-la-mancha-eleva-801-los-casos-confirmados-por-coronavirus-en-la-comunidad" TargetMode="External"/><Relationship Id="rId26" Type="http://schemas.openxmlformats.org/officeDocument/2006/relationships/hyperlink" Target="https://www.castillalamancha.es/actualidad/notasdeprensa/castilla-la-mancha-confirma-3383-casos-positivos-por-infecci%C3%B3n-de-covid-19" TargetMode="External"/><Relationship Id="rId21" Type="http://schemas.openxmlformats.org/officeDocument/2006/relationships/hyperlink" Target="https://www.castillalamancha.es/actualidad/notasdeprensa/castilla-la-mancha-confirma-1819-casos-positivos-por-infecci%C3%B3n-de-coronavirus-covid-19" TargetMode="External"/><Relationship Id="rId34" Type="http://schemas.openxmlformats.org/officeDocument/2006/relationships/hyperlink" Target="https://www.castillalamancha.es/actualidad/notasdeprensa/cerca-de-400-pacientes-se-consideran-curados-de-la-infecci%C3%B3n-por-coronavirus-en-castilla-la-mancha" TargetMode="External"/><Relationship Id="rId7" Type="http://schemas.openxmlformats.org/officeDocument/2006/relationships/hyperlink" Target="https://www.castillalamancha.es/actualidad/notasdeprensa/el-gobierno-de-castilla-la-mancha-eleva-15-el-n%C3%BAmero-de-casos-positivos-por-coronavirus-en-la-regi%C3%B3n" TargetMode="External"/><Relationship Id="rId12" Type="http://schemas.openxmlformats.org/officeDocument/2006/relationships/hyperlink" Target="https://www.castillalamancha.es/actualidad/notasdeprensa/castilla-la-mancha-alcanza-los-39-casos-positivos-por-coronavirus-covid-19" TargetMode="External"/><Relationship Id="rId17" Type="http://schemas.openxmlformats.org/officeDocument/2006/relationships/hyperlink" Target="https://www.castillalamancha.es/actualidad/notasdeprensa/castilla-la-mancha-registra-662-casos-confirmados-por-coronavirus" TargetMode="External"/><Relationship Id="rId25" Type="http://schemas.openxmlformats.org/officeDocument/2006/relationships/hyperlink" Target="https://www.castillalamancha.es/actualidad/notasdeprensa/castilla-la-mancha-registr%C3%B3-en-el-d%C3%ADa-de-ayer-m%C3%A1s-altas-hospitalarias-que-fallecimientos-por" TargetMode="External"/><Relationship Id="rId33" Type="http://schemas.openxmlformats.org/officeDocument/2006/relationships/hyperlink" Target="https://www.castillalamancha.es/actualidad/notasdeprensa/101-altas-m%C3%A1s-en-las-%C3%BAltimas-veinticuatro-horas-elevan-cerca-de-quinientas-las-personas-que-se" TargetMode="External"/><Relationship Id="rId38" Type="http://schemas.openxmlformats.org/officeDocument/2006/relationships/hyperlink" Target="https://www.castillalamancha.es/actualidad/notasdeprensa/castilla-la-mancha-confirma-4512-casos-positivos-por-infecci%C3%B3n-de-coronavirus-covid-19" TargetMode="External"/><Relationship Id="rId2" Type="http://schemas.openxmlformats.org/officeDocument/2006/relationships/hyperlink" Target="https://www.castillalamancha.es/actualidad/notasdeprensa/se-confirman-cuatro-casos-positivos-m%C3%A1s-por-coronavirus-en-castilla-la-mancha" TargetMode="External"/><Relationship Id="rId16" Type="http://schemas.openxmlformats.org/officeDocument/2006/relationships/hyperlink" Target="https://www.castillalamancha.es/actualidad/notasdeprensa/castilla-la-mancha-confirma-567-casos-confirmados-por-coronavirus-y-eleva-17-los-fallecimientos-en" TargetMode="External"/><Relationship Id="rId20" Type="http://schemas.openxmlformats.org/officeDocument/2006/relationships/hyperlink" Target="https://www.castillalamancha.es/actualidad/notasdeprensa/castilla-la-mancha-confirma-1423-casos-positivos-por-infecci%C3%B3n-de-coronavirus-covid-19" TargetMode="External"/><Relationship Id="rId29" Type="http://schemas.openxmlformats.org/officeDocument/2006/relationships/hyperlink" Target="https://www.castillalamancha.es/actualidad/notasdeprensa/el-n%C3%BAmero-de-altas-epidemiol%C3%B3gicas-en-castilla-la-mancha-asciende-1259-personas" TargetMode="External"/><Relationship Id="rId1" Type="http://schemas.openxmlformats.org/officeDocument/2006/relationships/hyperlink" Target="https://www.eldiario.es/clm/Cronografia-coronavirus-Castilla-La-Mancha-evolucion_0_1011399833.html" TargetMode="External"/><Relationship Id="rId6" Type="http://schemas.openxmlformats.org/officeDocument/2006/relationships/hyperlink" Target="https://www.castillalamancha.es/actualidad/notasdeprensa/castilla-la-mancha-confirma-un-nuevo-caso-positivo-de-infecci%C3%B3n-por-coronavirus" TargetMode="External"/><Relationship Id="rId11" Type="http://schemas.openxmlformats.org/officeDocument/2006/relationships/hyperlink" Target="https://www.castillalamancha.es/actualidad/notasdeprensa/castilla-la-mancha-eleva-el-n%C3%BAmero-de-casos-positivos-por-infecci%C3%B3n-de-coronavirus-71" TargetMode="External"/><Relationship Id="rId24" Type="http://schemas.openxmlformats.org/officeDocument/2006/relationships/hyperlink" Target="https://www.castillalamancha.es/actualidad/notasdeprensa/castilla-la-mancha-confirma-2780-casos-positivos-por-infecci%C3%B3n-de-coronavirus-covid-19" TargetMode="External"/><Relationship Id="rId32" Type="http://schemas.openxmlformats.org/officeDocument/2006/relationships/hyperlink" Target="https://www.castillalamancha.es/actualidad/notasdeprensa/castilla-la-mancha-ya-tiene-registradas-579-altas-epidemiol%C3%B3gicas-por-infecci%C3%B3n-de-coronavirus" TargetMode="External"/><Relationship Id="rId37" Type="http://schemas.openxmlformats.org/officeDocument/2006/relationships/hyperlink" Target="https://www.castillalamancha.es/actualidad/notasdeprensa/236-personas-obtienen-el-alta-y-por-tanto-se-consideran-curados-de-la-infecci%C3%B3n-por-coronavirus-en" TargetMode="External"/><Relationship Id="rId5" Type="http://schemas.openxmlformats.org/officeDocument/2006/relationships/hyperlink" Target="https://www.castillalamancha.es/actualidad/notasdeprensa/se-elevan-12-los-casos-positivos-por-coronavirus-en-castilla-la-mancha" TargetMode="External"/><Relationship Id="rId15" Type="http://schemas.openxmlformats.org/officeDocument/2006/relationships/hyperlink" Target="https://www.castillalamancha.es/actualidad/notasdeprensa/se-elevan-401-los-casos-confirmados-por-coronavirus-en-castilla-la-mancha-con-12-de-ellos-ya-curados" TargetMode="External"/><Relationship Id="rId23" Type="http://schemas.openxmlformats.org/officeDocument/2006/relationships/hyperlink" Target="https://www.castillalamancha.es/actualidad/notasdeprensa/castilla-la-mancha-confirma-2465-casos-positivos-por-infecci%C3%B3n-de-coronavirus-covid-19" TargetMode="External"/><Relationship Id="rId28" Type="http://schemas.openxmlformats.org/officeDocument/2006/relationships/hyperlink" Target="https://www.castillalamancha.es/actualidad/notasdeprensa/el-n%C3%BAmero-de-altas-epidemiol%C3%B3gicas-dobla-al-n%C3%BAmero-de-fallecimientos-en-las-%C3%BAltimas-24-horas" TargetMode="External"/><Relationship Id="rId36" Type="http://schemas.openxmlformats.org/officeDocument/2006/relationships/hyperlink" Target="https://www.castillalamancha.es/actualidad/notasdeprensa/ya-son-252-los-pacientes-dados-de-alta-por-infecci%C3%B3n-de-coronavirus-en-castilla-la-mancha" TargetMode="External"/><Relationship Id="rId10" Type="http://schemas.openxmlformats.org/officeDocument/2006/relationships/hyperlink" Target="https://www.castillalamancha.es/actualidad/notasdeprensa/los-casos-confirmados-por-coronavirus-en-castilla-la-mancha-ascienden-26-mientras-que-los-dos" TargetMode="External"/><Relationship Id="rId19" Type="http://schemas.openxmlformats.org/officeDocument/2006/relationships/hyperlink" Target="https://www.castillalamancha.es/actualidad/notasdeprensa/castilla-la-mancha-supera-el-millar-de-casos-confirmados-por-infecci%C3%B3n-de-coronavirus-covid-19" TargetMode="External"/><Relationship Id="rId31" Type="http://schemas.openxmlformats.org/officeDocument/2006/relationships/hyperlink" Target="https://www.castillalamancha.es/actualidad/notasdeprensa/657-personas-ya-han-obtenido-el-alta-epidemiol%C3%B3gica-por-infecci%C3%B3n-de-coronavirus-en-castilla-la" TargetMode="External"/><Relationship Id="rId4" Type="http://schemas.openxmlformats.org/officeDocument/2006/relationships/hyperlink" Target="https://www.castillalamancha.es/actualidad/notasdeprensa/la-anal%C3%ADtica-confirma-el-primer-caso-positivo-por-coronavirus-en-castilla-la-mancha" TargetMode="External"/><Relationship Id="rId9" Type="http://schemas.openxmlformats.org/officeDocument/2006/relationships/hyperlink" Target="https://www.castillalamancha.es/actualidad/notasdeprensa/castilla-la-mancha-anuncia-cinco-nuevos-casos-positivos-por-infecci%C3%B3n-de-coronavirus-covid-19" TargetMode="External"/><Relationship Id="rId14" Type="http://schemas.openxmlformats.org/officeDocument/2006/relationships/hyperlink" Target="https://www.castillalamancha.es/actualidad/notasdeprensa/castilla-la-mancha-eleva-el-n%C3%BAmero-de-casos-confirmados-por-infecci%C3%B3n-de-coronavirus-289-casos" TargetMode="External"/><Relationship Id="rId22" Type="http://schemas.openxmlformats.org/officeDocument/2006/relationships/hyperlink" Target="https://www.castillalamancha.es/actualidad/notasdeprensa/castilla-la-mancha-confirma-2078-casos-positivos-por-infecci%C3%B3n-de-covid-19" TargetMode="External"/><Relationship Id="rId27" Type="http://schemas.openxmlformats.org/officeDocument/2006/relationships/hyperlink" Target="https://www.castillalamancha.es/actualidad/notasdeprensa/177-hospitalizados-menos-y-204-altas-epidemiol%C3%B3gicas-en-las-%C3%BAltimas-24-horas-alivian-la-presi%C3%B3n" TargetMode="External"/><Relationship Id="rId30" Type="http://schemas.openxmlformats.org/officeDocument/2006/relationships/hyperlink" Target="https://www.castillalamancha.es/actualidad/notasdeprensa/el-n%C3%BAmero-de-altas-epidemiol%C3%B3gicas-por-covid-19-supera-las-1100-en-castilla-la-mancha" TargetMode="External"/><Relationship Id="rId35" Type="http://schemas.openxmlformats.org/officeDocument/2006/relationships/hyperlink" Target="https://www.castillalamancha.es/actualidad/notasdeprensa/el-n%C3%BAmero-de-casos-curados-en-castilla-la-mancha-asciende-cerca-de-300-personas" TargetMode="External"/><Relationship Id="rId8" Type="http://schemas.openxmlformats.org/officeDocument/2006/relationships/hyperlink" Target="https://www.castillalamancha.es/actualidad/notasdeprensa/castilla-la-mancha-notifica-un-caso-positivo-m%C3%A1s-coronavirus-covid-19" TargetMode="External"/><Relationship Id="rId3" Type="http://schemas.openxmlformats.org/officeDocument/2006/relationships/hyperlink" Target="https://www.castillalamancha.es/actualidad/notasdeprensa/el-gobierno-de-castilla-la-mancha-confirma-dos-nuevos-casos-por-coronavir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4AD7-E798-463B-8892-D1BD8DEA5FFB}">
  <dimension ref="A1:N40"/>
  <sheetViews>
    <sheetView workbookViewId="0">
      <pane ySplit="1" topLeftCell="A20" activePane="bottomLeft" state="frozen"/>
      <selection pane="bottomLeft" sqref="A1:XFD1"/>
    </sheetView>
  </sheetViews>
  <sheetFormatPr baseColWidth="10" defaultRowHeight="14.4" x14ac:dyDescent="0.3"/>
  <cols>
    <col min="7" max="7" width="11.5546875" style="6"/>
    <col min="8" max="8" width="0.88671875" customWidth="1"/>
    <col min="14" max="14" width="11.5546875" style="6"/>
  </cols>
  <sheetData>
    <row r="1" spans="1:14" x14ac:dyDescent="0.3">
      <c r="A1" s="13" t="s">
        <v>0</v>
      </c>
      <c r="B1" s="14" t="s">
        <v>3</v>
      </c>
      <c r="C1" s="14" t="s">
        <v>2</v>
      </c>
      <c r="D1" s="14" t="s">
        <v>4</v>
      </c>
      <c r="E1" s="14" t="s">
        <v>1</v>
      </c>
      <c r="F1" s="14" t="s">
        <v>5</v>
      </c>
      <c r="G1" s="15" t="s">
        <v>6</v>
      </c>
      <c r="H1" s="14" t="s">
        <v>7</v>
      </c>
      <c r="I1" s="14" t="s">
        <v>3</v>
      </c>
      <c r="J1" s="14" t="s">
        <v>2</v>
      </c>
      <c r="K1" s="14" t="s">
        <v>4</v>
      </c>
      <c r="L1" s="14" t="s">
        <v>1</v>
      </c>
      <c r="M1" s="14" t="s">
        <v>5</v>
      </c>
      <c r="N1" s="16" t="s">
        <v>8</v>
      </c>
    </row>
    <row r="2" spans="1:14" x14ac:dyDescent="0.3">
      <c r="A2" s="3">
        <v>43891</v>
      </c>
      <c r="B2" s="8"/>
      <c r="C2" s="8"/>
      <c r="D2" s="8"/>
      <c r="E2" s="8">
        <v>1</v>
      </c>
      <c r="F2" s="8"/>
      <c r="G2" s="6">
        <f t="shared" ref="G2:G4" si="0">SUM(B2:F2)</f>
        <v>1</v>
      </c>
      <c r="H2" s="2"/>
      <c r="I2" s="8"/>
      <c r="J2" s="8"/>
      <c r="K2" s="8"/>
      <c r="L2" s="8">
        <v>1</v>
      </c>
      <c r="M2" s="8"/>
      <c r="N2" s="6">
        <v>1</v>
      </c>
    </row>
    <row r="3" spans="1:14" x14ac:dyDescent="0.3">
      <c r="A3" s="3">
        <v>43892</v>
      </c>
      <c r="B3" s="8"/>
      <c r="C3" s="8">
        <v>2</v>
      </c>
      <c r="D3" s="8"/>
      <c r="E3" s="8">
        <v>1</v>
      </c>
      <c r="F3" s="8"/>
      <c r="G3" s="6">
        <f t="shared" si="0"/>
        <v>3</v>
      </c>
      <c r="H3" s="2"/>
      <c r="J3">
        <f t="shared" ref="J3:J14" si="1">C3-C2</f>
        <v>2</v>
      </c>
      <c r="L3">
        <f t="shared" ref="L3:L14" si="2">E3-E2</f>
        <v>0</v>
      </c>
      <c r="N3" s="6">
        <f t="shared" ref="N3:N14" si="3">G3-G2</f>
        <v>2</v>
      </c>
    </row>
    <row r="4" spans="1:14" x14ac:dyDescent="0.3">
      <c r="A4" s="3">
        <v>43893</v>
      </c>
      <c r="B4" s="8"/>
      <c r="C4" s="8">
        <v>2</v>
      </c>
      <c r="D4" s="8">
        <v>2</v>
      </c>
      <c r="E4" s="8">
        <v>2</v>
      </c>
      <c r="F4" s="8"/>
      <c r="G4" s="6">
        <f t="shared" si="0"/>
        <v>6</v>
      </c>
      <c r="H4" s="2"/>
      <c r="J4">
        <f t="shared" si="1"/>
        <v>0</v>
      </c>
      <c r="K4">
        <f t="shared" ref="K4:K14" si="4">D4-D3</f>
        <v>2</v>
      </c>
      <c r="L4">
        <f t="shared" si="2"/>
        <v>1</v>
      </c>
      <c r="N4" s="6">
        <f t="shared" si="3"/>
        <v>3</v>
      </c>
    </row>
    <row r="5" spans="1:14" x14ac:dyDescent="0.3">
      <c r="A5" s="3">
        <v>43894</v>
      </c>
      <c r="B5" s="9">
        <v>1</v>
      </c>
      <c r="C5" s="9">
        <v>2</v>
      </c>
      <c r="D5" s="9">
        <v>2</v>
      </c>
      <c r="E5" s="9">
        <v>7</v>
      </c>
      <c r="F5" s="9"/>
      <c r="G5" s="6">
        <f t="shared" ref="G5:G13" si="5">SUM(B5:F5)</f>
        <v>12</v>
      </c>
      <c r="H5" s="2"/>
      <c r="I5">
        <f t="shared" ref="I5:I14" si="6">B5-B4</f>
        <v>1</v>
      </c>
      <c r="J5">
        <f t="shared" si="1"/>
        <v>0</v>
      </c>
      <c r="K5">
        <f t="shared" si="4"/>
        <v>0</v>
      </c>
      <c r="L5">
        <f t="shared" si="2"/>
        <v>5</v>
      </c>
      <c r="N5" s="6">
        <f t="shared" si="3"/>
        <v>6</v>
      </c>
    </row>
    <row r="6" spans="1:14" x14ac:dyDescent="0.3">
      <c r="A6" s="3">
        <v>43895</v>
      </c>
      <c r="B6" s="9">
        <v>1</v>
      </c>
      <c r="C6" s="9">
        <v>2</v>
      </c>
      <c r="D6" s="9">
        <v>2</v>
      </c>
      <c r="E6" s="9">
        <v>8</v>
      </c>
      <c r="F6" s="9"/>
      <c r="G6" s="6">
        <f t="shared" si="5"/>
        <v>13</v>
      </c>
      <c r="H6" s="2"/>
      <c r="I6">
        <f t="shared" si="6"/>
        <v>0</v>
      </c>
      <c r="J6">
        <f t="shared" si="1"/>
        <v>0</v>
      </c>
      <c r="K6">
        <f t="shared" si="4"/>
        <v>0</v>
      </c>
      <c r="L6">
        <f t="shared" si="2"/>
        <v>1</v>
      </c>
      <c r="N6" s="6">
        <f t="shared" si="3"/>
        <v>1</v>
      </c>
    </row>
    <row r="7" spans="1:14" x14ac:dyDescent="0.3">
      <c r="A7" s="3">
        <v>43896</v>
      </c>
      <c r="B7" s="9">
        <v>1</v>
      </c>
      <c r="C7" s="9">
        <v>2</v>
      </c>
      <c r="D7" s="9">
        <v>2</v>
      </c>
      <c r="E7" s="9">
        <v>10</v>
      </c>
      <c r="F7" s="9"/>
      <c r="G7" s="10">
        <f t="shared" si="5"/>
        <v>15</v>
      </c>
      <c r="H7" s="2"/>
      <c r="I7">
        <f t="shared" si="6"/>
        <v>0</v>
      </c>
      <c r="J7">
        <f t="shared" si="1"/>
        <v>0</v>
      </c>
      <c r="K7">
        <f t="shared" si="4"/>
        <v>0</v>
      </c>
      <c r="L7">
        <f t="shared" si="2"/>
        <v>2</v>
      </c>
      <c r="N7" s="6">
        <f t="shared" si="3"/>
        <v>2</v>
      </c>
    </row>
    <row r="8" spans="1:14" x14ac:dyDescent="0.3">
      <c r="A8" s="3">
        <v>43897</v>
      </c>
      <c r="B8" s="8">
        <v>1</v>
      </c>
      <c r="C8" s="8">
        <v>2</v>
      </c>
      <c r="D8" s="8">
        <v>2</v>
      </c>
      <c r="E8" s="8">
        <v>11</v>
      </c>
      <c r="F8" s="8"/>
      <c r="G8" s="6">
        <f t="shared" si="5"/>
        <v>16</v>
      </c>
      <c r="H8" s="2"/>
      <c r="I8">
        <f t="shared" si="6"/>
        <v>0</v>
      </c>
      <c r="J8">
        <f t="shared" si="1"/>
        <v>0</v>
      </c>
      <c r="K8">
        <f t="shared" si="4"/>
        <v>0</v>
      </c>
      <c r="L8">
        <f t="shared" si="2"/>
        <v>1</v>
      </c>
      <c r="N8" s="6">
        <f t="shared" si="3"/>
        <v>1</v>
      </c>
    </row>
    <row r="9" spans="1:14" x14ac:dyDescent="0.3">
      <c r="A9" s="3">
        <v>43898</v>
      </c>
      <c r="B9" s="8">
        <v>2</v>
      </c>
      <c r="C9" s="8">
        <v>2</v>
      </c>
      <c r="D9" s="8">
        <v>3</v>
      </c>
      <c r="E9" s="8">
        <v>14</v>
      </c>
      <c r="F9" s="8"/>
      <c r="G9" s="6">
        <f t="shared" si="5"/>
        <v>21</v>
      </c>
      <c r="H9" s="2"/>
      <c r="I9">
        <f t="shared" si="6"/>
        <v>1</v>
      </c>
      <c r="J9">
        <f t="shared" si="1"/>
        <v>0</v>
      </c>
      <c r="K9">
        <f t="shared" si="4"/>
        <v>1</v>
      </c>
      <c r="L9">
        <f t="shared" si="2"/>
        <v>3</v>
      </c>
      <c r="N9" s="6">
        <f t="shared" si="3"/>
        <v>5</v>
      </c>
    </row>
    <row r="10" spans="1:14" x14ac:dyDescent="0.3">
      <c r="A10" s="3">
        <v>43899</v>
      </c>
      <c r="B10" s="8">
        <v>3</v>
      </c>
      <c r="C10" s="8">
        <v>2</v>
      </c>
      <c r="D10" s="8">
        <v>3</v>
      </c>
      <c r="E10" s="8">
        <v>18</v>
      </c>
      <c r="F10" s="8"/>
      <c r="G10" s="6">
        <f t="shared" si="5"/>
        <v>26</v>
      </c>
      <c r="H10" s="2"/>
      <c r="I10">
        <f t="shared" si="6"/>
        <v>1</v>
      </c>
      <c r="J10">
        <f t="shared" si="1"/>
        <v>0</v>
      </c>
      <c r="K10">
        <f t="shared" si="4"/>
        <v>0</v>
      </c>
      <c r="L10">
        <f t="shared" si="2"/>
        <v>4</v>
      </c>
      <c r="N10" s="6">
        <f t="shared" si="3"/>
        <v>5</v>
      </c>
    </row>
    <row r="11" spans="1:14" x14ac:dyDescent="0.3">
      <c r="A11" s="3">
        <v>43900</v>
      </c>
      <c r="B11" s="8">
        <v>8</v>
      </c>
      <c r="C11" s="8">
        <v>3</v>
      </c>
      <c r="D11" s="8">
        <v>6</v>
      </c>
      <c r="E11" s="8">
        <v>22</v>
      </c>
      <c r="F11" s="8"/>
      <c r="G11" s="6">
        <f t="shared" si="5"/>
        <v>39</v>
      </c>
      <c r="H11" s="2"/>
      <c r="I11">
        <f t="shared" si="6"/>
        <v>5</v>
      </c>
      <c r="J11">
        <f t="shared" si="1"/>
        <v>1</v>
      </c>
      <c r="K11">
        <f t="shared" si="4"/>
        <v>3</v>
      </c>
      <c r="L11">
        <f t="shared" si="2"/>
        <v>4</v>
      </c>
      <c r="N11" s="6">
        <f t="shared" si="3"/>
        <v>13</v>
      </c>
    </row>
    <row r="12" spans="1:14" x14ac:dyDescent="0.3">
      <c r="A12" s="3">
        <v>43901</v>
      </c>
      <c r="B12" s="8">
        <v>22</v>
      </c>
      <c r="C12" s="8">
        <v>8</v>
      </c>
      <c r="D12" s="8">
        <v>12</v>
      </c>
      <c r="E12" s="8">
        <v>29</v>
      </c>
      <c r="F12" s="8"/>
      <c r="G12" s="6">
        <f t="shared" si="5"/>
        <v>71</v>
      </c>
      <c r="H12" s="2"/>
      <c r="I12">
        <f t="shared" si="6"/>
        <v>14</v>
      </c>
      <c r="J12">
        <f t="shared" si="1"/>
        <v>5</v>
      </c>
      <c r="K12">
        <f t="shared" si="4"/>
        <v>6</v>
      </c>
      <c r="L12">
        <f t="shared" si="2"/>
        <v>7</v>
      </c>
      <c r="N12" s="6">
        <f t="shared" si="3"/>
        <v>32</v>
      </c>
    </row>
    <row r="13" spans="1:14" x14ac:dyDescent="0.3">
      <c r="A13" s="3">
        <v>43902</v>
      </c>
      <c r="B13" s="8">
        <v>40</v>
      </c>
      <c r="C13" s="8">
        <v>34</v>
      </c>
      <c r="D13" s="8">
        <v>28</v>
      </c>
      <c r="E13" s="8">
        <v>63</v>
      </c>
      <c r="F13" s="8">
        <v>8</v>
      </c>
      <c r="G13" s="6">
        <f t="shared" si="5"/>
        <v>173</v>
      </c>
      <c r="H13" s="2"/>
      <c r="I13">
        <f t="shared" si="6"/>
        <v>18</v>
      </c>
      <c r="J13">
        <f t="shared" si="1"/>
        <v>26</v>
      </c>
      <c r="K13">
        <f t="shared" si="4"/>
        <v>16</v>
      </c>
      <c r="L13">
        <f t="shared" si="2"/>
        <v>34</v>
      </c>
      <c r="M13">
        <f t="shared" ref="M13:M14" si="7">F13-F12</f>
        <v>8</v>
      </c>
      <c r="N13" s="6">
        <f t="shared" si="3"/>
        <v>102</v>
      </c>
    </row>
    <row r="14" spans="1:14" x14ac:dyDescent="0.3">
      <c r="A14" s="3">
        <v>43903</v>
      </c>
      <c r="B14">
        <v>44</v>
      </c>
      <c r="C14">
        <v>38</v>
      </c>
      <c r="D14">
        <v>31</v>
      </c>
      <c r="E14">
        <v>70</v>
      </c>
      <c r="F14">
        <v>11</v>
      </c>
      <c r="G14" s="6">
        <f t="shared" ref="G14:G23" si="8">SUM(B14:F14)</f>
        <v>194</v>
      </c>
      <c r="H14" s="1"/>
      <c r="I14">
        <f t="shared" si="6"/>
        <v>4</v>
      </c>
      <c r="J14">
        <f t="shared" si="1"/>
        <v>4</v>
      </c>
      <c r="K14">
        <f t="shared" si="4"/>
        <v>3</v>
      </c>
      <c r="L14">
        <f t="shared" si="2"/>
        <v>7</v>
      </c>
      <c r="M14">
        <f t="shared" si="7"/>
        <v>3</v>
      </c>
      <c r="N14" s="6">
        <f t="shared" si="3"/>
        <v>21</v>
      </c>
    </row>
    <row r="15" spans="1:14" x14ac:dyDescent="0.3">
      <c r="A15" s="3">
        <v>43904</v>
      </c>
      <c r="B15">
        <v>58</v>
      </c>
      <c r="C15">
        <v>70</v>
      </c>
      <c r="D15">
        <v>49</v>
      </c>
      <c r="E15">
        <v>88</v>
      </c>
      <c r="F15">
        <v>24</v>
      </c>
      <c r="G15" s="6">
        <f t="shared" si="8"/>
        <v>289</v>
      </c>
      <c r="H15" s="1"/>
      <c r="I15">
        <f t="shared" ref="I15:N15" si="9">B15-B14</f>
        <v>14</v>
      </c>
      <c r="J15">
        <f t="shared" si="9"/>
        <v>32</v>
      </c>
      <c r="K15">
        <f t="shared" si="9"/>
        <v>18</v>
      </c>
      <c r="L15">
        <f t="shared" si="9"/>
        <v>18</v>
      </c>
      <c r="M15">
        <f t="shared" si="9"/>
        <v>13</v>
      </c>
      <c r="N15" s="6">
        <f t="shared" si="9"/>
        <v>95</v>
      </c>
    </row>
    <row r="16" spans="1:14" x14ac:dyDescent="0.3">
      <c r="A16" s="3">
        <v>43905</v>
      </c>
      <c r="B16">
        <v>85</v>
      </c>
      <c r="C16">
        <v>79</v>
      </c>
      <c r="D16">
        <v>98</v>
      </c>
      <c r="E16">
        <v>109</v>
      </c>
      <c r="F16">
        <v>30</v>
      </c>
      <c r="G16" s="6">
        <f t="shared" si="8"/>
        <v>401</v>
      </c>
      <c r="H16" s="1"/>
      <c r="I16">
        <f t="shared" ref="I16:I22" si="10">B16-B15</f>
        <v>27</v>
      </c>
      <c r="J16">
        <f t="shared" ref="J16:J39" si="11">C16-C15</f>
        <v>9</v>
      </c>
      <c r="K16">
        <f t="shared" ref="K16:L22" si="12">D16-D15</f>
        <v>49</v>
      </c>
      <c r="L16">
        <f t="shared" si="12"/>
        <v>21</v>
      </c>
      <c r="M16">
        <f t="shared" ref="M16:N25" si="13">F16-F15</f>
        <v>6</v>
      </c>
      <c r="N16" s="6">
        <f t="shared" si="13"/>
        <v>112</v>
      </c>
    </row>
    <row r="17" spans="1:14" x14ac:dyDescent="0.3">
      <c r="A17" s="3">
        <v>43906</v>
      </c>
      <c r="B17">
        <v>127</v>
      </c>
      <c r="C17">
        <v>126</v>
      </c>
      <c r="D17">
        <v>133</v>
      </c>
      <c r="E17">
        <v>137</v>
      </c>
      <c r="F17">
        <v>44</v>
      </c>
      <c r="G17" s="6">
        <f t="shared" si="8"/>
        <v>567</v>
      </c>
      <c r="H17" s="1"/>
      <c r="I17">
        <f t="shared" si="10"/>
        <v>42</v>
      </c>
      <c r="J17">
        <f t="shared" si="11"/>
        <v>47</v>
      </c>
      <c r="K17">
        <f t="shared" si="12"/>
        <v>35</v>
      </c>
      <c r="L17">
        <f t="shared" si="12"/>
        <v>28</v>
      </c>
      <c r="M17">
        <f t="shared" si="13"/>
        <v>14</v>
      </c>
      <c r="N17" s="6">
        <f t="shared" si="13"/>
        <v>166</v>
      </c>
    </row>
    <row r="18" spans="1:14" x14ac:dyDescent="0.3">
      <c r="A18" s="3">
        <v>43907</v>
      </c>
      <c r="B18">
        <v>139</v>
      </c>
      <c r="C18">
        <v>148</v>
      </c>
      <c r="D18">
        <v>179</v>
      </c>
      <c r="E18">
        <v>145</v>
      </c>
      <c r="F18">
        <v>51</v>
      </c>
      <c r="G18" s="6">
        <f t="shared" si="8"/>
        <v>662</v>
      </c>
      <c r="H18" s="1"/>
      <c r="I18">
        <f t="shared" si="10"/>
        <v>12</v>
      </c>
      <c r="J18">
        <f t="shared" si="11"/>
        <v>22</v>
      </c>
      <c r="K18">
        <f t="shared" si="12"/>
        <v>46</v>
      </c>
      <c r="L18">
        <f t="shared" si="12"/>
        <v>8</v>
      </c>
      <c r="M18">
        <f t="shared" si="13"/>
        <v>7</v>
      </c>
      <c r="N18" s="6">
        <f t="shared" si="13"/>
        <v>95</v>
      </c>
    </row>
    <row r="19" spans="1:14" x14ac:dyDescent="0.3">
      <c r="A19" s="3">
        <v>43908</v>
      </c>
      <c r="B19">
        <v>164</v>
      </c>
      <c r="C19">
        <v>216</v>
      </c>
      <c r="D19">
        <v>208</v>
      </c>
      <c r="E19">
        <v>151</v>
      </c>
      <c r="F19">
        <v>62</v>
      </c>
      <c r="G19" s="6">
        <f t="shared" si="8"/>
        <v>801</v>
      </c>
      <c r="H19" s="1"/>
      <c r="I19">
        <f t="shared" si="10"/>
        <v>25</v>
      </c>
      <c r="J19">
        <f t="shared" si="11"/>
        <v>68</v>
      </c>
      <c r="K19">
        <f t="shared" si="12"/>
        <v>29</v>
      </c>
      <c r="L19">
        <f t="shared" si="12"/>
        <v>6</v>
      </c>
      <c r="M19">
        <f t="shared" si="13"/>
        <v>11</v>
      </c>
      <c r="N19" s="6">
        <f t="shared" si="13"/>
        <v>139</v>
      </c>
    </row>
    <row r="20" spans="1:14" x14ac:dyDescent="0.3">
      <c r="A20" s="3">
        <v>43909</v>
      </c>
      <c r="B20">
        <v>216</v>
      </c>
      <c r="C20">
        <v>258</v>
      </c>
      <c r="D20">
        <v>293</v>
      </c>
      <c r="E20">
        <v>205</v>
      </c>
      <c r="F20">
        <v>72</v>
      </c>
      <c r="G20" s="6">
        <f t="shared" si="8"/>
        <v>1044</v>
      </c>
      <c r="H20" s="1"/>
      <c r="I20">
        <f t="shared" si="10"/>
        <v>52</v>
      </c>
      <c r="J20">
        <f t="shared" si="11"/>
        <v>42</v>
      </c>
      <c r="K20">
        <f t="shared" si="12"/>
        <v>85</v>
      </c>
      <c r="L20">
        <f t="shared" si="12"/>
        <v>54</v>
      </c>
      <c r="M20">
        <f t="shared" si="13"/>
        <v>10</v>
      </c>
      <c r="N20" s="6">
        <f t="shared" si="13"/>
        <v>243</v>
      </c>
    </row>
    <row r="21" spans="1:14" x14ac:dyDescent="0.3">
      <c r="A21" s="3">
        <v>43910</v>
      </c>
      <c r="B21">
        <v>400</v>
      </c>
      <c r="C21">
        <v>322</v>
      </c>
      <c r="D21">
        <v>370</v>
      </c>
      <c r="E21">
        <v>237</v>
      </c>
      <c r="F21">
        <v>94</v>
      </c>
      <c r="G21" s="6">
        <f t="shared" si="8"/>
        <v>1423</v>
      </c>
      <c r="H21" s="1"/>
      <c r="I21">
        <f t="shared" si="10"/>
        <v>184</v>
      </c>
      <c r="J21">
        <f t="shared" si="11"/>
        <v>64</v>
      </c>
      <c r="K21">
        <f t="shared" si="12"/>
        <v>77</v>
      </c>
      <c r="L21">
        <f t="shared" si="12"/>
        <v>32</v>
      </c>
      <c r="M21">
        <f t="shared" si="13"/>
        <v>22</v>
      </c>
      <c r="N21" s="6">
        <f t="shared" si="13"/>
        <v>379</v>
      </c>
    </row>
    <row r="22" spans="1:14" x14ac:dyDescent="0.3">
      <c r="A22" s="3">
        <v>43911</v>
      </c>
      <c r="B22">
        <v>505</v>
      </c>
      <c r="C22">
        <v>430</v>
      </c>
      <c r="D22">
        <v>501</v>
      </c>
      <c r="E22">
        <v>263</v>
      </c>
      <c r="F22">
        <v>120</v>
      </c>
      <c r="G22" s="6">
        <f t="shared" si="8"/>
        <v>1819</v>
      </c>
      <c r="H22" s="1"/>
      <c r="I22">
        <f t="shared" si="10"/>
        <v>105</v>
      </c>
      <c r="J22">
        <f t="shared" si="11"/>
        <v>108</v>
      </c>
      <c r="K22">
        <f t="shared" si="12"/>
        <v>131</v>
      </c>
      <c r="L22">
        <f t="shared" si="12"/>
        <v>26</v>
      </c>
      <c r="M22">
        <f t="shared" si="13"/>
        <v>26</v>
      </c>
      <c r="N22" s="6">
        <f t="shared" si="13"/>
        <v>396</v>
      </c>
    </row>
    <row r="23" spans="1:14" x14ac:dyDescent="0.3">
      <c r="A23" s="3">
        <v>43912</v>
      </c>
      <c r="G23" s="6">
        <f t="shared" si="8"/>
        <v>0</v>
      </c>
      <c r="H23" s="1"/>
    </row>
    <row r="24" spans="1:14" x14ac:dyDescent="0.3">
      <c r="A24" s="3">
        <v>43913</v>
      </c>
      <c r="G24" s="6">
        <v>2078</v>
      </c>
      <c r="H24" s="1"/>
      <c r="N24" s="6">
        <f>G24-G22</f>
        <v>259</v>
      </c>
    </row>
    <row r="25" spans="1:14" x14ac:dyDescent="0.3">
      <c r="A25" s="3">
        <v>43914</v>
      </c>
      <c r="G25" s="6">
        <v>2465</v>
      </c>
      <c r="H25" s="1"/>
      <c r="N25" s="6">
        <f t="shared" si="13"/>
        <v>387</v>
      </c>
    </row>
    <row r="26" spans="1:14" x14ac:dyDescent="0.3">
      <c r="A26" s="3">
        <v>43915</v>
      </c>
      <c r="B26">
        <v>885</v>
      </c>
      <c r="C26">
        <v>567</v>
      </c>
      <c r="D26">
        <v>752</v>
      </c>
      <c r="E26">
        <v>404</v>
      </c>
      <c r="F26">
        <v>172</v>
      </c>
      <c r="G26" s="6">
        <f t="shared" ref="G26:G38" si="14">SUM(B26:F26)</f>
        <v>2780</v>
      </c>
      <c r="H26" s="1"/>
      <c r="I26">
        <f t="shared" ref="I26:L26" si="15">B26-B22</f>
        <v>380</v>
      </c>
      <c r="J26">
        <f t="shared" si="15"/>
        <v>137</v>
      </c>
      <c r="K26">
        <f t="shared" si="15"/>
        <v>251</v>
      </c>
      <c r="L26">
        <f t="shared" si="15"/>
        <v>141</v>
      </c>
      <c r="M26">
        <f>F26-F22</f>
        <v>52</v>
      </c>
      <c r="N26" s="6">
        <f t="shared" ref="N26" si="16">G26-G22</f>
        <v>961</v>
      </c>
    </row>
    <row r="27" spans="1:14" x14ac:dyDescent="0.3">
      <c r="A27" s="3">
        <v>43916</v>
      </c>
      <c r="B27">
        <v>1147</v>
      </c>
      <c r="C27">
        <v>666</v>
      </c>
      <c r="D27">
        <v>965</v>
      </c>
      <c r="E27">
        <v>428</v>
      </c>
      <c r="F27">
        <v>177</v>
      </c>
      <c r="G27" s="6">
        <f t="shared" si="14"/>
        <v>3383</v>
      </c>
      <c r="H27" s="1"/>
      <c r="I27">
        <f t="shared" ref="I27:I39" si="17">B27-B26</f>
        <v>262</v>
      </c>
      <c r="J27">
        <f t="shared" si="11"/>
        <v>99</v>
      </c>
      <c r="K27">
        <f t="shared" ref="K27:K39" si="18">D27-D26</f>
        <v>213</v>
      </c>
      <c r="L27">
        <f t="shared" ref="L27:L39" si="19">E27-E26</f>
        <v>24</v>
      </c>
      <c r="M27">
        <f t="shared" ref="M27:N39" si="20">F27-F26</f>
        <v>5</v>
      </c>
      <c r="N27" s="6">
        <f t="shared" si="20"/>
        <v>603</v>
      </c>
    </row>
    <row r="28" spans="1:14" x14ac:dyDescent="0.3">
      <c r="A28" s="3">
        <v>43917</v>
      </c>
      <c r="B28">
        <v>1422</v>
      </c>
      <c r="C28">
        <v>780</v>
      </c>
      <c r="D28">
        <v>1112</v>
      </c>
      <c r="E28">
        <v>440</v>
      </c>
      <c r="F28">
        <v>180</v>
      </c>
      <c r="G28" s="6">
        <f t="shared" si="14"/>
        <v>3934</v>
      </c>
      <c r="H28" s="1"/>
      <c r="I28">
        <f t="shared" si="17"/>
        <v>275</v>
      </c>
      <c r="J28">
        <f t="shared" si="11"/>
        <v>114</v>
      </c>
      <c r="K28">
        <f t="shared" si="18"/>
        <v>147</v>
      </c>
      <c r="L28">
        <f t="shared" si="19"/>
        <v>12</v>
      </c>
      <c r="M28">
        <f t="shared" si="20"/>
        <v>3</v>
      </c>
      <c r="N28" s="6">
        <f t="shared" si="20"/>
        <v>551</v>
      </c>
    </row>
    <row r="29" spans="1:14" x14ac:dyDescent="0.3">
      <c r="A29" s="3">
        <v>43918</v>
      </c>
      <c r="B29">
        <v>1543</v>
      </c>
      <c r="C29">
        <v>1114</v>
      </c>
      <c r="D29">
        <v>1192</v>
      </c>
      <c r="E29">
        <v>441</v>
      </c>
      <c r="F29">
        <v>222</v>
      </c>
      <c r="G29" s="6">
        <f t="shared" si="14"/>
        <v>4512</v>
      </c>
      <c r="H29" s="1"/>
      <c r="I29">
        <f t="shared" si="17"/>
        <v>121</v>
      </c>
      <c r="J29">
        <f t="shared" si="11"/>
        <v>334</v>
      </c>
      <c r="K29">
        <f t="shared" si="18"/>
        <v>80</v>
      </c>
      <c r="L29">
        <f t="shared" si="19"/>
        <v>1</v>
      </c>
      <c r="M29">
        <f t="shared" si="20"/>
        <v>42</v>
      </c>
      <c r="N29" s="6">
        <f t="shared" si="20"/>
        <v>578</v>
      </c>
    </row>
    <row r="30" spans="1:14" x14ac:dyDescent="0.3">
      <c r="A30" s="3">
        <v>43919</v>
      </c>
      <c r="B30">
        <v>1755</v>
      </c>
      <c r="C30">
        <v>1386</v>
      </c>
      <c r="D30">
        <v>1317</v>
      </c>
      <c r="E30">
        <v>535</v>
      </c>
      <c r="F30">
        <v>253</v>
      </c>
      <c r="G30" s="6">
        <f t="shared" si="14"/>
        <v>5246</v>
      </c>
      <c r="H30" s="1"/>
      <c r="I30">
        <f t="shared" si="17"/>
        <v>212</v>
      </c>
      <c r="J30">
        <f t="shared" si="11"/>
        <v>272</v>
      </c>
      <c r="K30">
        <f t="shared" si="18"/>
        <v>125</v>
      </c>
      <c r="L30">
        <f t="shared" si="19"/>
        <v>94</v>
      </c>
      <c r="M30">
        <f t="shared" si="20"/>
        <v>31</v>
      </c>
      <c r="N30" s="6">
        <f t="shared" si="20"/>
        <v>734</v>
      </c>
    </row>
    <row r="31" spans="1:14" x14ac:dyDescent="0.3">
      <c r="A31" s="3">
        <v>43920</v>
      </c>
      <c r="B31">
        <v>2041</v>
      </c>
      <c r="C31">
        <v>1537</v>
      </c>
      <c r="D31">
        <v>1426</v>
      </c>
      <c r="E31">
        <v>586</v>
      </c>
      <c r="F31">
        <v>268</v>
      </c>
      <c r="G31" s="6">
        <f t="shared" si="14"/>
        <v>5858</v>
      </c>
      <c r="H31" s="1"/>
      <c r="I31">
        <f t="shared" si="17"/>
        <v>286</v>
      </c>
      <c r="J31">
        <f t="shared" si="11"/>
        <v>151</v>
      </c>
      <c r="K31">
        <f t="shared" si="18"/>
        <v>109</v>
      </c>
      <c r="L31">
        <f t="shared" si="19"/>
        <v>51</v>
      </c>
      <c r="M31">
        <f t="shared" si="20"/>
        <v>15</v>
      </c>
      <c r="N31" s="6">
        <f t="shared" si="20"/>
        <v>612</v>
      </c>
    </row>
    <row r="32" spans="1:14" x14ac:dyDescent="0.3">
      <c r="A32" s="3">
        <v>43921</v>
      </c>
      <c r="B32">
        <v>2297</v>
      </c>
      <c r="C32">
        <v>1707</v>
      </c>
      <c r="D32">
        <v>1484</v>
      </c>
      <c r="E32">
        <v>643</v>
      </c>
      <c r="F32">
        <v>293</v>
      </c>
      <c r="G32" s="6">
        <f t="shared" si="14"/>
        <v>6424</v>
      </c>
      <c r="H32" s="1"/>
      <c r="I32">
        <f t="shared" si="17"/>
        <v>256</v>
      </c>
      <c r="J32">
        <f t="shared" si="11"/>
        <v>170</v>
      </c>
      <c r="K32">
        <f t="shared" si="18"/>
        <v>58</v>
      </c>
      <c r="L32">
        <f t="shared" si="19"/>
        <v>57</v>
      </c>
      <c r="M32">
        <f t="shared" si="20"/>
        <v>25</v>
      </c>
      <c r="N32" s="6">
        <f t="shared" si="20"/>
        <v>566</v>
      </c>
    </row>
    <row r="33" spans="1:14" x14ac:dyDescent="0.3">
      <c r="A33" s="3">
        <v>43922</v>
      </c>
      <c r="B33">
        <v>2471</v>
      </c>
      <c r="C33">
        <v>1933</v>
      </c>
      <c r="D33">
        <v>1593</v>
      </c>
      <c r="E33">
        <v>753</v>
      </c>
      <c r="F33">
        <v>297</v>
      </c>
      <c r="G33" s="6">
        <f t="shared" si="14"/>
        <v>7047</v>
      </c>
      <c r="H33" s="1"/>
      <c r="I33">
        <f t="shared" si="17"/>
        <v>174</v>
      </c>
      <c r="J33">
        <f t="shared" si="11"/>
        <v>226</v>
      </c>
      <c r="K33">
        <f t="shared" si="18"/>
        <v>109</v>
      </c>
      <c r="L33">
        <f t="shared" si="19"/>
        <v>110</v>
      </c>
      <c r="M33">
        <f t="shared" si="20"/>
        <v>4</v>
      </c>
      <c r="N33" s="6">
        <f t="shared" si="20"/>
        <v>623</v>
      </c>
    </row>
    <row r="34" spans="1:14" x14ac:dyDescent="0.3">
      <c r="A34" s="3">
        <v>43923</v>
      </c>
      <c r="B34">
        <v>2807</v>
      </c>
      <c r="C34">
        <v>2098</v>
      </c>
      <c r="D34">
        <v>1673</v>
      </c>
      <c r="E34">
        <v>796</v>
      </c>
      <c r="F34">
        <v>308</v>
      </c>
      <c r="G34" s="6">
        <f t="shared" si="14"/>
        <v>7682</v>
      </c>
      <c r="H34" s="1"/>
      <c r="I34">
        <f t="shared" si="17"/>
        <v>336</v>
      </c>
      <c r="J34">
        <f t="shared" si="11"/>
        <v>165</v>
      </c>
      <c r="K34">
        <f t="shared" si="18"/>
        <v>80</v>
      </c>
      <c r="L34">
        <f t="shared" si="19"/>
        <v>43</v>
      </c>
      <c r="M34">
        <f t="shared" si="20"/>
        <v>11</v>
      </c>
      <c r="N34" s="6">
        <f t="shared" si="20"/>
        <v>635</v>
      </c>
    </row>
    <row r="35" spans="1:14" x14ac:dyDescent="0.3">
      <c r="A35" s="3">
        <v>43924</v>
      </c>
      <c r="B35">
        <v>3098</v>
      </c>
      <c r="C35">
        <v>2386</v>
      </c>
      <c r="D35">
        <v>1848</v>
      </c>
      <c r="E35">
        <v>824</v>
      </c>
      <c r="F35">
        <v>367</v>
      </c>
      <c r="G35" s="6">
        <f t="shared" si="14"/>
        <v>8523</v>
      </c>
      <c r="H35" s="1"/>
      <c r="I35">
        <f t="shared" si="17"/>
        <v>291</v>
      </c>
      <c r="J35">
        <f t="shared" si="11"/>
        <v>288</v>
      </c>
      <c r="K35">
        <f t="shared" si="18"/>
        <v>175</v>
      </c>
      <c r="L35">
        <f t="shared" si="19"/>
        <v>28</v>
      </c>
      <c r="M35">
        <f t="shared" si="20"/>
        <v>59</v>
      </c>
      <c r="N35" s="6">
        <f t="shared" si="20"/>
        <v>841</v>
      </c>
    </row>
    <row r="36" spans="1:14" x14ac:dyDescent="0.3">
      <c r="A36" s="3">
        <v>43925</v>
      </c>
      <c r="B36">
        <v>3496</v>
      </c>
      <c r="C36">
        <v>2548</v>
      </c>
      <c r="D36">
        <v>1994</v>
      </c>
      <c r="E36">
        <v>837</v>
      </c>
      <c r="F36">
        <v>449</v>
      </c>
      <c r="G36" s="6">
        <f t="shared" si="14"/>
        <v>9324</v>
      </c>
      <c r="H36" s="1"/>
      <c r="I36">
        <f t="shared" si="17"/>
        <v>398</v>
      </c>
      <c r="J36">
        <f t="shared" si="11"/>
        <v>162</v>
      </c>
      <c r="K36">
        <f t="shared" si="18"/>
        <v>146</v>
      </c>
      <c r="L36">
        <f t="shared" si="19"/>
        <v>13</v>
      </c>
      <c r="M36">
        <f t="shared" si="20"/>
        <v>82</v>
      </c>
      <c r="N36" s="6">
        <f t="shared" si="20"/>
        <v>801</v>
      </c>
    </row>
    <row r="37" spans="1:14" x14ac:dyDescent="0.3">
      <c r="A37" s="3">
        <v>43926</v>
      </c>
      <c r="B37">
        <v>3854</v>
      </c>
      <c r="C37">
        <v>2653</v>
      </c>
      <c r="D37">
        <v>2169</v>
      </c>
      <c r="E37">
        <v>858</v>
      </c>
      <c r="F37">
        <v>497</v>
      </c>
      <c r="G37" s="6">
        <f t="shared" si="14"/>
        <v>10031</v>
      </c>
      <c r="H37" s="1"/>
      <c r="I37">
        <f t="shared" si="17"/>
        <v>358</v>
      </c>
      <c r="J37">
        <f t="shared" si="11"/>
        <v>105</v>
      </c>
      <c r="K37">
        <f t="shared" si="18"/>
        <v>175</v>
      </c>
      <c r="L37">
        <f t="shared" si="19"/>
        <v>21</v>
      </c>
      <c r="M37">
        <f t="shared" si="20"/>
        <v>48</v>
      </c>
      <c r="N37" s="6">
        <f t="shared" si="20"/>
        <v>707</v>
      </c>
    </row>
    <row r="38" spans="1:14" x14ac:dyDescent="0.3">
      <c r="A38" s="3">
        <v>43927</v>
      </c>
      <c r="B38">
        <v>4125</v>
      </c>
      <c r="C38">
        <v>2751</v>
      </c>
      <c r="D38">
        <v>2283</v>
      </c>
      <c r="E38">
        <v>873</v>
      </c>
      <c r="F38">
        <v>570</v>
      </c>
      <c r="G38" s="6">
        <f t="shared" si="14"/>
        <v>10602</v>
      </c>
      <c r="H38" s="1"/>
      <c r="I38">
        <f t="shared" si="17"/>
        <v>271</v>
      </c>
      <c r="J38">
        <f t="shared" si="11"/>
        <v>98</v>
      </c>
      <c r="K38">
        <f t="shared" si="18"/>
        <v>114</v>
      </c>
      <c r="L38">
        <f t="shared" si="19"/>
        <v>15</v>
      </c>
      <c r="M38">
        <f t="shared" si="20"/>
        <v>73</v>
      </c>
      <c r="N38" s="6">
        <f t="shared" si="20"/>
        <v>571</v>
      </c>
    </row>
    <row r="39" spans="1:14" x14ac:dyDescent="0.3">
      <c r="A39" s="3">
        <v>43928</v>
      </c>
      <c r="B39">
        <v>4298</v>
      </c>
      <c r="C39">
        <v>2832</v>
      </c>
      <c r="D39">
        <v>2434</v>
      </c>
      <c r="E39">
        <v>897</v>
      </c>
      <c r="F39">
        <v>616</v>
      </c>
      <c r="G39" s="6">
        <f>SUM(B39:F39)</f>
        <v>11077</v>
      </c>
      <c r="H39" s="1"/>
      <c r="I39">
        <f t="shared" si="17"/>
        <v>173</v>
      </c>
      <c r="J39">
        <f t="shared" si="11"/>
        <v>81</v>
      </c>
      <c r="K39">
        <f t="shared" si="18"/>
        <v>151</v>
      </c>
      <c r="L39">
        <f t="shared" si="19"/>
        <v>24</v>
      </c>
      <c r="M39">
        <f t="shared" si="20"/>
        <v>46</v>
      </c>
      <c r="N39" s="6">
        <f t="shared" si="20"/>
        <v>475</v>
      </c>
    </row>
    <row r="40" spans="1:14" x14ac:dyDescent="0.3">
      <c r="A40" s="3">
        <v>43929</v>
      </c>
      <c r="B40">
        <v>4449</v>
      </c>
      <c r="C40">
        <v>3087</v>
      </c>
      <c r="D40">
        <v>2597</v>
      </c>
      <c r="E40">
        <v>973</v>
      </c>
      <c r="F40">
        <v>682</v>
      </c>
      <c r="G40" s="6">
        <f>SUM(B40:F40)</f>
        <v>11788</v>
      </c>
      <c r="H40" s="1"/>
      <c r="I40">
        <f t="shared" ref="I40" si="21">B40-B39</f>
        <v>151</v>
      </c>
      <c r="J40">
        <f t="shared" ref="J40" si="22">C40-C39</f>
        <v>255</v>
      </c>
      <c r="K40">
        <f t="shared" ref="K40" si="23">D40-D39</f>
        <v>163</v>
      </c>
      <c r="L40">
        <f t="shared" ref="L40" si="24">E40-E39</f>
        <v>76</v>
      </c>
      <c r="M40">
        <f t="shared" ref="M40:N40" si="25">F40-F39</f>
        <v>66</v>
      </c>
      <c r="N40" s="6">
        <f t="shared" si="25"/>
        <v>711</v>
      </c>
    </row>
  </sheetData>
  <autoFilter ref="A1:M1" xr:uid="{71768F95-434F-41A0-A6E3-56E36AE22113}"/>
  <conditionalFormatting sqref="B1:F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5 J25:M25 I27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M24 J27:M1048576 I26:M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N26" formula="1"/>
    <ignoredError sqref="G14:G40 G8:G13 G2:G7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2217-4A9C-46B5-91B9-14D4691E313B}">
  <dimension ref="A1:AN20"/>
  <sheetViews>
    <sheetView tabSelected="1" workbookViewId="0">
      <pane xSplit="1" topLeftCell="B1" activePane="topRight" state="frozen"/>
      <selection pane="topRight" activeCell="G16" sqref="G16"/>
    </sheetView>
  </sheetViews>
  <sheetFormatPr baseColWidth="10" defaultRowHeight="14.4" x14ac:dyDescent="0.3"/>
  <cols>
    <col min="2" max="4" width="6.88671875" bestFit="1" customWidth="1"/>
    <col min="5" max="5" width="8" bestFit="1" customWidth="1"/>
    <col min="6" max="32" width="6.88671875" bestFit="1" customWidth="1"/>
    <col min="33" max="40" width="6.33203125" bestFit="1" customWidth="1"/>
  </cols>
  <sheetData>
    <row r="1" spans="1:40" x14ac:dyDescent="0.3">
      <c r="A1" s="13" t="s">
        <v>0</v>
      </c>
      <c r="B1" s="3">
        <v>43891</v>
      </c>
      <c r="C1" s="3">
        <v>43892</v>
      </c>
      <c r="D1" s="3">
        <v>43893</v>
      </c>
      <c r="E1" s="3">
        <v>43894</v>
      </c>
      <c r="F1" s="3">
        <v>43895</v>
      </c>
      <c r="G1" s="3">
        <v>43896</v>
      </c>
      <c r="H1" s="3">
        <v>43897</v>
      </c>
      <c r="I1" s="3">
        <v>43898</v>
      </c>
      <c r="J1" s="3">
        <v>43899</v>
      </c>
      <c r="K1" s="3">
        <v>43900</v>
      </c>
      <c r="L1" s="3">
        <v>43901</v>
      </c>
      <c r="M1" s="3">
        <v>43902</v>
      </c>
      <c r="N1" s="3">
        <v>43903</v>
      </c>
      <c r="O1" s="3">
        <v>43904</v>
      </c>
      <c r="P1" s="3">
        <v>43905</v>
      </c>
      <c r="Q1" s="3">
        <v>43906</v>
      </c>
      <c r="R1" s="3">
        <v>43907</v>
      </c>
      <c r="S1" s="3">
        <v>43908</v>
      </c>
      <c r="T1" s="3">
        <v>43909</v>
      </c>
      <c r="U1" s="3">
        <v>43910</v>
      </c>
      <c r="V1" s="3">
        <v>43911</v>
      </c>
      <c r="W1" s="3">
        <v>43912</v>
      </c>
      <c r="X1" s="3">
        <v>43913</v>
      </c>
      <c r="Y1" s="3">
        <v>43914</v>
      </c>
      <c r="Z1" s="3">
        <v>43915</v>
      </c>
      <c r="AA1" s="3">
        <v>43916</v>
      </c>
      <c r="AB1" s="3">
        <v>43917</v>
      </c>
      <c r="AC1" s="3">
        <v>43918</v>
      </c>
      <c r="AD1" s="3">
        <v>43919</v>
      </c>
      <c r="AE1" s="3">
        <v>43920</v>
      </c>
      <c r="AF1" s="3">
        <v>43921</v>
      </c>
      <c r="AG1" s="3">
        <v>43922</v>
      </c>
      <c r="AH1" s="3">
        <v>43923</v>
      </c>
      <c r="AI1" s="3">
        <v>43924</v>
      </c>
      <c r="AJ1" s="3">
        <v>43925</v>
      </c>
      <c r="AK1" s="3">
        <v>43926</v>
      </c>
      <c r="AL1" s="3">
        <v>43927</v>
      </c>
      <c r="AM1" s="3">
        <v>43928</v>
      </c>
      <c r="AN1" s="3">
        <v>43929</v>
      </c>
    </row>
    <row r="2" spans="1:40" x14ac:dyDescent="0.3">
      <c r="A2" s="14" t="s">
        <v>3</v>
      </c>
      <c r="B2" s="8"/>
      <c r="C2" s="8"/>
      <c r="D2" s="8"/>
      <c r="E2" s="9">
        <v>1</v>
      </c>
      <c r="F2" s="9">
        <v>1</v>
      </c>
      <c r="G2" s="9">
        <v>1</v>
      </c>
      <c r="H2" s="8">
        <v>1</v>
      </c>
      <c r="I2" s="8">
        <v>2</v>
      </c>
      <c r="J2" s="8">
        <v>3</v>
      </c>
      <c r="K2" s="8">
        <v>8</v>
      </c>
      <c r="L2" s="8">
        <v>22</v>
      </c>
      <c r="M2" s="8">
        <v>40</v>
      </c>
      <c r="N2">
        <v>44</v>
      </c>
      <c r="O2">
        <v>58</v>
      </c>
      <c r="P2">
        <v>85</v>
      </c>
      <c r="Q2">
        <v>127</v>
      </c>
      <c r="R2">
        <v>139</v>
      </c>
      <c r="S2">
        <v>164</v>
      </c>
      <c r="T2">
        <v>216</v>
      </c>
      <c r="U2">
        <v>400</v>
      </c>
      <c r="V2">
        <v>505</v>
      </c>
      <c r="Z2">
        <v>885</v>
      </c>
      <c r="AA2">
        <v>1147</v>
      </c>
      <c r="AB2">
        <v>1422</v>
      </c>
      <c r="AC2">
        <v>1543</v>
      </c>
      <c r="AD2">
        <v>1755</v>
      </c>
      <c r="AE2">
        <v>2041</v>
      </c>
      <c r="AF2">
        <v>2297</v>
      </c>
      <c r="AG2">
        <v>2471</v>
      </c>
      <c r="AH2">
        <v>2807</v>
      </c>
      <c r="AI2">
        <v>3098</v>
      </c>
      <c r="AJ2">
        <v>3496</v>
      </c>
      <c r="AK2">
        <v>3854</v>
      </c>
      <c r="AL2">
        <v>4125</v>
      </c>
      <c r="AM2">
        <v>4298</v>
      </c>
      <c r="AN2">
        <v>4449</v>
      </c>
    </row>
    <row r="3" spans="1:40" x14ac:dyDescent="0.3">
      <c r="A3" s="14" t="s">
        <v>2</v>
      </c>
      <c r="B3" s="8"/>
      <c r="C3" s="8">
        <v>2</v>
      </c>
      <c r="D3" s="8">
        <v>2</v>
      </c>
      <c r="E3" s="9">
        <v>2</v>
      </c>
      <c r="F3" s="9">
        <v>2</v>
      </c>
      <c r="G3" s="9">
        <v>2</v>
      </c>
      <c r="H3" s="8">
        <v>2</v>
      </c>
      <c r="I3" s="8">
        <v>2</v>
      </c>
      <c r="J3" s="8">
        <v>2</v>
      </c>
      <c r="K3" s="8">
        <v>3</v>
      </c>
      <c r="L3" s="8">
        <v>8</v>
      </c>
      <c r="M3" s="8">
        <v>34</v>
      </c>
      <c r="N3">
        <v>38</v>
      </c>
      <c r="O3">
        <v>70</v>
      </c>
      <c r="P3">
        <v>79</v>
      </c>
      <c r="Q3">
        <v>126</v>
      </c>
      <c r="R3">
        <v>148</v>
      </c>
      <c r="S3">
        <v>216</v>
      </c>
      <c r="T3">
        <v>258</v>
      </c>
      <c r="U3">
        <v>322</v>
      </c>
      <c r="V3">
        <v>430</v>
      </c>
      <c r="Z3">
        <v>567</v>
      </c>
      <c r="AA3">
        <v>666</v>
      </c>
      <c r="AB3">
        <v>780</v>
      </c>
      <c r="AC3">
        <v>1114</v>
      </c>
      <c r="AD3">
        <v>1386</v>
      </c>
      <c r="AE3">
        <v>1537</v>
      </c>
      <c r="AF3">
        <v>1707</v>
      </c>
      <c r="AG3">
        <v>1933</v>
      </c>
      <c r="AH3">
        <v>2098</v>
      </c>
      <c r="AI3">
        <v>2386</v>
      </c>
      <c r="AJ3">
        <v>2548</v>
      </c>
      <c r="AK3">
        <v>2653</v>
      </c>
      <c r="AL3">
        <v>2751</v>
      </c>
      <c r="AM3">
        <v>2832</v>
      </c>
      <c r="AN3">
        <v>3087</v>
      </c>
    </row>
    <row r="4" spans="1:40" x14ac:dyDescent="0.3">
      <c r="A4" s="14" t="s">
        <v>4</v>
      </c>
      <c r="B4" s="8"/>
      <c r="C4" s="8"/>
      <c r="D4" s="8">
        <v>2</v>
      </c>
      <c r="E4" s="9">
        <v>2</v>
      </c>
      <c r="F4" s="9">
        <v>2</v>
      </c>
      <c r="G4" s="9">
        <v>2</v>
      </c>
      <c r="H4" s="8">
        <v>2</v>
      </c>
      <c r="I4" s="8">
        <v>3</v>
      </c>
      <c r="J4" s="8">
        <v>3</v>
      </c>
      <c r="K4" s="8">
        <v>6</v>
      </c>
      <c r="L4" s="8">
        <v>12</v>
      </c>
      <c r="M4" s="8">
        <v>28</v>
      </c>
      <c r="N4">
        <v>31</v>
      </c>
      <c r="O4">
        <v>49</v>
      </c>
      <c r="P4">
        <v>98</v>
      </c>
      <c r="Q4">
        <v>133</v>
      </c>
      <c r="R4">
        <v>179</v>
      </c>
      <c r="S4">
        <v>208</v>
      </c>
      <c r="T4">
        <v>293</v>
      </c>
      <c r="U4">
        <v>370</v>
      </c>
      <c r="V4">
        <v>501</v>
      </c>
      <c r="Z4">
        <v>752</v>
      </c>
      <c r="AA4">
        <v>965</v>
      </c>
      <c r="AB4">
        <v>1112</v>
      </c>
      <c r="AC4">
        <v>1192</v>
      </c>
      <c r="AD4">
        <v>1317</v>
      </c>
      <c r="AE4">
        <v>1426</v>
      </c>
      <c r="AF4">
        <v>1484</v>
      </c>
      <c r="AG4">
        <v>1593</v>
      </c>
      <c r="AH4">
        <v>1673</v>
      </c>
      <c r="AI4">
        <v>1848</v>
      </c>
      <c r="AJ4">
        <v>1994</v>
      </c>
      <c r="AK4">
        <v>2169</v>
      </c>
      <c r="AL4">
        <v>2283</v>
      </c>
      <c r="AM4">
        <v>2434</v>
      </c>
      <c r="AN4">
        <v>2597</v>
      </c>
    </row>
    <row r="5" spans="1:40" x14ac:dyDescent="0.3">
      <c r="A5" s="14" t="s">
        <v>1</v>
      </c>
      <c r="B5" s="8">
        <v>1</v>
      </c>
      <c r="C5" s="8">
        <v>1</v>
      </c>
      <c r="D5" s="8">
        <v>2</v>
      </c>
      <c r="E5" s="9">
        <v>7</v>
      </c>
      <c r="F5" s="9">
        <v>8</v>
      </c>
      <c r="G5" s="9">
        <v>10</v>
      </c>
      <c r="H5" s="8">
        <v>11</v>
      </c>
      <c r="I5" s="8">
        <v>14</v>
      </c>
      <c r="J5" s="8">
        <v>18</v>
      </c>
      <c r="K5" s="8">
        <v>22</v>
      </c>
      <c r="L5" s="8">
        <v>29</v>
      </c>
      <c r="M5" s="8">
        <v>63</v>
      </c>
      <c r="N5">
        <v>70</v>
      </c>
      <c r="O5">
        <v>88</v>
      </c>
      <c r="P5">
        <v>109</v>
      </c>
      <c r="Q5">
        <v>137</v>
      </c>
      <c r="R5">
        <v>145</v>
      </c>
      <c r="S5">
        <v>151</v>
      </c>
      <c r="T5">
        <v>205</v>
      </c>
      <c r="U5">
        <v>237</v>
      </c>
      <c r="V5">
        <v>263</v>
      </c>
      <c r="Z5">
        <v>404</v>
      </c>
      <c r="AA5">
        <v>428</v>
      </c>
      <c r="AB5">
        <v>440</v>
      </c>
      <c r="AC5">
        <v>441</v>
      </c>
      <c r="AD5">
        <v>535</v>
      </c>
      <c r="AE5">
        <v>586</v>
      </c>
      <c r="AF5">
        <v>643</v>
      </c>
      <c r="AG5">
        <v>753</v>
      </c>
      <c r="AH5">
        <v>796</v>
      </c>
      <c r="AI5">
        <v>824</v>
      </c>
      <c r="AJ5">
        <v>837</v>
      </c>
      <c r="AK5">
        <v>858</v>
      </c>
      <c r="AL5">
        <v>873</v>
      </c>
      <c r="AM5">
        <v>897</v>
      </c>
      <c r="AN5">
        <v>973</v>
      </c>
    </row>
    <row r="6" spans="1:40" x14ac:dyDescent="0.3">
      <c r="A6" s="14" t="s">
        <v>5</v>
      </c>
      <c r="B6" s="8"/>
      <c r="C6" s="8"/>
      <c r="D6" s="8"/>
      <c r="E6" s="9"/>
      <c r="F6" s="9"/>
      <c r="G6" s="9"/>
      <c r="H6" s="8"/>
      <c r="I6" s="8"/>
      <c r="J6" s="8"/>
      <c r="K6" s="8"/>
      <c r="L6" s="8"/>
      <c r="M6" s="8">
        <v>8</v>
      </c>
      <c r="N6">
        <v>11</v>
      </c>
      <c r="O6">
        <v>24</v>
      </c>
      <c r="P6">
        <v>30</v>
      </c>
      <c r="Q6">
        <v>44</v>
      </c>
      <c r="R6">
        <v>51</v>
      </c>
      <c r="S6">
        <v>62</v>
      </c>
      <c r="T6">
        <v>72</v>
      </c>
      <c r="U6">
        <v>94</v>
      </c>
      <c r="V6">
        <v>120</v>
      </c>
      <c r="Z6">
        <v>172</v>
      </c>
      <c r="AA6">
        <v>177</v>
      </c>
      <c r="AB6">
        <v>180</v>
      </c>
      <c r="AC6">
        <v>222</v>
      </c>
      <c r="AD6">
        <v>253</v>
      </c>
      <c r="AE6">
        <v>268</v>
      </c>
      <c r="AF6">
        <v>293</v>
      </c>
      <c r="AG6">
        <v>297</v>
      </c>
      <c r="AH6">
        <v>308</v>
      </c>
      <c r="AI6">
        <v>367</v>
      </c>
      <c r="AJ6">
        <v>449</v>
      </c>
      <c r="AK6">
        <v>497</v>
      </c>
      <c r="AL6">
        <v>570</v>
      </c>
      <c r="AM6">
        <v>616</v>
      </c>
      <c r="AN6">
        <v>682</v>
      </c>
    </row>
    <row r="7" spans="1:40" x14ac:dyDescent="0.3">
      <c r="A7" s="15" t="s">
        <v>6</v>
      </c>
      <c r="B7" s="6">
        <f>SUM(B2:B6)</f>
        <v>1</v>
      </c>
      <c r="C7" s="6">
        <f>SUM(C2:C6)</f>
        <v>3</v>
      </c>
      <c r="D7" s="6">
        <f>SUM(D2:D6)</f>
        <v>6</v>
      </c>
      <c r="E7" s="6">
        <f>SUM(E2:E6)</f>
        <v>12</v>
      </c>
      <c r="F7" s="6">
        <f>SUM(F2:F6)</f>
        <v>13</v>
      </c>
      <c r="G7" s="10">
        <f>SUM(G2:G6)</f>
        <v>15</v>
      </c>
      <c r="H7" s="6">
        <f>SUM(H2:H6)</f>
        <v>16</v>
      </c>
      <c r="I7" s="6">
        <f>SUM(I2:I6)</f>
        <v>21</v>
      </c>
      <c r="J7" s="6">
        <f>SUM(J2:J6)</f>
        <v>26</v>
      </c>
      <c r="K7" s="6">
        <f>SUM(K2:K6)</f>
        <v>39</v>
      </c>
      <c r="L7" s="6">
        <f>SUM(L2:L6)</f>
        <v>71</v>
      </c>
      <c r="M7" s="6">
        <f>SUM(M2:M6)</f>
        <v>173</v>
      </c>
      <c r="N7" s="6">
        <f>SUM(N2:N6)</f>
        <v>194</v>
      </c>
      <c r="O7" s="6">
        <f>SUM(O2:O6)</f>
        <v>289</v>
      </c>
      <c r="P7" s="6">
        <f>SUM(P2:P6)</f>
        <v>401</v>
      </c>
      <c r="Q7" s="6">
        <f>SUM(Q2:Q6)</f>
        <v>567</v>
      </c>
      <c r="R7" s="6">
        <f>SUM(R2:R6)</f>
        <v>662</v>
      </c>
      <c r="S7" s="6">
        <f>SUM(S2:S6)</f>
        <v>801</v>
      </c>
      <c r="T7" s="6">
        <f>SUM(T2:T6)</f>
        <v>1044</v>
      </c>
      <c r="U7" s="6">
        <f>SUM(U2:U6)</f>
        <v>1423</v>
      </c>
      <c r="V7" s="6">
        <f>SUM(V2:V6)</f>
        <v>1819</v>
      </c>
      <c r="W7" s="6">
        <f>SUM(W2:W6)</f>
        <v>0</v>
      </c>
      <c r="X7" s="6">
        <v>2078</v>
      </c>
      <c r="Y7" s="6">
        <v>2465</v>
      </c>
      <c r="Z7" s="6">
        <f>SUM(Z2:Z6)</f>
        <v>2780</v>
      </c>
      <c r="AA7" s="6">
        <f>SUM(AA2:AA6)</f>
        <v>3383</v>
      </c>
      <c r="AB7" s="6">
        <f>SUM(AB2:AB6)</f>
        <v>3934</v>
      </c>
      <c r="AC7" s="6">
        <f>SUM(AC2:AC6)</f>
        <v>4512</v>
      </c>
      <c r="AD7" s="6">
        <f>SUM(AD2:AD6)</f>
        <v>5246</v>
      </c>
      <c r="AE7" s="6">
        <f>SUM(AE2:AE6)</f>
        <v>5858</v>
      </c>
      <c r="AF7" s="6">
        <f>SUM(AF2:AF6)</f>
        <v>6424</v>
      </c>
      <c r="AG7" s="6">
        <f>SUM(AG2:AG6)</f>
        <v>7047</v>
      </c>
      <c r="AH7" s="6">
        <f>SUM(AH2:AH6)</f>
        <v>7682</v>
      </c>
      <c r="AI7" s="6">
        <f>SUM(AI2:AI6)</f>
        <v>8523</v>
      </c>
      <c r="AJ7" s="6">
        <f>SUM(AJ2:AJ6)</f>
        <v>9324</v>
      </c>
      <c r="AK7" s="6">
        <f>SUM(AK2:AK6)</f>
        <v>10031</v>
      </c>
      <c r="AL7" s="6">
        <f>SUM(AL2:AL6)</f>
        <v>10602</v>
      </c>
      <c r="AM7" s="6">
        <f>SUM(AM2:AM6)</f>
        <v>11077</v>
      </c>
      <c r="AN7" s="6">
        <f>SUM(AN2:AN6)</f>
        <v>11788</v>
      </c>
    </row>
    <row r="8" spans="1:40" x14ac:dyDescent="0.3">
      <c r="A8" s="14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x14ac:dyDescent="0.3">
      <c r="A9" s="14" t="s">
        <v>3</v>
      </c>
      <c r="B9" s="8"/>
      <c r="E9">
        <f>E2-D2</f>
        <v>1</v>
      </c>
      <c r="F9">
        <f>F2-E2</f>
        <v>0</v>
      </c>
      <c r="G9">
        <f>G2-F2</f>
        <v>0</v>
      </c>
      <c r="H9">
        <f>H2-G2</f>
        <v>0</v>
      </c>
      <c r="I9">
        <f>I2-H2</f>
        <v>1</v>
      </c>
      <c r="J9">
        <f>J2-I2</f>
        <v>1</v>
      </c>
      <c r="K9">
        <f>K2-J2</f>
        <v>5</v>
      </c>
      <c r="L9">
        <f>L2-K2</f>
        <v>14</v>
      </c>
      <c r="M9">
        <f>M2-L2</f>
        <v>18</v>
      </c>
      <c r="N9">
        <f>N2-M2</f>
        <v>4</v>
      </c>
      <c r="O9">
        <f>O2-N2</f>
        <v>14</v>
      </c>
      <c r="P9">
        <f>P2-O2</f>
        <v>27</v>
      </c>
      <c r="Q9">
        <f>Q2-P2</f>
        <v>42</v>
      </c>
      <c r="R9">
        <f>R2-Q2</f>
        <v>12</v>
      </c>
      <c r="S9">
        <f>S2-R2</f>
        <v>25</v>
      </c>
      <c r="T9">
        <f>T2-S2</f>
        <v>52</v>
      </c>
      <c r="U9">
        <f>U2-T2</f>
        <v>184</v>
      </c>
      <c r="V9">
        <f>V2-U2</f>
        <v>105</v>
      </c>
      <c r="Z9">
        <f>Z2-V2</f>
        <v>380</v>
      </c>
      <c r="AA9">
        <f>AA2-Z2</f>
        <v>262</v>
      </c>
      <c r="AB9">
        <f>AB2-AA2</f>
        <v>275</v>
      </c>
      <c r="AC9">
        <f>AC2-AB2</f>
        <v>121</v>
      </c>
      <c r="AD9">
        <f>AD2-AC2</f>
        <v>212</v>
      </c>
      <c r="AE9">
        <f>AE2-AD2</f>
        <v>286</v>
      </c>
      <c r="AF9">
        <f>AF2-AE2</f>
        <v>256</v>
      </c>
      <c r="AG9">
        <f>AG2-AF2</f>
        <v>174</v>
      </c>
      <c r="AH9">
        <f>AH2-AG2</f>
        <v>336</v>
      </c>
      <c r="AI9">
        <f>AI2-AH2</f>
        <v>291</v>
      </c>
      <c r="AJ9">
        <f>AJ2-AI2</f>
        <v>398</v>
      </c>
      <c r="AK9">
        <f>AK2-AJ2</f>
        <v>358</v>
      </c>
      <c r="AL9">
        <f>AL2-AK2</f>
        <v>271</v>
      </c>
      <c r="AM9">
        <f>AM2-AL2</f>
        <v>173</v>
      </c>
      <c r="AN9">
        <f>AN2-AM2</f>
        <v>151</v>
      </c>
    </row>
    <row r="10" spans="1:40" x14ac:dyDescent="0.3">
      <c r="A10" s="14" t="s">
        <v>2</v>
      </c>
      <c r="B10" s="8"/>
      <c r="C10">
        <f>C3-B3</f>
        <v>2</v>
      </c>
      <c r="D10">
        <f>D3-C3</f>
        <v>0</v>
      </c>
      <c r="E10">
        <f>E3-D3</f>
        <v>0</v>
      </c>
      <c r="F10">
        <f>F3-E3</f>
        <v>0</v>
      </c>
      <c r="G10">
        <f>G3-F3</f>
        <v>0</v>
      </c>
      <c r="H10">
        <f>H3-G3</f>
        <v>0</v>
      </c>
      <c r="I10">
        <f>I3-H3</f>
        <v>0</v>
      </c>
      <c r="J10">
        <f>J3-I3</f>
        <v>0</v>
      </c>
      <c r="K10">
        <f>K3-J3</f>
        <v>1</v>
      </c>
      <c r="L10">
        <f>L3-K3</f>
        <v>5</v>
      </c>
      <c r="M10">
        <f>M3-L3</f>
        <v>26</v>
      </c>
      <c r="N10">
        <f>N3-M3</f>
        <v>4</v>
      </c>
      <c r="O10">
        <f>O3-N3</f>
        <v>32</v>
      </c>
      <c r="P10">
        <f>P3-O3</f>
        <v>9</v>
      </c>
      <c r="Q10">
        <f>Q3-P3</f>
        <v>47</v>
      </c>
      <c r="R10">
        <f>R3-Q3</f>
        <v>22</v>
      </c>
      <c r="S10">
        <f>S3-R3</f>
        <v>68</v>
      </c>
      <c r="T10">
        <f>T3-S3</f>
        <v>42</v>
      </c>
      <c r="U10">
        <f>U3-T3</f>
        <v>64</v>
      </c>
      <c r="V10">
        <f>V3-U3</f>
        <v>108</v>
      </c>
      <c r="Z10">
        <f>Z3-V3</f>
        <v>137</v>
      </c>
      <c r="AA10">
        <f>AA3-Z3</f>
        <v>99</v>
      </c>
      <c r="AB10">
        <f>AB3-AA3</f>
        <v>114</v>
      </c>
      <c r="AC10">
        <f>AC3-AB3</f>
        <v>334</v>
      </c>
      <c r="AD10">
        <f>AD3-AC3</f>
        <v>272</v>
      </c>
      <c r="AE10">
        <f>AE3-AD3</f>
        <v>151</v>
      </c>
      <c r="AF10">
        <f>AF3-AE3</f>
        <v>170</v>
      </c>
      <c r="AG10">
        <f>AG3-AF3</f>
        <v>226</v>
      </c>
      <c r="AH10">
        <f>AH3-AG3</f>
        <v>165</v>
      </c>
      <c r="AI10">
        <f>AI3-AH3</f>
        <v>288</v>
      </c>
      <c r="AJ10">
        <f>AJ3-AI3</f>
        <v>162</v>
      </c>
      <c r="AK10">
        <f>AK3-AJ3</f>
        <v>105</v>
      </c>
      <c r="AL10">
        <f>AL3-AK3</f>
        <v>98</v>
      </c>
      <c r="AM10">
        <f>AM3-AL3</f>
        <v>81</v>
      </c>
      <c r="AN10">
        <f>AN3-AM3</f>
        <v>255</v>
      </c>
    </row>
    <row r="11" spans="1:40" x14ac:dyDescent="0.3">
      <c r="A11" s="14" t="s">
        <v>4</v>
      </c>
      <c r="B11" s="8"/>
      <c r="D11">
        <f>D4-C4</f>
        <v>2</v>
      </c>
      <c r="E11">
        <f>E4-D4</f>
        <v>0</v>
      </c>
      <c r="F11">
        <f>F4-E4</f>
        <v>0</v>
      </c>
      <c r="G11">
        <f>G4-F4</f>
        <v>0</v>
      </c>
      <c r="H11">
        <f>H4-G4</f>
        <v>0</v>
      </c>
      <c r="I11">
        <f>I4-H4</f>
        <v>1</v>
      </c>
      <c r="J11">
        <f>J4-I4</f>
        <v>0</v>
      </c>
      <c r="K11">
        <f>K4-J4</f>
        <v>3</v>
      </c>
      <c r="L11">
        <f>L4-K4</f>
        <v>6</v>
      </c>
      <c r="M11">
        <f>M4-L4</f>
        <v>16</v>
      </c>
      <c r="N11">
        <f>N4-M4</f>
        <v>3</v>
      </c>
      <c r="O11">
        <f>O4-N4</f>
        <v>18</v>
      </c>
      <c r="P11">
        <f>P4-O4</f>
        <v>49</v>
      </c>
      <c r="Q11">
        <f>Q4-P4</f>
        <v>35</v>
      </c>
      <c r="R11">
        <f>R4-Q4</f>
        <v>46</v>
      </c>
      <c r="S11">
        <f>S4-R4</f>
        <v>29</v>
      </c>
      <c r="T11">
        <f>T4-S4</f>
        <v>85</v>
      </c>
      <c r="U11">
        <f>U4-T4</f>
        <v>77</v>
      </c>
      <c r="V11">
        <f>V4-U4</f>
        <v>131</v>
      </c>
      <c r="Z11">
        <f>Z4-V4</f>
        <v>251</v>
      </c>
      <c r="AA11">
        <f>AA4-Z4</f>
        <v>213</v>
      </c>
      <c r="AB11">
        <f>AB4-AA4</f>
        <v>147</v>
      </c>
      <c r="AC11">
        <f>AC4-AB4</f>
        <v>80</v>
      </c>
      <c r="AD11">
        <f>AD4-AC4</f>
        <v>125</v>
      </c>
      <c r="AE11">
        <f>AE4-AD4</f>
        <v>109</v>
      </c>
      <c r="AF11">
        <f>AF4-AE4</f>
        <v>58</v>
      </c>
      <c r="AG11">
        <f>AG4-AF4</f>
        <v>109</v>
      </c>
      <c r="AH11">
        <f>AH4-AG4</f>
        <v>80</v>
      </c>
      <c r="AI11">
        <f>AI4-AH4</f>
        <v>175</v>
      </c>
      <c r="AJ11">
        <f>AJ4-AI4</f>
        <v>146</v>
      </c>
      <c r="AK11">
        <f>AK4-AJ4</f>
        <v>175</v>
      </c>
      <c r="AL11">
        <f>AL4-AK4</f>
        <v>114</v>
      </c>
      <c r="AM11">
        <f>AM4-AL4</f>
        <v>151</v>
      </c>
      <c r="AN11">
        <f>AN4-AM4</f>
        <v>163</v>
      </c>
    </row>
    <row r="12" spans="1:40" x14ac:dyDescent="0.3">
      <c r="A12" s="14" t="s">
        <v>1</v>
      </c>
      <c r="B12" s="8">
        <v>1</v>
      </c>
      <c r="C12">
        <f>C5-B5</f>
        <v>0</v>
      </c>
      <c r="D12">
        <f>D5-C5</f>
        <v>1</v>
      </c>
      <c r="E12">
        <f>E5-D5</f>
        <v>5</v>
      </c>
      <c r="F12">
        <f>F5-E5</f>
        <v>1</v>
      </c>
      <c r="G12">
        <f>G5-F5</f>
        <v>2</v>
      </c>
      <c r="H12">
        <f>H5-G5</f>
        <v>1</v>
      </c>
      <c r="I12">
        <f>I5-H5</f>
        <v>3</v>
      </c>
      <c r="J12">
        <f>J5-I5</f>
        <v>4</v>
      </c>
      <c r="K12">
        <f>K5-J5</f>
        <v>4</v>
      </c>
      <c r="L12">
        <f>L5-K5</f>
        <v>7</v>
      </c>
      <c r="M12">
        <f>M5-L5</f>
        <v>34</v>
      </c>
      <c r="N12">
        <f>N5-M5</f>
        <v>7</v>
      </c>
      <c r="O12">
        <f>O5-N5</f>
        <v>18</v>
      </c>
      <c r="P12">
        <f>P5-O5</f>
        <v>21</v>
      </c>
      <c r="Q12">
        <f>Q5-P5</f>
        <v>28</v>
      </c>
      <c r="R12">
        <f>R5-Q5</f>
        <v>8</v>
      </c>
      <c r="S12">
        <f>S5-R5</f>
        <v>6</v>
      </c>
      <c r="T12">
        <f>T5-S5</f>
        <v>54</v>
      </c>
      <c r="U12">
        <f>U5-T5</f>
        <v>32</v>
      </c>
      <c r="V12">
        <f>V5-U5</f>
        <v>26</v>
      </c>
      <c r="Z12">
        <f>Z5-V5</f>
        <v>141</v>
      </c>
      <c r="AA12">
        <f>AA5-Z5</f>
        <v>24</v>
      </c>
      <c r="AB12">
        <f>AB5-AA5</f>
        <v>12</v>
      </c>
      <c r="AC12">
        <f>AC5-AB5</f>
        <v>1</v>
      </c>
      <c r="AD12">
        <f>AD5-AC5</f>
        <v>94</v>
      </c>
      <c r="AE12">
        <f>AE5-AD5</f>
        <v>51</v>
      </c>
      <c r="AF12">
        <f>AF5-AE5</f>
        <v>57</v>
      </c>
      <c r="AG12">
        <f>AG5-AF5</f>
        <v>110</v>
      </c>
      <c r="AH12">
        <f>AH5-AG5</f>
        <v>43</v>
      </c>
      <c r="AI12">
        <f>AI5-AH5</f>
        <v>28</v>
      </c>
      <c r="AJ12">
        <f>AJ5-AI5</f>
        <v>13</v>
      </c>
      <c r="AK12">
        <f>AK5-AJ5</f>
        <v>21</v>
      </c>
      <c r="AL12">
        <f>AL5-AK5</f>
        <v>15</v>
      </c>
      <c r="AM12">
        <f>AM5-AL5</f>
        <v>24</v>
      </c>
      <c r="AN12">
        <f>AN5-AM5</f>
        <v>76</v>
      </c>
    </row>
    <row r="13" spans="1:40" x14ac:dyDescent="0.3">
      <c r="A13" s="14" t="s">
        <v>5</v>
      </c>
      <c r="B13" s="8"/>
      <c r="M13">
        <f>M6-L6</f>
        <v>8</v>
      </c>
      <c r="N13">
        <f>N6-M6</f>
        <v>3</v>
      </c>
      <c r="O13">
        <f>O6-N6</f>
        <v>13</v>
      </c>
      <c r="P13">
        <f>P6-O6</f>
        <v>6</v>
      </c>
      <c r="Q13">
        <f>Q6-P6</f>
        <v>14</v>
      </c>
      <c r="R13">
        <f>R6-Q6</f>
        <v>7</v>
      </c>
      <c r="S13">
        <f>S6-R6</f>
        <v>11</v>
      </c>
      <c r="T13">
        <f>T6-S6</f>
        <v>10</v>
      </c>
      <c r="U13">
        <f>U6-T6</f>
        <v>22</v>
      </c>
      <c r="V13">
        <f>V6-U6</f>
        <v>26</v>
      </c>
      <c r="Z13">
        <f>Z6-V6</f>
        <v>52</v>
      </c>
      <c r="AA13">
        <f>AA6-Z6</f>
        <v>5</v>
      </c>
      <c r="AB13">
        <f>AB6-AA6</f>
        <v>3</v>
      </c>
      <c r="AC13">
        <f>AC6-AB6</f>
        <v>42</v>
      </c>
      <c r="AD13">
        <f>AD6-AC6</f>
        <v>31</v>
      </c>
      <c r="AE13">
        <f>AE6-AD6</f>
        <v>15</v>
      </c>
      <c r="AF13">
        <f>AF6-AE6</f>
        <v>25</v>
      </c>
      <c r="AG13">
        <f>AG6-AF6</f>
        <v>4</v>
      </c>
      <c r="AH13">
        <f>AH6-AG6</f>
        <v>11</v>
      </c>
      <c r="AI13">
        <f>AI6-AH6</f>
        <v>59</v>
      </c>
      <c r="AJ13">
        <f>AJ6-AI6</f>
        <v>82</v>
      </c>
      <c r="AK13">
        <f>AK6-AJ6</f>
        <v>48</v>
      </c>
      <c r="AL13">
        <f>AL6-AK6</f>
        <v>73</v>
      </c>
      <c r="AM13">
        <f>AM6-AL6</f>
        <v>46</v>
      </c>
      <c r="AN13">
        <f>AN6-AM6</f>
        <v>66</v>
      </c>
    </row>
    <row r="14" spans="1:40" x14ac:dyDescent="0.3">
      <c r="A14" s="16" t="s">
        <v>63</v>
      </c>
      <c r="B14" s="6">
        <v>1</v>
      </c>
      <c r="C14" s="6">
        <f>C7-B7</f>
        <v>2</v>
      </c>
      <c r="D14" s="6">
        <f>D7-C7</f>
        <v>3</v>
      </c>
      <c r="E14" s="6">
        <f>E7-D7</f>
        <v>6</v>
      </c>
      <c r="F14" s="6">
        <f>F7-E7</f>
        <v>1</v>
      </c>
      <c r="G14" s="6">
        <f>G7-F7</f>
        <v>2</v>
      </c>
      <c r="H14" s="6">
        <f>H7-G7</f>
        <v>1</v>
      </c>
      <c r="I14" s="6">
        <f>I7-H7</f>
        <v>5</v>
      </c>
      <c r="J14" s="6">
        <f>J7-I7</f>
        <v>5</v>
      </c>
      <c r="K14" s="6">
        <f>K7-J7</f>
        <v>13</v>
      </c>
      <c r="L14" s="6">
        <f>L7-K7</f>
        <v>32</v>
      </c>
      <c r="M14" s="6">
        <f>M7-L7</f>
        <v>102</v>
      </c>
      <c r="N14" s="6">
        <f>N7-M7</f>
        <v>21</v>
      </c>
      <c r="O14" s="6">
        <f>O7-N7</f>
        <v>95</v>
      </c>
      <c r="P14" s="6">
        <f>P7-O7</f>
        <v>112</v>
      </c>
      <c r="Q14" s="6">
        <f>Q7-P7</f>
        <v>166</v>
      </c>
      <c r="R14" s="6">
        <f>R7-Q7</f>
        <v>95</v>
      </c>
      <c r="S14" s="6">
        <f>S7-R7</f>
        <v>139</v>
      </c>
      <c r="T14" s="6">
        <f>T7-S7</f>
        <v>243</v>
      </c>
      <c r="U14" s="6">
        <f>U7-T7</f>
        <v>379</v>
      </c>
      <c r="V14" s="6">
        <f>V7-U7</f>
        <v>396</v>
      </c>
      <c r="W14" s="6"/>
      <c r="X14" s="6">
        <f>X7-V7</f>
        <v>259</v>
      </c>
      <c r="Y14" s="6">
        <f>Y7-X7</f>
        <v>387</v>
      </c>
      <c r="Z14" s="6">
        <f>Z7-V7</f>
        <v>961</v>
      </c>
      <c r="AA14" s="6">
        <f>AA7-Z7</f>
        <v>603</v>
      </c>
      <c r="AB14" s="6">
        <f>AB7-AA7</f>
        <v>551</v>
      </c>
      <c r="AC14" s="6">
        <f>AC7-AB7</f>
        <v>578</v>
      </c>
      <c r="AD14" s="6">
        <f>AD7-AC7</f>
        <v>734</v>
      </c>
      <c r="AE14" s="6">
        <f>AE7-AD7</f>
        <v>612</v>
      </c>
      <c r="AF14" s="6">
        <f>AF7-AE7</f>
        <v>566</v>
      </c>
      <c r="AG14" s="6">
        <f>AG7-AF7</f>
        <v>623</v>
      </c>
      <c r="AH14" s="6">
        <f>AH7-AG7</f>
        <v>635</v>
      </c>
      <c r="AI14" s="6">
        <f>AI7-AH7</f>
        <v>841</v>
      </c>
      <c r="AJ14" s="6">
        <f>AJ7-AI7</f>
        <v>801</v>
      </c>
      <c r="AK14" s="6">
        <f>AK7-AJ7</f>
        <v>707</v>
      </c>
      <c r="AL14" s="6">
        <f>AL7-AK7</f>
        <v>571</v>
      </c>
      <c r="AM14" s="6">
        <f>AM7-AL7</f>
        <v>475</v>
      </c>
      <c r="AN14" s="6">
        <f>AN7-AM7</f>
        <v>711</v>
      </c>
    </row>
    <row r="15" spans="1:40" x14ac:dyDescent="0.3">
      <c r="A15" s="14" t="s">
        <v>3</v>
      </c>
      <c r="F15">
        <f t="shared" ref="F15:U16" si="0">((F2/E2)-1)*100</f>
        <v>0</v>
      </c>
      <c r="G15">
        <f t="shared" si="0"/>
        <v>0</v>
      </c>
      <c r="H15">
        <f t="shared" si="0"/>
        <v>0</v>
      </c>
      <c r="I15">
        <f t="shared" si="0"/>
        <v>100</v>
      </c>
      <c r="J15">
        <f t="shared" si="0"/>
        <v>50</v>
      </c>
      <c r="K15">
        <f t="shared" si="0"/>
        <v>166.66666666666666</v>
      </c>
      <c r="L15">
        <f t="shared" si="0"/>
        <v>175</v>
      </c>
      <c r="M15">
        <f t="shared" si="0"/>
        <v>81.818181818181813</v>
      </c>
      <c r="N15">
        <f t="shared" si="0"/>
        <v>10.000000000000009</v>
      </c>
      <c r="O15">
        <f t="shared" si="0"/>
        <v>31.818181818181813</v>
      </c>
      <c r="P15">
        <f t="shared" si="0"/>
        <v>46.551724137931025</v>
      </c>
      <c r="Q15">
        <f t="shared" si="0"/>
        <v>49.411764705882355</v>
      </c>
      <c r="R15">
        <f t="shared" si="0"/>
        <v>9.4488188976377998</v>
      </c>
      <c r="S15">
        <f t="shared" si="0"/>
        <v>17.985611510791365</v>
      </c>
      <c r="T15">
        <f t="shared" si="0"/>
        <v>31.707317073170739</v>
      </c>
      <c r="U15">
        <f t="shared" si="0"/>
        <v>85.18518518518519</v>
      </c>
      <c r="V15">
        <f t="shared" ref="V15:AN15" si="1">((V2/U2)-1)*100</f>
        <v>26.249999999999996</v>
      </c>
      <c r="AA15">
        <f t="shared" si="1"/>
        <v>29.604519774011308</v>
      </c>
      <c r="AB15">
        <f t="shared" si="1"/>
        <v>23.975588491717524</v>
      </c>
      <c r="AC15">
        <f t="shared" si="1"/>
        <v>8.5091420534458617</v>
      </c>
      <c r="AD15">
        <f t="shared" si="1"/>
        <v>13.739468567725211</v>
      </c>
      <c r="AE15">
        <f t="shared" si="1"/>
        <v>16.296296296296298</v>
      </c>
      <c r="AF15">
        <f t="shared" si="1"/>
        <v>12.542871141597267</v>
      </c>
      <c r="AG15">
        <f t="shared" si="1"/>
        <v>7.5750979538528496</v>
      </c>
      <c r="AH15">
        <f t="shared" si="1"/>
        <v>13.597733711048154</v>
      </c>
      <c r="AI15">
        <f t="shared" si="1"/>
        <v>10.366939793373708</v>
      </c>
      <c r="AJ15">
        <f t="shared" si="1"/>
        <v>12.846998063266613</v>
      </c>
      <c r="AK15">
        <f t="shared" si="1"/>
        <v>10.240274599542332</v>
      </c>
      <c r="AL15">
        <f t="shared" si="1"/>
        <v>7.0316554229371997</v>
      </c>
      <c r="AM15">
        <f t="shared" si="1"/>
        <v>4.1939393939393943</v>
      </c>
      <c r="AN15">
        <f t="shared" si="1"/>
        <v>3.5132619823173616</v>
      </c>
    </row>
    <row r="16" spans="1:40" x14ac:dyDescent="0.3">
      <c r="A16" s="14" t="s">
        <v>2</v>
      </c>
      <c r="E16">
        <f>((E3/D3)-1)*100</f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50</v>
      </c>
      <c r="L16">
        <f t="shared" si="0"/>
        <v>166.66666666666666</v>
      </c>
      <c r="M16">
        <f t="shared" si="0"/>
        <v>325</v>
      </c>
      <c r="N16">
        <f t="shared" si="0"/>
        <v>11.764705882352944</v>
      </c>
      <c r="O16">
        <f>((O3/N3)-1)*100</f>
        <v>84.210526315789465</v>
      </c>
      <c r="P16">
        <f t="shared" ref="P16:AN17" si="2">((P3/O3)-1)*100</f>
        <v>12.857142857142856</v>
      </c>
      <c r="Q16">
        <f t="shared" si="2"/>
        <v>59.493670886075954</v>
      </c>
      <c r="R16">
        <f t="shared" si="2"/>
        <v>17.460317460317466</v>
      </c>
      <c r="S16">
        <f t="shared" si="2"/>
        <v>45.945945945945944</v>
      </c>
      <c r="T16">
        <f t="shared" si="2"/>
        <v>19.444444444444443</v>
      </c>
      <c r="U16">
        <f t="shared" si="2"/>
        <v>24.806201550387598</v>
      </c>
      <c r="V16">
        <f t="shared" si="2"/>
        <v>33.54037267080745</v>
      </c>
      <c r="AA16">
        <f t="shared" si="2"/>
        <v>17.460317460317466</v>
      </c>
      <c r="AB16">
        <f t="shared" si="2"/>
        <v>17.117117117117118</v>
      </c>
      <c r="AC16">
        <f t="shared" si="2"/>
        <v>42.820512820512825</v>
      </c>
      <c r="AD16">
        <f t="shared" si="2"/>
        <v>24.416517055655305</v>
      </c>
      <c r="AE16">
        <f t="shared" si="2"/>
        <v>10.894660894660891</v>
      </c>
      <c r="AF16">
        <f t="shared" si="2"/>
        <v>11.060507482108006</v>
      </c>
      <c r="AG16">
        <f t="shared" si="2"/>
        <v>13.23960164030462</v>
      </c>
      <c r="AH16">
        <f t="shared" si="2"/>
        <v>8.5359544749094685</v>
      </c>
      <c r="AI16">
        <f t="shared" si="2"/>
        <v>13.727359389895133</v>
      </c>
      <c r="AJ16">
        <f t="shared" si="2"/>
        <v>6.7896060352053755</v>
      </c>
      <c r="AK16">
        <f t="shared" si="2"/>
        <v>4.1208791208791284</v>
      </c>
      <c r="AL16">
        <f t="shared" si="2"/>
        <v>3.6939313984168942</v>
      </c>
      <c r="AM16">
        <f t="shared" si="2"/>
        <v>2.9443838604144013</v>
      </c>
      <c r="AN16">
        <f t="shared" si="2"/>
        <v>9.004237288135597</v>
      </c>
    </row>
    <row r="17" spans="1:40" x14ac:dyDescent="0.3">
      <c r="A17" s="14" t="s">
        <v>4</v>
      </c>
      <c r="E17">
        <f t="shared" ref="E17:T20" si="3">((E4/D4)-1)*100</f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50</v>
      </c>
      <c r="J17">
        <f t="shared" si="3"/>
        <v>0</v>
      </c>
      <c r="K17">
        <f t="shared" si="3"/>
        <v>100</v>
      </c>
      <c r="L17">
        <f t="shared" si="3"/>
        <v>100</v>
      </c>
      <c r="M17">
        <f t="shared" si="3"/>
        <v>133.33333333333334</v>
      </c>
      <c r="N17">
        <f t="shared" si="3"/>
        <v>10.714285714285721</v>
      </c>
      <c r="O17">
        <f t="shared" si="3"/>
        <v>58.064516129032249</v>
      </c>
      <c r="P17">
        <f t="shared" si="3"/>
        <v>100</v>
      </c>
      <c r="Q17">
        <f t="shared" si="3"/>
        <v>35.714285714285722</v>
      </c>
      <c r="R17">
        <f t="shared" si="3"/>
        <v>34.58646616541354</v>
      </c>
      <c r="S17">
        <f t="shared" si="3"/>
        <v>16.201117318435763</v>
      </c>
      <c r="T17">
        <f t="shared" si="3"/>
        <v>40.865384615384627</v>
      </c>
      <c r="U17">
        <f t="shared" si="2"/>
        <v>26.279863481228659</v>
      </c>
      <c r="V17">
        <f t="shared" si="2"/>
        <v>35.405405405405396</v>
      </c>
      <c r="AA17">
        <f t="shared" si="2"/>
        <v>28.324468085106382</v>
      </c>
      <c r="AB17">
        <f t="shared" si="2"/>
        <v>15.233160621761655</v>
      </c>
      <c r="AC17">
        <f t="shared" si="2"/>
        <v>7.1942446043165464</v>
      </c>
      <c r="AD17">
        <f t="shared" si="2"/>
        <v>10.486577181208045</v>
      </c>
      <c r="AE17">
        <f t="shared" si="2"/>
        <v>8.2763857251328723</v>
      </c>
      <c r="AF17">
        <f t="shared" si="2"/>
        <v>4.0673211781206087</v>
      </c>
      <c r="AG17">
        <f t="shared" si="2"/>
        <v>7.3450134770889575</v>
      </c>
      <c r="AH17">
        <f t="shared" si="2"/>
        <v>5.0219711236660469</v>
      </c>
      <c r="AI17">
        <f t="shared" si="2"/>
        <v>10.460251046025103</v>
      </c>
      <c r="AJ17">
        <f t="shared" si="2"/>
        <v>7.9004329004328966</v>
      </c>
      <c r="AK17">
        <f t="shared" si="2"/>
        <v>8.7763289869608805</v>
      </c>
      <c r="AL17">
        <f t="shared" si="2"/>
        <v>5.2558782849239316</v>
      </c>
      <c r="AM17">
        <f t="shared" si="2"/>
        <v>6.6141042487954493</v>
      </c>
      <c r="AN17">
        <f t="shared" si="2"/>
        <v>6.6967953985209494</v>
      </c>
    </row>
    <row r="18" spans="1:40" x14ac:dyDescent="0.3">
      <c r="A18" s="14" t="s">
        <v>1</v>
      </c>
      <c r="E18">
        <f t="shared" si="3"/>
        <v>250</v>
      </c>
      <c r="F18">
        <f t="shared" si="3"/>
        <v>14.285714285714279</v>
      </c>
      <c r="G18">
        <f t="shared" si="3"/>
        <v>25</v>
      </c>
      <c r="H18">
        <f t="shared" si="3"/>
        <v>10.000000000000009</v>
      </c>
      <c r="I18">
        <f t="shared" si="3"/>
        <v>27.27272727272727</v>
      </c>
      <c r="J18">
        <f t="shared" si="3"/>
        <v>28.57142857142858</v>
      </c>
      <c r="K18">
        <f t="shared" si="3"/>
        <v>22.222222222222232</v>
      </c>
      <c r="L18">
        <f t="shared" si="3"/>
        <v>31.818181818181813</v>
      </c>
      <c r="M18">
        <f t="shared" si="3"/>
        <v>117.24137931034484</v>
      </c>
      <c r="N18">
        <f t="shared" si="3"/>
        <v>11.111111111111116</v>
      </c>
      <c r="O18">
        <f t="shared" si="3"/>
        <v>25.714285714285712</v>
      </c>
      <c r="P18">
        <f t="shared" si="3"/>
        <v>23.863636363636353</v>
      </c>
      <c r="Q18">
        <f t="shared" si="3"/>
        <v>25.688073394495415</v>
      </c>
      <c r="R18">
        <f t="shared" si="3"/>
        <v>5.8394160583941535</v>
      </c>
      <c r="S18">
        <f t="shared" si="3"/>
        <v>4.1379310344827669</v>
      </c>
      <c r="T18">
        <f t="shared" si="3"/>
        <v>35.761589403973517</v>
      </c>
      <c r="U18">
        <f t="shared" ref="U18:AN19" si="4">((U5/T5)-1)*100</f>
        <v>15.609756097560968</v>
      </c>
      <c r="V18">
        <f t="shared" si="4"/>
        <v>10.970464135021096</v>
      </c>
      <c r="AA18">
        <f t="shared" si="4"/>
        <v>5.9405940594059459</v>
      </c>
      <c r="AB18">
        <f t="shared" si="4"/>
        <v>2.8037383177569986</v>
      </c>
      <c r="AC18">
        <f t="shared" si="4"/>
        <v>0.22727272727272041</v>
      </c>
      <c r="AD18">
        <f t="shared" si="4"/>
        <v>21.315192743764165</v>
      </c>
      <c r="AE18">
        <f t="shared" si="4"/>
        <v>9.5327102803738342</v>
      </c>
      <c r="AF18">
        <f t="shared" si="4"/>
        <v>9.7269624573378834</v>
      </c>
      <c r="AG18">
        <f t="shared" si="4"/>
        <v>17.107309486780721</v>
      </c>
      <c r="AH18">
        <f t="shared" si="4"/>
        <v>5.7104913678618807</v>
      </c>
      <c r="AI18">
        <f t="shared" si="4"/>
        <v>3.5175879396984966</v>
      </c>
      <c r="AJ18">
        <f t="shared" si="4"/>
        <v>1.5776699029126151</v>
      </c>
      <c r="AK18">
        <f t="shared" si="4"/>
        <v>2.5089605734766929</v>
      </c>
      <c r="AL18">
        <f t="shared" si="4"/>
        <v>1.7482517482517501</v>
      </c>
      <c r="AM18">
        <f t="shared" si="4"/>
        <v>2.7491408934707806</v>
      </c>
      <c r="AN18">
        <f t="shared" si="4"/>
        <v>8.4726867335563014</v>
      </c>
    </row>
    <row r="19" spans="1:40" x14ac:dyDescent="0.3">
      <c r="A19" s="14" t="s">
        <v>5</v>
      </c>
      <c r="N19">
        <f t="shared" si="3"/>
        <v>37.5</v>
      </c>
      <c r="O19">
        <f t="shared" si="3"/>
        <v>118.18181818181816</v>
      </c>
      <c r="P19">
        <f t="shared" si="3"/>
        <v>25</v>
      </c>
      <c r="Q19">
        <f t="shared" si="3"/>
        <v>46.666666666666657</v>
      </c>
      <c r="R19">
        <f t="shared" si="3"/>
        <v>15.909090909090917</v>
      </c>
      <c r="S19">
        <f t="shared" si="3"/>
        <v>21.568627450980383</v>
      </c>
      <c r="T19">
        <f t="shared" si="3"/>
        <v>16.129032258064523</v>
      </c>
      <c r="U19">
        <f t="shared" si="4"/>
        <v>30.555555555555557</v>
      </c>
      <c r="V19">
        <f t="shared" si="4"/>
        <v>27.659574468085111</v>
      </c>
      <c r="AA19">
        <f t="shared" si="4"/>
        <v>2.9069767441860517</v>
      </c>
      <c r="AB19">
        <f t="shared" si="4"/>
        <v>1.6949152542372836</v>
      </c>
      <c r="AC19">
        <f t="shared" si="4"/>
        <v>23.333333333333339</v>
      </c>
      <c r="AD19">
        <f t="shared" si="4"/>
        <v>13.963963963963955</v>
      </c>
      <c r="AE19">
        <f t="shared" si="4"/>
        <v>5.9288537549407216</v>
      </c>
      <c r="AF19">
        <f t="shared" si="4"/>
        <v>9.3283582089552333</v>
      </c>
      <c r="AG19">
        <f t="shared" si="4"/>
        <v>1.3651877133105783</v>
      </c>
      <c r="AH19">
        <f t="shared" si="4"/>
        <v>3.7037037037036979</v>
      </c>
      <c r="AI19">
        <f t="shared" si="4"/>
        <v>19.15584415584415</v>
      </c>
      <c r="AJ19">
        <f t="shared" si="4"/>
        <v>22.343324250681196</v>
      </c>
      <c r="AK19">
        <f t="shared" si="4"/>
        <v>10.690423162583528</v>
      </c>
      <c r="AL19">
        <f t="shared" si="4"/>
        <v>14.68812877263581</v>
      </c>
      <c r="AM19">
        <f t="shared" si="4"/>
        <v>8.0701754385964932</v>
      </c>
      <c r="AN19">
        <f t="shared" si="4"/>
        <v>10.714285714285721</v>
      </c>
    </row>
    <row r="20" spans="1:40" x14ac:dyDescent="0.3">
      <c r="A20" s="16" t="s">
        <v>64</v>
      </c>
      <c r="B20" s="6"/>
      <c r="C20" s="6">
        <f t="shared" ref="B20:AN20" si="5">((C7/B7)-1)*100</f>
        <v>200</v>
      </c>
      <c r="D20" s="6">
        <f t="shared" si="5"/>
        <v>100</v>
      </c>
      <c r="E20" s="6">
        <f t="shared" si="5"/>
        <v>100</v>
      </c>
      <c r="F20" s="6">
        <f t="shared" si="5"/>
        <v>8.333333333333325</v>
      </c>
      <c r="G20" s="6">
        <f t="shared" si="5"/>
        <v>15.384615384615374</v>
      </c>
      <c r="H20" s="6">
        <f t="shared" si="5"/>
        <v>6.6666666666666652</v>
      </c>
      <c r="I20" s="6">
        <f t="shared" si="5"/>
        <v>31.25</v>
      </c>
      <c r="J20" s="6">
        <f t="shared" si="5"/>
        <v>23.809523809523814</v>
      </c>
      <c r="K20" s="6">
        <f t="shared" si="5"/>
        <v>50</v>
      </c>
      <c r="L20" s="6">
        <f t="shared" si="5"/>
        <v>82.051282051282044</v>
      </c>
      <c r="M20" s="6">
        <f t="shared" si="5"/>
        <v>143.66197183098589</v>
      </c>
      <c r="N20" s="6">
        <f t="shared" si="5"/>
        <v>12.138728323699421</v>
      </c>
      <c r="O20" s="6">
        <f t="shared" si="5"/>
        <v>48.969072164948457</v>
      </c>
      <c r="P20" s="6">
        <f t="shared" si="5"/>
        <v>38.754325259515568</v>
      </c>
      <c r="Q20" s="6">
        <f t="shared" si="5"/>
        <v>41.396508728179548</v>
      </c>
      <c r="R20" s="6">
        <f t="shared" si="5"/>
        <v>16.754850088183424</v>
      </c>
      <c r="S20" s="6">
        <f t="shared" si="5"/>
        <v>20.996978851963743</v>
      </c>
      <c r="T20" s="6">
        <f t="shared" si="5"/>
        <v>30.337078651685403</v>
      </c>
      <c r="U20" s="6">
        <f t="shared" si="5"/>
        <v>36.30268199233717</v>
      </c>
      <c r="V20" s="6">
        <f t="shared" si="5"/>
        <v>27.828531271960657</v>
      </c>
      <c r="W20" s="6"/>
      <c r="X20" s="6"/>
      <c r="Y20" s="6"/>
      <c r="Z20" s="6"/>
      <c r="AA20" s="6">
        <f t="shared" si="5"/>
        <v>21.690647482014391</v>
      </c>
      <c r="AB20" s="6">
        <f t="shared" si="5"/>
        <v>16.287318947679587</v>
      </c>
      <c r="AC20" s="6">
        <f t="shared" si="5"/>
        <v>14.692425012709709</v>
      </c>
      <c r="AD20" s="6">
        <f t="shared" si="5"/>
        <v>16.267730496453893</v>
      </c>
      <c r="AE20" s="6">
        <f t="shared" si="5"/>
        <v>11.666031261913833</v>
      </c>
      <c r="AF20" s="6">
        <f t="shared" si="5"/>
        <v>9.6620006828268998</v>
      </c>
      <c r="AG20" s="6">
        <f t="shared" si="5"/>
        <v>9.6980074719800857</v>
      </c>
      <c r="AH20" s="6">
        <f t="shared" si="5"/>
        <v>9.0109266354477136</v>
      </c>
      <c r="AI20" s="6">
        <f t="shared" si="5"/>
        <v>10.947669877636024</v>
      </c>
      <c r="AJ20" s="6">
        <f t="shared" si="5"/>
        <v>9.3980992608236456</v>
      </c>
      <c r="AK20" s="6">
        <f t="shared" si="5"/>
        <v>7.5825825825825754</v>
      </c>
      <c r="AL20" s="6">
        <f t="shared" si="5"/>
        <v>5.6923537035190819</v>
      </c>
      <c r="AM20" s="6">
        <f t="shared" si="5"/>
        <v>4.4802867383512579</v>
      </c>
      <c r="AN20" s="6">
        <f t="shared" si="5"/>
        <v>6.4187054256567677</v>
      </c>
    </row>
  </sheetData>
  <conditionalFormatting sqref="A2:AN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Y9 Y10:Y13 AA9:AN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13 AA10:AN13 Z9:Z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A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XFD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XFD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F396-B0CC-4D4C-9891-59E15D2F0479}">
  <dimension ref="A1:M28"/>
  <sheetViews>
    <sheetView workbookViewId="0">
      <pane ySplit="1" topLeftCell="A5" activePane="bottomLeft" state="frozen"/>
      <selection pane="bottomLeft" activeCell="B6" sqref="B6"/>
    </sheetView>
  </sheetViews>
  <sheetFormatPr baseColWidth="10" defaultRowHeight="14.4" x14ac:dyDescent="0.3"/>
  <sheetData>
    <row r="1" spans="1:13" x14ac:dyDescent="0.3">
      <c r="A1" s="2" t="s">
        <v>0</v>
      </c>
      <c r="B1" s="2" t="s">
        <v>3</v>
      </c>
      <c r="C1" s="2" t="s">
        <v>2</v>
      </c>
      <c r="D1" s="2" t="s">
        <v>4</v>
      </c>
      <c r="E1" s="2" t="s">
        <v>1</v>
      </c>
      <c r="F1" s="2" t="s">
        <v>5</v>
      </c>
      <c r="G1" s="2" t="s">
        <v>6</v>
      </c>
      <c r="H1" s="4"/>
      <c r="I1" s="4"/>
      <c r="J1" s="4"/>
      <c r="K1" s="4"/>
      <c r="L1" s="4"/>
      <c r="M1" s="4"/>
    </row>
    <row r="2" spans="1:13" x14ac:dyDescent="0.3">
      <c r="A2" s="3">
        <v>43903</v>
      </c>
    </row>
    <row r="3" spans="1:13" x14ac:dyDescent="0.3">
      <c r="A3" s="3">
        <v>43904</v>
      </c>
      <c r="B3">
        <f>((Casos!B15/Casos!B14)-1)*100</f>
        <v>31.818181818181813</v>
      </c>
      <c r="C3">
        <f>((Casos!C15/Casos!C14)-1)*100</f>
        <v>84.210526315789465</v>
      </c>
      <c r="D3">
        <f>((Casos!D15/Casos!D14)-1)*100</f>
        <v>58.064516129032249</v>
      </c>
      <c r="E3">
        <f>((Casos!E15/Casos!E14)-1)*100</f>
        <v>25.714285714285712</v>
      </c>
      <c r="F3">
        <f>((Casos!F15/Casos!F14)-1)*100</f>
        <v>118.18181818181816</v>
      </c>
      <c r="G3">
        <f>((Casos!G15/Casos!G14)-1)*100</f>
        <v>48.969072164948457</v>
      </c>
    </row>
    <row r="4" spans="1:13" x14ac:dyDescent="0.3">
      <c r="A4" s="3">
        <v>43905</v>
      </c>
      <c r="B4">
        <f>((Casos!B16/Casos!B15)-1)*100</f>
        <v>46.551724137931025</v>
      </c>
      <c r="C4">
        <f>((Casos!C16/Casos!C15)-1)*100</f>
        <v>12.857142857142856</v>
      </c>
      <c r="D4">
        <f>((Casos!D16/Casos!D15)-1)*100</f>
        <v>100</v>
      </c>
      <c r="E4">
        <f>((Casos!E16/Casos!E15)-1)*100</f>
        <v>23.863636363636353</v>
      </c>
      <c r="F4">
        <f>((Casos!F16/Casos!F15)-1)*100</f>
        <v>25</v>
      </c>
      <c r="G4">
        <f>((Casos!G16/Casos!G15)-1)*100</f>
        <v>38.754325259515568</v>
      </c>
    </row>
    <row r="5" spans="1:13" x14ac:dyDescent="0.3">
      <c r="A5" s="3">
        <v>43906</v>
      </c>
      <c r="B5">
        <f>((Casos!B17/Casos!B16)-1)*100</f>
        <v>49.411764705882355</v>
      </c>
      <c r="C5">
        <f>((Casos!C17/Casos!C16)-1)*100</f>
        <v>59.493670886075954</v>
      </c>
      <c r="D5">
        <f>((Casos!D17/Casos!D16)-1)*100</f>
        <v>35.714285714285722</v>
      </c>
      <c r="E5">
        <f>((Casos!E17/Casos!E16)-1)*100</f>
        <v>25.688073394495415</v>
      </c>
      <c r="F5">
        <f>((Casos!F17/Casos!F16)-1)*100</f>
        <v>46.666666666666657</v>
      </c>
      <c r="G5">
        <f>((Casos!G17/Casos!G16)-1)*100</f>
        <v>41.396508728179548</v>
      </c>
    </row>
    <row r="6" spans="1:13" x14ac:dyDescent="0.3">
      <c r="A6" s="3">
        <v>43907</v>
      </c>
      <c r="B6">
        <f>((Casos!B18/Casos!B17)-1)*100</f>
        <v>9.4488188976377998</v>
      </c>
      <c r="C6">
        <f>((Casos!C18/Casos!C17)-1)*100</f>
        <v>17.460317460317466</v>
      </c>
      <c r="D6">
        <f>((Casos!D18/Casos!D17)-1)*100</f>
        <v>34.58646616541354</v>
      </c>
      <c r="E6">
        <f>((Casos!E18/Casos!E17)-1)*100</f>
        <v>5.8394160583941535</v>
      </c>
      <c r="F6">
        <f>((Casos!F18/Casos!F17)-1)*100</f>
        <v>15.909090909090917</v>
      </c>
      <c r="G6">
        <f>((Casos!G18/Casos!G17)-1)*100</f>
        <v>16.754850088183424</v>
      </c>
    </row>
    <row r="7" spans="1:13" x14ac:dyDescent="0.3">
      <c r="A7" s="3">
        <v>43908</v>
      </c>
      <c r="B7">
        <f>((Casos!B19/Casos!B18)-1)*100</f>
        <v>17.985611510791365</v>
      </c>
      <c r="C7">
        <f>((Casos!C19/Casos!C18)-1)*100</f>
        <v>45.945945945945944</v>
      </c>
      <c r="D7">
        <f>((Casos!D19/Casos!D18)-1)*100</f>
        <v>16.201117318435763</v>
      </c>
      <c r="E7">
        <f>((Casos!E19/Casos!E18)-1)*100</f>
        <v>4.1379310344827669</v>
      </c>
      <c r="F7">
        <f>((Casos!F19/Casos!F18)-1)*100</f>
        <v>21.568627450980383</v>
      </c>
      <c r="G7">
        <f>((Casos!G19/Casos!G18)-1)*100</f>
        <v>20.996978851963743</v>
      </c>
    </row>
    <row r="8" spans="1:13" x14ac:dyDescent="0.3">
      <c r="A8" s="3">
        <v>43909</v>
      </c>
      <c r="B8">
        <f>((Casos!B20/Casos!B19)-1)*100</f>
        <v>31.707317073170739</v>
      </c>
      <c r="C8">
        <f>((Casos!C20/Casos!C19)-1)*100</f>
        <v>19.444444444444443</v>
      </c>
      <c r="D8">
        <f>((Casos!D20/Casos!D19)-1)*100</f>
        <v>40.865384615384627</v>
      </c>
      <c r="E8">
        <f>((Casos!E20/Casos!E19)-1)*100</f>
        <v>35.761589403973517</v>
      </c>
      <c r="F8">
        <f>((Casos!F20/Casos!F19)-1)*100</f>
        <v>16.129032258064523</v>
      </c>
      <c r="G8">
        <f>((Casos!G20/Casos!G19)-1)*100</f>
        <v>30.337078651685403</v>
      </c>
    </row>
    <row r="9" spans="1:13" x14ac:dyDescent="0.3">
      <c r="A9" s="3">
        <v>43910</v>
      </c>
      <c r="B9">
        <f>((Casos!B21/Casos!B20)-1)*100</f>
        <v>85.18518518518519</v>
      </c>
      <c r="C9">
        <f>((Casos!C21/Casos!C20)-1)*100</f>
        <v>24.806201550387598</v>
      </c>
      <c r="D9">
        <f>((Casos!D21/Casos!D20)-1)*100</f>
        <v>26.279863481228659</v>
      </c>
      <c r="E9">
        <f>((Casos!E21/Casos!E20)-1)*100</f>
        <v>15.609756097560968</v>
      </c>
      <c r="F9">
        <f>((Casos!F21/Casos!F20)-1)*100</f>
        <v>30.555555555555557</v>
      </c>
      <c r="G9">
        <f>((Casos!G21/Casos!G20)-1)*100</f>
        <v>36.30268199233717</v>
      </c>
    </row>
    <row r="10" spans="1:13" x14ac:dyDescent="0.3">
      <c r="A10" s="3">
        <v>43911</v>
      </c>
      <c r="B10">
        <f>((Casos!B22/Casos!B21)-1)*100</f>
        <v>26.249999999999996</v>
      </c>
      <c r="C10">
        <f>((Casos!C22/Casos!C21)-1)*100</f>
        <v>33.54037267080745</v>
      </c>
      <c r="D10">
        <f>((Casos!D22/Casos!D21)-1)*100</f>
        <v>35.405405405405396</v>
      </c>
      <c r="E10">
        <f>((Casos!E22/Casos!E21)-1)*100</f>
        <v>10.970464135021096</v>
      </c>
      <c r="F10">
        <f>((Casos!F22/Casos!F21)-1)*100</f>
        <v>27.659574468085111</v>
      </c>
      <c r="G10">
        <f>((Casos!G22/Casos!G21)-1)*100</f>
        <v>27.828531271960657</v>
      </c>
    </row>
    <row r="11" spans="1:13" x14ac:dyDescent="0.3">
      <c r="A11" s="3">
        <v>43912</v>
      </c>
    </row>
    <row r="12" spans="1:13" x14ac:dyDescent="0.3">
      <c r="A12" s="3">
        <v>43913</v>
      </c>
    </row>
    <row r="13" spans="1:13" x14ac:dyDescent="0.3">
      <c r="A13" s="3">
        <v>43914</v>
      </c>
    </row>
    <row r="14" spans="1:13" x14ac:dyDescent="0.3">
      <c r="A14" s="3">
        <v>43915</v>
      </c>
      <c r="B14">
        <f>((Casos!B26/Casos!B22)-1)*100</f>
        <v>75.247524752475243</v>
      </c>
      <c r="C14">
        <f>((Casos!C26/Casos!C22)-1)*100</f>
        <v>31.86046511627907</v>
      </c>
      <c r="D14">
        <f>((Casos!D26/Casos!D22)-1)*100</f>
        <v>50.099800399201591</v>
      </c>
      <c r="E14">
        <f>((Casos!E26/Casos!E22)-1)*100</f>
        <v>53.612167300380229</v>
      </c>
      <c r="F14">
        <f>((Casos!F26/Casos!F22)-1)*100</f>
        <v>43.333333333333336</v>
      </c>
      <c r="G14">
        <f>((Casos!G26/Casos!G22)-1)*100</f>
        <v>52.831225948323258</v>
      </c>
    </row>
    <row r="15" spans="1:13" x14ac:dyDescent="0.3">
      <c r="A15" s="3">
        <v>43916</v>
      </c>
      <c r="B15">
        <f>((Casos!B27/Casos!B26)-1)*100</f>
        <v>29.604519774011308</v>
      </c>
      <c r="C15">
        <f>((Casos!C27/Casos!C26)-1)*100</f>
        <v>17.460317460317466</v>
      </c>
      <c r="D15">
        <f>((Casos!D27/Casos!D26)-1)*100</f>
        <v>28.324468085106382</v>
      </c>
      <c r="E15">
        <f>((Casos!E27/Casos!E26)-1)*100</f>
        <v>5.9405940594059459</v>
      </c>
      <c r="F15">
        <f>((Casos!F27/Casos!F26)-1)*100</f>
        <v>2.9069767441860517</v>
      </c>
      <c r="G15">
        <f>((Casos!G27/Casos!G26)-1)*100</f>
        <v>21.690647482014391</v>
      </c>
    </row>
    <row r="16" spans="1:13" x14ac:dyDescent="0.3">
      <c r="A16" s="3">
        <v>43917</v>
      </c>
      <c r="B16">
        <f>((Casos!B28/Casos!B27)-1)*100</f>
        <v>23.975588491717524</v>
      </c>
      <c r="C16">
        <f>((Casos!C28/Casos!C27)-1)*100</f>
        <v>17.117117117117118</v>
      </c>
      <c r="D16">
        <f>((Casos!D28/Casos!D27)-1)*100</f>
        <v>15.233160621761655</v>
      </c>
      <c r="E16">
        <f>((Casos!E28/Casos!E27)-1)*100</f>
        <v>2.8037383177569986</v>
      </c>
      <c r="F16">
        <f>((Casos!F28/Casos!F27)-1)*100</f>
        <v>1.6949152542372836</v>
      </c>
      <c r="G16">
        <f>((Casos!G28/Casos!G27)-1)*100</f>
        <v>16.287318947679587</v>
      </c>
    </row>
    <row r="17" spans="1:7" x14ac:dyDescent="0.3">
      <c r="A17" s="3">
        <v>43918</v>
      </c>
      <c r="B17">
        <f>((Casos!B29/Casos!B28)-1)*100</f>
        <v>8.5091420534458617</v>
      </c>
      <c r="C17">
        <f>((Casos!C29/Casos!C28)-1)*100</f>
        <v>42.820512820512825</v>
      </c>
      <c r="D17">
        <f>((Casos!D29/Casos!D28)-1)*100</f>
        <v>7.1942446043165464</v>
      </c>
      <c r="E17">
        <f>((Casos!E29/Casos!E28)-1)*100</f>
        <v>0.22727272727272041</v>
      </c>
      <c r="F17">
        <f>((Casos!F29/Casos!F28)-1)*100</f>
        <v>23.333333333333339</v>
      </c>
      <c r="G17">
        <f>((Casos!G29/Casos!G28)-1)*100</f>
        <v>14.692425012709709</v>
      </c>
    </row>
    <row r="18" spans="1:7" x14ac:dyDescent="0.3">
      <c r="A18" s="3">
        <v>43919</v>
      </c>
      <c r="B18">
        <f>((Casos!B30/Casos!B29)-1)*100</f>
        <v>13.739468567725211</v>
      </c>
      <c r="C18">
        <f>((Casos!C30/Casos!C29)-1)*100</f>
        <v>24.416517055655305</v>
      </c>
      <c r="D18">
        <f>((Casos!D30/Casos!D29)-1)*100</f>
        <v>10.486577181208045</v>
      </c>
      <c r="E18">
        <f>((Casos!E30/Casos!E29)-1)*100</f>
        <v>21.315192743764165</v>
      </c>
      <c r="F18">
        <f>((Casos!F30/Casos!F29)-1)*100</f>
        <v>13.963963963963955</v>
      </c>
      <c r="G18">
        <f>((Casos!G30/Casos!G29)-1)*100</f>
        <v>16.267730496453893</v>
      </c>
    </row>
    <row r="19" spans="1:7" x14ac:dyDescent="0.3">
      <c r="A19" s="3">
        <v>43920</v>
      </c>
      <c r="B19">
        <f>((Casos!B31/Casos!B30)-1)*100</f>
        <v>16.296296296296298</v>
      </c>
      <c r="C19">
        <f>((Casos!C31/Casos!C30)-1)*100</f>
        <v>10.894660894660891</v>
      </c>
      <c r="D19">
        <f>((Casos!D31/Casos!D30)-1)*100</f>
        <v>8.2763857251328723</v>
      </c>
      <c r="E19">
        <f>((Casos!E31/Casos!E30)-1)*100</f>
        <v>9.5327102803738342</v>
      </c>
      <c r="F19">
        <f>((Casos!F31/Casos!F30)-1)*100</f>
        <v>5.9288537549407216</v>
      </c>
      <c r="G19">
        <f>((Casos!G31/Casos!G30)-1)*100</f>
        <v>11.666031261913833</v>
      </c>
    </row>
    <row r="20" spans="1:7" x14ac:dyDescent="0.3">
      <c r="A20" s="3">
        <v>43921</v>
      </c>
      <c r="B20">
        <f>((Casos!B32/Casos!B31)-1)*100</f>
        <v>12.542871141597267</v>
      </c>
      <c r="C20">
        <f>((Casos!C32/Casos!C31)-1)*100</f>
        <v>11.060507482108006</v>
      </c>
      <c r="D20">
        <f>((Casos!D32/Casos!D31)-1)*100</f>
        <v>4.0673211781206087</v>
      </c>
      <c r="E20">
        <f>((Casos!E32/Casos!E31)-1)*100</f>
        <v>9.7269624573378834</v>
      </c>
      <c r="F20">
        <f>((Casos!F32/Casos!F31)-1)*100</f>
        <v>9.3283582089552333</v>
      </c>
      <c r="G20">
        <f>((Casos!G32/Casos!G31)-1)*100</f>
        <v>9.6620006828268998</v>
      </c>
    </row>
    <row r="21" spans="1:7" x14ac:dyDescent="0.3">
      <c r="A21" s="3">
        <v>43922</v>
      </c>
      <c r="B21">
        <f>((Casos!B33/Casos!B32)-1)*100</f>
        <v>7.5750979538528496</v>
      </c>
      <c r="C21">
        <f>((Casos!C33/Casos!C32)-1)*100</f>
        <v>13.23960164030462</v>
      </c>
      <c r="D21">
        <f>((Casos!D33/Casos!D32)-1)*100</f>
        <v>7.3450134770889575</v>
      </c>
      <c r="E21">
        <f>((Casos!E33/Casos!E32)-1)*100</f>
        <v>17.107309486780721</v>
      </c>
      <c r="F21">
        <f>((Casos!F33/Casos!F32)-1)*100</f>
        <v>1.3651877133105783</v>
      </c>
      <c r="G21">
        <f>((Casos!G33/Casos!G32)-1)*100</f>
        <v>9.6980074719800857</v>
      </c>
    </row>
    <row r="22" spans="1:7" x14ac:dyDescent="0.3">
      <c r="A22" s="3">
        <v>43923</v>
      </c>
      <c r="B22">
        <f>((Casos!B34/Casos!B33)-1)*100</f>
        <v>13.597733711048154</v>
      </c>
      <c r="C22">
        <f>((Casos!C34/Casos!C33)-1)*100</f>
        <v>8.5359544749094685</v>
      </c>
      <c r="D22">
        <f>((Casos!D34/Casos!D33)-1)*100</f>
        <v>5.0219711236660469</v>
      </c>
      <c r="E22">
        <f>((Casos!E34/Casos!E33)-1)*100</f>
        <v>5.7104913678618807</v>
      </c>
      <c r="F22">
        <f>((Casos!F34/Casos!F33)-1)*100</f>
        <v>3.7037037037036979</v>
      </c>
      <c r="G22">
        <f>((Casos!G34/Casos!G33)-1)*100</f>
        <v>9.0109266354477136</v>
      </c>
    </row>
    <row r="23" spans="1:7" x14ac:dyDescent="0.3">
      <c r="A23" s="3">
        <v>43924</v>
      </c>
      <c r="B23">
        <f>((Casos!B35/Casos!B34)-1)*100</f>
        <v>10.366939793373708</v>
      </c>
      <c r="C23">
        <f>((Casos!C35/Casos!C34)-1)*100</f>
        <v>13.727359389895133</v>
      </c>
      <c r="D23">
        <f>((Casos!D35/Casos!D34)-1)*100</f>
        <v>10.460251046025103</v>
      </c>
      <c r="E23">
        <f>((Casos!E35/Casos!E34)-1)*100</f>
        <v>3.5175879396984966</v>
      </c>
      <c r="F23">
        <f>((Casos!F35/Casos!F34)-1)*100</f>
        <v>19.15584415584415</v>
      </c>
      <c r="G23">
        <f>((Casos!G35/Casos!G34)-1)*100</f>
        <v>10.947669877636024</v>
      </c>
    </row>
    <row r="24" spans="1:7" x14ac:dyDescent="0.3">
      <c r="A24" s="3">
        <v>43925</v>
      </c>
      <c r="B24">
        <f>((Casos!B36/Casos!B35)-1)*100</f>
        <v>12.846998063266613</v>
      </c>
      <c r="C24">
        <f>((Casos!C36/Casos!C35)-1)*100</f>
        <v>6.7896060352053755</v>
      </c>
      <c r="D24">
        <f>((Casos!D36/Casos!D35)-1)*100</f>
        <v>7.9004329004328966</v>
      </c>
      <c r="E24">
        <f>((Casos!E36/Casos!E35)-1)*100</f>
        <v>1.5776699029126151</v>
      </c>
      <c r="F24">
        <f>((Casos!F36/Casos!F35)-1)*100</f>
        <v>22.343324250681196</v>
      </c>
      <c r="G24">
        <f>((Casos!G36/Casos!G35)-1)*100</f>
        <v>9.3980992608236456</v>
      </c>
    </row>
    <row r="25" spans="1:7" x14ac:dyDescent="0.3">
      <c r="A25" s="3">
        <v>43926</v>
      </c>
      <c r="B25">
        <f>((Casos!B37/Casos!B36)-1)*100</f>
        <v>10.240274599542332</v>
      </c>
      <c r="C25">
        <f>((Casos!C37/Casos!C36)-1)*100</f>
        <v>4.1208791208791284</v>
      </c>
      <c r="D25">
        <f>((Casos!D37/Casos!D36)-1)*100</f>
        <v>8.7763289869608805</v>
      </c>
      <c r="E25">
        <f>((Casos!E37/Casos!E36)-1)*100</f>
        <v>2.5089605734766929</v>
      </c>
      <c r="F25">
        <f>((Casos!F37/Casos!F36)-1)*100</f>
        <v>10.690423162583528</v>
      </c>
      <c r="G25">
        <f>((Casos!G37/Casos!G36)-1)*100</f>
        <v>7.5825825825825754</v>
      </c>
    </row>
    <row r="26" spans="1:7" x14ac:dyDescent="0.3">
      <c r="A26" s="3">
        <v>43927</v>
      </c>
      <c r="B26">
        <f>((Casos!B38/Casos!B37)-1)*100</f>
        <v>7.0316554229371997</v>
      </c>
      <c r="C26">
        <f>((Casos!C38/Casos!C37)-1)*100</f>
        <v>3.6939313984168942</v>
      </c>
      <c r="D26">
        <f>((Casos!D38/Casos!D37)-1)*100</f>
        <v>5.2558782849239316</v>
      </c>
      <c r="E26">
        <f>((Casos!E38/Casos!E37)-1)*100</f>
        <v>1.7482517482517501</v>
      </c>
      <c r="F26">
        <f>((Casos!F38/Casos!F37)-1)*100</f>
        <v>14.68812877263581</v>
      </c>
      <c r="G26">
        <f>((Casos!G38/Casos!G37)-1)*100</f>
        <v>5.6923537035190819</v>
      </c>
    </row>
    <row r="27" spans="1:7" x14ac:dyDescent="0.3">
      <c r="A27" s="3">
        <v>43928</v>
      </c>
      <c r="B27">
        <f>((Casos!B39/Casos!B38)-1)*100</f>
        <v>4.1939393939393943</v>
      </c>
      <c r="C27">
        <f>((Casos!C39/Casos!C38)-1)*100</f>
        <v>2.9443838604144013</v>
      </c>
      <c r="D27">
        <f>((Casos!D39/Casos!D38)-1)*100</f>
        <v>6.6141042487954493</v>
      </c>
      <c r="E27">
        <f>((Casos!E39/Casos!E38)-1)*100</f>
        <v>2.7491408934707806</v>
      </c>
      <c r="F27">
        <f>((Casos!F39/Casos!F38)-1)*100</f>
        <v>8.0701754385964932</v>
      </c>
      <c r="G27">
        <f>((Casos!G39/Casos!G38)-1)*100</f>
        <v>4.4802867383512579</v>
      </c>
    </row>
    <row r="28" spans="1:7" x14ac:dyDescent="0.3">
      <c r="A28" s="3">
        <v>43929</v>
      </c>
      <c r="B28">
        <f>((Casos!B40/Casos!B39)-1)*100</f>
        <v>3.5132619823173616</v>
      </c>
      <c r="C28">
        <f>((Casos!C40/Casos!C39)-1)*100</f>
        <v>9.004237288135597</v>
      </c>
      <c r="D28">
        <f>((Casos!D40/Casos!D39)-1)*100</f>
        <v>6.6967953985209494</v>
      </c>
      <c r="E28">
        <f>((Casos!E40/Casos!E39)-1)*100</f>
        <v>8.4726867335563014</v>
      </c>
      <c r="F28">
        <f>((Casos!F40/Casos!F39)-1)*100</f>
        <v>10.714285714285721</v>
      </c>
      <c r="G28">
        <f>((Casos!G40/Casos!G39)-1)*100</f>
        <v>6.4187054256567677</v>
      </c>
    </row>
  </sheetData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B1E7-938F-4BBF-9A9B-709617C58438}">
  <dimension ref="A1:AD40"/>
  <sheetViews>
    <sheetView workbookViewId="0">
      <selection activeCell="T15" sqref="T15"/>
    </sheetView>
  </sheetViews>
  <sheetFormatPr baseColWidth="10" defaultRowHeight="14.4" outlineLevelCol="1" x14ac:dyDescent="0.3"/>
  <cols>
    <col min="1" max="1" width="20.77734375" customWidth="1"/>
    <col min="3" max="8" width="11.5546875" hidden="1" customWidth="1" outlineLevel="1"/>
    <col min="9" max="9" width="11.5546875" collapsed="1"/>
    <col min="10" max="13" width="11.5546875" hidden="1" customWidth="1" outlineLevel="1"/>
    <col min="14" max="14" width="11.5546875" collapsed="1"/>
    <col min="15" max="15" width="8.5546875" hidden="1" customWidth="1" outlineLevel="1"/>
    <col min="16" max="16" width="15.21875" hidden="1" customWidth="1" outlineLevel="1"/>
    <col min="17" max="17" width="11.5546875" hidden="1" customWidth="1" outlineLevel="1"/>
    <col min="18" max="18" width="11.5546875" customWidth="1" collapsed="1"/>
    <col min="19" max="19" width="11.5546875" hidden="1" customWidth="1" outlineLevel="1"/>
    <col min="20" max="20" width="11.5546875" collapsed="1"/>
    <col min="21" max="21" width="11.5546875" hidden="1" customWidth="1" outlineLevel="1"/>
    <col min="22" max="22" width="11.5546875" collapsed="1"/>
    <col min="24" max="24" width="1.44140625" customWidth="1"/>
  </cols>
  <sheetData>
    <row r="1" spans="1:30" x14ac:dyDescent="0.3">
      <c r="A1" t="s">
        <v>9</v>
      </c>
      <c r="B1" s="2" t="s">
        <v>0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2" t="s">
        <v>3</v>
      </c>
      <c r="J1" s="17" t="s">
        <v>57</v>
      </c>
      <c r="K1" s="17" t="s">
        <v>58</v>
      </c>
      <c r="L1" s="17" t="s">
        <v>59</v>
      </c>
      <c r="M1" s="17" t="s">
        <v>60</v>
      </c>
      <c r="N1" s="2" t="s">
        <v>2</v>
      </c>
      <c r="O1" s="17" t="s">
        <v>49</v>
      </c>
      <c r="P1" s="17" t="s">
        <v>48</v>
      </c>
      <c r="Q1" s="17" t="s">
        <v>50</v>
      </c>
      <c r="R1" s="2" t="s">
        <v>4</v>
      </c>
      <c r="S1" s="17" t="s">
        <v>61</v>
      </c>
      <c r="T1" s="2" t="s">
        <v>1</v>
      </c>
      <c r="U1" s="17" t="s">
        <v>62</v>
      </c>
      <c r="V1" s="2" t="s">
        <v>5</v>
      </c>
      <c r="W1" s="5" t="s">
        <v>6</v>
      </c>
      <c r="X1" s="2" t="s">
        <v>7</v>
      </c>
      <c r="Y1" s="2" t="s">
        <v>3</v>
      </c>
      <c r="Z1" s="2" t="s">
        <v>2</v>
      </c>
      <c r="AA1" s="2" t="s">
        <v>4</v>
      </c>
      <c r="AB1" s="2" t="s">
        <v>1</v>
      </c>
      <c r="AC1" s="2" t="s">
        <v>5</v>
      </c>
      <c r="AD1" s="5" t="s">
        <v>8</v>
      </c>
    </row>
    <row r="2" spans="1:30" x14ac:dyDescent="0.3">
      <c r="A2" s="7" t="s">
        <v>44</v>
      </c>
      <c r="B2" s="3">
        <v>43891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2"/>
      <c r="Y2" s="4"/>
      <c r="Z2" s="4"/>
      <c r="AA2" s="4"/>
      <c r="AB2" s="4"/>
      <c r="AC2" s="4"/>
      <c r="AD2" s="4"/>
    </row>
    <row r="3" spans="1:30" x14ac:dyDescent="0.3">
      <c r="A3" s="7" t="s">
        <v>45</v>
      </c>
      <c r="B3" s="3">
        <v>43892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2"/>
      <c r="Y3" s="4"/>
      <c r="Z3" s="4"/>
      <c r="AA3" s="4"/>
      <c r="AB3" s="4"/>
      <c r="AC3" s="4"/>
      <c r="AD3" s="4"/>
    </row>
    <row r="4" spans="1:30" x14ac:dyDescent="0.3">
      <c r="A4" s="7" t="s">
        <v>46</v>
      </c>
      <c r="B4" s="3">
        <v>43893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2"/>
      <c r="Y4" s="4"/>
      <c r="Z4" s="4"/>
      <c r="AA4" s="4"/>
      <c r="AB4" s="4"/>
      <c r="AC4" s="4"/>
      <c r="AD4" s="4"/>
    </row>
    <row r="5" spans="1:30" x14ac:dyDescent="0.3">
      <c r="A5" s="7" t="s">
        <v>43</v>
      </c>
      <c r="B5" s="3">
        <v>43894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2"/>
      <c r="Y5" s="4"/>
      <c r="Z5" s="4"/>
      <c r="AA5" s="4"/>
      <c r="AB5" s="4"/>
      <c r="AC5" s="4"/>
      <c r="AD5" s="4"/>
    </row>
    <row r="6" spans="1:30" x14ac:dyDescent="0.3">
      <c r="A6" s="7" t="s">
        <v>42</v>
      </c>
      <c r="B6" s="3">
        <v>43895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2"/>
      <c r="Y6" s="4"/>
      <c r="Z6" s="4"/>
      <c r="AA6" s="4"/>
      <c r="AB6" s="4"/>
      <c r="AC6" s="4"/>
      <c r="AD6" s="4"/>
    </row>
    <row r="7" spans="1:30" x14ac:dyDescent="0.3">
      <c r="A7" s="7" t="s">
        <v>41</v>
      </c>
      <c r="B7" s="3">
        <v>43896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2"/>
      <c r="Y7" s="4"/>
      <c r="Z7" s="4"/>
      <c r="AA7" s="4"/>
      <c r="AB7" s="4"/>
      <c r="AC7" s="4"/>
      <c r="AD7" s="4"/>
    </row>
    <row r="8" spans="1:30" x14ac:dyDescent="0.3">
      <c r="A8" s="7" t="s">
        <v>40</v>
      </c>
      <c r="B8" s="3">
        <v>43897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/>
      <c r="X8" s="2"/>
      <c r="Y8" s="4"/>
      <c r="Z8" s="4"/>
      <c r="AA8" s="4"/>
      <c r="AB8" s="4"/>
      <c r="AC8" s="4"/>
      <c r="AD8" s="4"/>
    </row>
    <row r="9" spans="1:30" x14ac:dyDescent="0.3">
      <c r="A9" s="7" t="s">
        <v>39</v>
      </c>
      <c r="B9" s="3">
        <v>43898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/>
      <c r="X9" s="2"/>
      <c r="Y9" s="4"/>
      <c r="Z9" s="4"/>
      <c r="AA9" s="4"/>
      <c r="AB9" s="4"/>
      <c r="AC9" s="4"/>
      <c r="AD9" s="4"/>
    </row>
    <row r="10" spans="1:30" x14ac:dyDescent="0.3">
      <c r="A10" s="7" t="s">
        <v>38</v>
      </c>
      <c r="B10" s="3">
        <v>43899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  <c r="X10" s="2"/>
      <c r="Y10" s="4"/>
      <c r="Z10" s="4"/>
      <c r="AA10" s="4"/>
      <c r="AB10" s="4"/>
      <c r="AC10" s="4"/>
      <c r="AD10" s="4"/>
    </row>
    <row r="11" spans="1:30" x14ac:dyDescent="0.3">
      <c r="A11" s="7" t="s">
        <v>37</v>
      </c>
      <c r="B11" s="3">
        <v>43900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2"/>
      <c r="Y11" s="4"/>
      <c r="Z11" s="4"/>
      <c r="AA11" s="4"/>
      <c r="AB11" s="4"/>
      <c r="AC11" s="4"/>
      <c r="AD11" s="4"/>
    </row>
    <row r="12" spans="1:30" x14ac:dyDescent="0.3">
      <c r="A12" s="7" t="s">
        <v>36</v>
      </c>
      <c r="B12" s="3">
        <v>43901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"/>
      <c r="X12" s="2"/>
      <c r="Y12" s="4"/>
      <c r="Z12" s="4"/>
      <c r="AA12" s="4"/>
      <c r="AB12" s="4"/>
      <c r="AC12" s="4"/>
      <c r="AD12" s="4"/>
    </row>
    <row r="13" spans="1:30" x14ac:dyDescent="0.3">
      <c r="A13" s="12" t="s">
        <v>47</v>
      </c>
      <c r="B13" s="3">
        <v>43902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"/>
      <c r="X13" s="2"/>
      <c r="Y13" s="4"/>
      <c r="Z13" s="4"/>
      <c r="AA13" s="4"/>
      <c r="AB13" s="4"/>
      <c r="AC13" s="4"/>
      <c r="AD13" s="4"/>
    </row>
    <row r="14" spans="1:30" x14ac:dyDescent="0.3">
      <c r="A14" s="7" t="s">
        <v>35</v>
      </c>
      <c r="B14" s="3">
        <v>43903</v>
      </c>
      <c r="W14" s="6"/>
      <c r="X14" s="2"/>
      <c r="Y14" s="11"/>
      <c r="Z14" s="11"/>
      <c r="AA14" s="11"/>
      <c r="AB14" s="11"/>
      <c r="AC14" s="11"/>
      <c r="AD14" s="11"/>
    </row>
    <row r="15" spans="1:30" x14ac:dyDescent="0.3">
      <c r="A15" s="7" t="s">
        <v>34</v>
      </c>
      <c r="B15" s="3">
        <v>43904</v>
      </c>
      <c r="W15" s="6"/>
      <c r="X15" s="2"/>
    </row>
    <row r="16" spans="1:30" x14ac:dyDescent="0.3">
      <c r="A16" s="7" t="s">
        <v>33</v>
      </c>
      <c r="B16" s="3">
        <v>43905</v>
      </c>
      <c r="W16" s="6"/>
      <c r="X16" s="2"/>
    </row>
    <row r="17" spans="1:30" x14ac:dyDescent="0.3">
      <c r="A17" s="7" t="s">
        <v>32</v>
      </c>
      <c r="B17" s="3">
        <v>43906</v>
      </c>
      <c r="W17" s="6"/>
      <c r="X17" s="2"/>
    </row>
    <row r="18" spans="1:30" x14ac:dyDescent="0.3">
      <c r="A18" s="7" t="s">
        <v>31</v>
      </c>
      <c r="B18" s="3">
        <v>43907</v>
      </c>
      <c r="I18">
        <v>61</v>
      </c>
      <c r="N18">
        <v>78</v>
      </c>
      <c r="R18">
        <v>88</v>
      </c>
      <c r="S18">
        <v>49</v>
      </c>
      <c r="T18">
        <f>SUM(S18)</f>
        <v>49</v>
      </c>
      <c r="U18">
        <v>23</v>
      </c>
      <c r="V18">
        <f>SUM(U18)</f>
        <v>23</v>
      </c>
      <c r="W18" s="6">
        <f t="shared" ref="W18:W39" si="0">SUM(I18,N18,R18,T18,V18)</f>
        <v>299</v>
      </c>
      <c r="X18" s="2"/>
    </row>
    <row r="19" spans="1:30" x14ac:dyDescent="0.3">
      <c r="A19" s="7" t="s">
        <v>30</v>
      </c>
      <c r="B19" s="3">
        <v>43908</v>
      </c>
      <c r="I19">
        <v>73</v>
      </c>
      <c r="N19">
        <v>92</v>
      </c>
      <c r="R19">
        <v>107</v>
      </c>
      <c r="S19">
        <v>55</v>
      </c>
      <c r="T19">
        <f t="shared" ref="T19:T40" si="1">SUM(S19)</f>
        <v>55</v>
      </c>
      <c r="U19">
        <v>23</v>
      </c>
      <c r="V19">
        <f t="shared" ref="V19:V40" si="2">SUM(U19)</f>
        <v>23</v>
      </c>
      <c r="W19" s="6">
        <f t="shared" si="0"/>
        <v>350</v>
      </c>
      <c r="X19" s="2"/>
      <c r="Y19">
        <f>I19-I18</f>
        <v>12</v>
      </c>
      <c r="Z19">
        <f>N19-N18</f>
        <v>14</v>
      </c>
      <c r="AA19">
        <f>R19-R18</f>
        <v>19</v>
      </c>
      <c r="AB19">
        <f>T19-T18</f>
        <v>6</v>
      </c>
      <c r="AC19">
        <f>V19-V18</f>
        <v>0</v>
      </c>
      <c r="AD19">
        <f>W19-W18</f>
        <v>51</v>
      </c>
    </row>
    <row r="20" spans="1:30" x14ac:dyDescent="0.3">
      <c r="A20" s="7" t="s">
        <v>29</v>
      </c>
      <c r="B20" s="3">
        <v>43909</v>
      </c>
      <c r="I20">
        <v>94</v>
      </c>
      <c r="N20">
        <v>118</v>
      </c>
      <c r="R20">
        <v>210</v>
      </c>
      <c r="S20">
        <v>102</v>
      </c>
      <c r="T20">
        <f t="shared" si="1"/>
        <v>102</v>
      </c>
      <c r="U20">
        <v>30</v>
      </c>
      <c r="V20">
        <f t="shared" si="2"/>
        <v>30</v>
      </c>
      <c r="W20" s="6">
        <f t="shared" si="0"/>
        <v>554</v>
      </c>
      <c r="X20" s="2"/>
      <c r="Y20">
        <f>I20-I19</f>
        <v>21</v>
      </c>
      <c r="Z20">
        <f>N20-N19</f>
        <v>26</v>
      </c>
      <c r="AA20">
        <f>R20-R19</f>
        <v>103</v>
      </c>
      <c r="AB20">
        <f>T20-T19</f>
        <v>47</v>
      </c>
      <c r="AC20">
        <f>V20-V19</f>
        <v>7</v>
      </c>
      <c r="AD20">
        <f t="shared" ref="AD20:AD40" si="3">W20-W19</f>
        <v>204</v>
      </c>
    </row>
    <row r="21" spans="1:30" x14ac:dyDescent="0.3">
      <c r="A21" s="7" t="s">
        <v>28</v>
      </c>
      <c r="B21" s="3">
        <v>43910</v>
      </c>
      <c r="I21">
        <v>141</v>
      </c>
      <c r="N21">
        <v>133</v>
      </c>
      <c r="R21">
        <v>191</v>
      </c>
      <c r="S21">
        <v>125</v>
      </c>
      <c r="T21">
        <f t="shared" si="1"/>
        <v>125</v>
      </c>
      <c r="U21">
        <v>47</v>
      </c>
      <c r="V21">
        <f t="shared" si="2"/>
        <v>47</v>
      </c>
      <c r="W21" s="6">
        <f t="shared" si="0"/>
        <v>637</v>
      </c>
      <c r="X21" s="2"/>
      <c r="Y21">
        <f>I21-I20</f>
        <v>47</v>
      </c>
      <c r="Z21">
        <f>N21-N20</f>
        <v>15</v>
      </c>
      <c r="AA21">
        <f>R21-R20</f>
        <v>-19</v>
      </c>
      <c r="AB21">
        <f>T21-T20</f>
        <v>23</v>
      </c>
      <c r="AC21">
        <f>V21-V20</f>
        <v>17</v>
      </c>
      <c r="AD21">
        <f t="shared" si="3"/>
        <v>83</v>
      </c>
    </row>
    <row r="22" spans="1:30" x14ac:dyDescent="0.3">
      <c r="A22" s="7" t="s">
        <v>27</v>
      </c>
      <c r="B22" s="3">
        <v>43911</v>
      </c>
      <c r="I22">
        <v>190</v>
      </c>
      <c r="N22">
        <v>177</v>
      </c>
      <c r="R22">
        <v>271</v>
      </c>
      <c r="S22">
        <v>137</v>
      </c>
      <c r="T22">
        <f t="shared" si="1"/>
        <v>137</v>
      </c>
      <c r="U22">
        <v>67</v>
      </c>
      <c r="V22">
        <f t="shared" si="2"/>
        <v>67</v>
      </c>
      <c r="W22" s="6">
        <f t="shared" si="0"/>
        <v>842</v>
      </c>
      <c r="X22" s="2"/>
      <c r="Y22">
        <f>I22-I21</f>
        <v>49</v>
      </c>
      <c r="Z22">
        <f>N22-N21</f>
        <v>44</v>
      </c>
      <c r="AA22">
        <f>R22-R21</f>
        <v>80</v>
      </c>
      <c r="AB22">
        <f>T22-T21</f>
        <v>12</v>
      </c>
      <c r="AC22">
        <f>V22-V21</f>
        <v>20</v>
      </c>
      <c r="AD22">
        <f t="shared" si="3"/>
        <v>205</v>
      </c>
    </row>
    <row r="23" spans="1:30" x14ac:dyDescent="0.3">
      <c r="B23" s="3">
        <v>43912</v>
      </c>
      <c r="W23" s="6"/>
      <c r="X23" s="2"/>
    </row>
    <row r="24" spans="1:30" x14ac:dyDescent="0.3">
      <c r="A24" s="7" t="s">
        <v>26</v>
      </c>
      <c r="B24" s="3">
        <v>43913</v>
      </c>
      <c r="C24">
        <v>93</v>
      </c>
      <c r="D24">
        <v>23</v>
      </c>
      <c r="E24">
        <v>106</v>
      </c>
      <c r="F24">
        <v>175</v>
      </c>
      <c r="G24">
        <v>18</v>
      </c>
      <c r="H24">
        <v>40</v>
      </c>
      <c r="I24">
        <f t="shared" ref="I24:I32" si="4">SUM(C24:H24)</f>
        <v>455</v>
      </c>
      <c r="J24">
        <v>249</v>
      </c>
      <c r="K24">
        <v>7</v>
      </c>
      <c r="L24">
        <v>62</v>
      </c>
      <c r="M24">
        <v>39</v>
      </c>
      <c r="N24">
        <f t="shared" ref="N24:N28" si="5">SUM(J24:M24)</f>
        <v>357</v>
      </c>
      <c r="O24">
        <v>411</v>
      </c>
      <c r="P24">
        <v>2</v>
      </c>
      <c r="Q24">
        <v>72</v>
      </c>
      <c r="R24" s="18">
        <f t="shared" ref="R24:R37" si="6">SUM(O24:Q24)</f>
        <v>485</v>
      </c>
      <c r="S24" s="18">
        <v>159</v>
      </c>
      <c r="T24">
        <f t="shared" si="1"/>
        <v>159</v>
      </c>
      <c r="U24">
        <v>118</v>
      </c>
      <c r="V24">
        <f t="shared" si="2"/>
        <v>118</v>
      </c>
      <c r="W24" s="6">
        <f t="shared" si="0"/>
        <v>1574</v>
      </c>
      <c r="X24" s="2"/>
      <c r="Y24">
        <f>I24-I22</f>
        <v>265</v>
      </c>
      <c r="Z24">
        <f>N24-N22</f>
        <v>180</v>
      </c>
      <c r="AA24">
        <f>R24-R22</f>
        <v>214</v>
      </c>
      <c r="AB24">
        <f>T24-T22</f>
        <v>22</v>
      </c>
      <c r="AC24">
        <f>V24-V22</f>
        <v>51</v>
      </c>
      <c r="AD24">
        <f>W24-W22</f>
        <v>732</v>
      </c>
    </row>
    <row r="25" spans="1:30" x14ac:dyDescent="0.3">
      <c r="A25" s="7" t="s">
        <v>25</v>
      </c>
      <c r="B25" s="3">
        <v>43914</v>
      </c>
      <c r="C25">
        <v>109</v>
      </c>
      <c r="D25">
        <v>30</v>
      </c>
      <c r="E25">
        <v>116</v>
      </c>
      <c r="F25">
        <v>207</v>
      </c>
      <c r="G25">
        <v>40</v>
      </c>
      <c r="H25">
        <v>46</v>
      </c>
      <c r="I25">
        <f t="shared" si="4"/>
        <v>548</v>
      </c>
      <c r="J25">
        <v>286</v>
      </c>
      <c r="K25">
        <v>7</v>
      </c>
      <c r="L25">
        <v>70</v>
      </c>
      <c r="M25">
        <v>41</v>
      </c>
      <c r="N25">
        <f t="shared" si="5"/>
        <v>404</v>
      </c>
      <c r="O25">
        <v>461</v>
      </c>
      <c r="P25">
        <v>2</v>
      </c>
      <c r="Q25">
        <v>108</v>
      </c>
      <c r="R25" s="18">
        <f t="shared" si="6"/>
        <v>571</v>
      </c>
      <c r="S25" s="18">
        <v>179</v>
      </c>
      <c r="T25">
        <f t="shared" si="1"/>
        <v>179</v>
      </c>
      <c r="U25">
        <v>121</v>
      </c>
      <c r="V25">
        <v>124</v>
      </c>
      <c r="W25" s="6">
        <f t="shared" si="0"/>
        <v>1826</v>
      </c>
      <c r="X25" s="2"/>
      <c r="Y25">
        <f>I25-I24</f>
        <v>93</v>
      </c>
      <c r="Z25">
        <f>N25-N24</f>
        <v>47</v>
      </c>
      <c r="AA25">
        <f>R25-R24</f>
        <v>86</v>
      </c>
      <c r="AB25">
        <f>T25-T24</f>
        <v>20</v>
      </c>
      <c r="AC25">
        <f>V25-V24</f>
        <v>6</v>
      </c>
      <c r="AD25">
        <f t="shared" si="3"/>
        <v>252</v>
      </c>
    </row>
    <row r="26" spans="1:30" x14ac:dyDescent="0.3">
      <c r="A26" s="7" t="s">
        <v>24</v>
      </c>
      <c r="B26" s="3">
        <v>43915</v>
      </c>
      <c r="C26">
        <v>117</v>
      </c>
      <c r="D26">
        <v>38</v>
      </c>
      <c r="E26">
        <v>132</v>
      </c>
      <c r="F26">
        <v>213</v>
      </c>
      <c r="G26">
        <v>36</v>
      </c>
      <c r="H26">
        <v>51</v>
      </c>
      <c r="I26">
        <f t="shared" si="4"/>
        <v>587</v>
      </c>
      <c r="J26">
        <v>323</v>
      </c>
      <c r="K26">
        <v>5</v>
      </c>
      <c r="L26">
        <v>79</v>
      </c>
      <c r="M26">
        <v>50</v>
      </c>
      <c r="N26">
        <f t="shared" si="5"/>
        <v>457</v>
      </c>
      <c r="O26">
        <v>488</v>
      </c>
      <c r="P26">
        <v>4</v>
      </c>
      <c r="Q26">
        <v>121</v>
      </c>
      <c r="R26" s="18">
        <f t="shared" si="6"/>
        <v>613</v>
      </c>
      <c r="S26" s="18">
        <v>149</v>
      </c>
      <c r="T26">
        <f t="shared" si="1"/>
        <v>149</v>
      </c>
      <c r="U26">
        <v>146</v>
      </c>
      <c r="V26">
        <f t="shared" si="2"/>
        <v>146</v>
      </c>
      <c r="W26" s="6">
        <f t="shared" si="0"/>
        <v>1952</v>
      </c>
      <c r="X26" s="2"/>
      <c r="Y26">
        <f>I26-I25</f>
        <v>39</v>
      </c>
      <c r="Z26">
        <f>N26-N25</f>
        <v>53</v>
      </c>
      <c r="AA26">
        <f>R26-R25</f>
        <v>42</v>
      </c>
      <c r="AB26">
        <f>T26-T25</f>
        <v>-30</v>
      </c>
      <c r="AC26">
        <f>V26-V25</f>
        <v>22</v>
      </c>
      <c r="AD26">
        <f t="shared" si="3"/>
        <v>126</v>
      </c>
    </row>
    <row r="27" spans="1:30" x14ac:dyDescent="0.3">
      <c r="A27" s="7" t="s">
        <v>22</v>
      </c>
      <c r="B27" s="3">
        <v>43916</v>
      </c>
      <c r="C27">
        <v>111</v>
      </c>
      <c r="D27">
        <v>34</v>
      </c>
      <c r="E27">
        <v>253</v>
      </c>
      <c r="F27">
        <v>213</v>
      </c>
      <c r="G27">
        <v>48</v>
      </c>
      <c r="H27">
        <v>51</v>
      </c>
      <c r="I27">
        <f t="shared" si="4"/>
        <v>710</v>
      </c>
      <c r="J27">
        <v>398</v>
      </c>
      <c r="K27">
        <v>5</v>
      </c>
      <c r="L27">
        <v>85</v>
      </c>
      <c r="M27">
        <v>53</v>
      </c>
      <c r="N27">
        <f t="shared" si="5"/>
        <v>541</v>
      </c>
      <c r="O27">
        <v>466</v>
      </c>
      <c r="P27">
        <v>5</v>
      </c>
      <c r="Q27">
        <v>66</v>
      </c>
      <c r="R27">
        <f t="shared" si="6"/>
        <v>537</v>
      </c>
      <c r="S27">
        <v>133</v>
      </c>
      <c r="T27">
        <f t="shared" si="1"/>
        <v>133</v>
      </c>
      <c r="U27">
        <v>146</v>
      </c>
      <c r="V27">
        <f t="shared" si="2"/>
        <v>146</v>
      </c>
      <c r="W27" s="6">
        <f t="shared" si="0"/>
        <v>2067</v>
      </c>
      <c r="X27" s="2"/>
      <c r="Y27">
        <f>I27-I26</f>
        <v>123</v>
      </c>
      <c r="Z27">
        <f>N27-N26</f>
        <v>84</v>
      </c>
      <c r="AA27">
        <f>R27-R26</f>
        <v>-76</v>
      </c>
      <c r="AB27">
        <f>T27-T26</f>
        <v>-16</v>
      </c>
      <c r="AC27">
        <f>V27-V26</f>
        <v>0</v>
      </c>
      <c r="AD27">
        <f t="shared" si="3"/>
        <v>115</v>
      </c>
    </row>
    <row r="28" spans="1:30" x14ac:dyDescent="0.3">
      <c r="A28" s="7" t="s">
        <v>23</v>
      </c>
      <c r="B28" s="3">
        <v>43917</v>
      </c>
      <c r="C28">
        <v>125</v>
      </c>
      <c r="D28">
        <v>41</v>
      </c>
      <c r="E28">
        <v>299</v>
      </c>
      <c r="F28">
        <v>299</v>
      </c>
      <c r="G28">
        <v>97</v>
      </c>
      <c r="H28">
        <v>53</v>
      </c>
      <c r="I28">
        <f t="shared" si="4"/>
        <v>914</v>
      </c>
      <c r="J28">
        <v>424</v>
      </c>
      <c r="K28">
        <v>45</v>
      </c>
      <c r="L28">
        <v>110</v>
      </c>
      <c r="M28">
        <v>64</v>
      </c>
      <c r="N28">
        <f t="shared" si="5"/>
        <v>643</v>
      </c>
      <c r="O28">
        <v>464</v>
      </c>
      <c r="P28">
        <v>6</v>
      </c>
      <c r="Q28">
        <v>179</v>
      </c>
      <c r="R28">
        <f t="shared" si="6"/>
        <v>649</v>
      </c>
      <c r="S28">
        <v>320</v>
      </c>
      <c r="T28">
        <f t="shared" si="1"/>
        <v>320</v>
      </c>
      <c r="U28">
        <v>181</v>
      </c>
      <c r="V28">
        <f t="shared" si="2"/>
        <v>181</v>
      </c>
      <c r="W28" s="6">
        <f t="shared" si="0"/>
        <v>2707</v>
      </c>
      <c r="X28" s="2"/>
      <c r="Y28">
        <f>I28-I27</f>
        <v>204</v>
      </c>
      <c r="Z28">
        <f>N28-N27</f>
        <v>102</v>
      </c>
      <c r="AA28">
        <f>R28-R27</f>
        <v>112</v>
      </c>
      <c r="AB28">
        <f>T28-T27</f>
        <v>187</v>
      </c>
      <c r="AC28">
        <f>V28-V27</f>
        <v>35</v>
      </c>
      <c r="AD28">
        <f t="shared" si="3"/>
        <v>640</v>
      </c>
    </row>
    <row r="29" spans="1:30" x14ac:dyDescent="0.3">
      <c r="A29" s="7" t="s">
        <v>10</v>
      </c>
      <c r="B29" s="3">
        <v>43918</v>
      </c>
      <c r="C29">
        <v>134</v>
      </c>
      <c r="D29">
        <v>51</v>
      </c>
      <c r="E29">
        <v>351</v>
      </c>
      <c r="F29">
        <v>326</v>
      </c>
      <c r="G29">
        <v>96</v>
      </c>
      <c r="H29">
        <v>54</v>
      </c>
      <c r="I29">
        <f t="shared" si="4"/>
        <v>1012</v>
      </c>
      <c r="J29">
        <v>492</v>
      </c>
      <c r="K29">
        <v>53</v>
      </c>
      <c r="L29">
        <v>101</v>
      </c>
      <c r="M29">
        <v>66</v>
      </c>
      <c r="N29">
        <f>SUM(J29:M29)</f>
        <v>712</v>
      </c>
      <c r="O29">
        <v>536</v>
      </c>
      <c r="P29">
        <v>7</v>
      </c>
      <c r="Q29">
        <v>178</v>
      </c>
      <c r="R29">
        <f t="shared" si="6"/>
        <v>721</v>
      </c>
      <c r="S29">
        <v>341</v>
      </c>
      <c r="T29">
        <f t="shared" si="1"/>
        <v>341</v>
      </c>
      <c r="U29">
        <v>191</v>
      </c>
      <c r="V29">
        <f t="shared" si="2"/>
        <v>191</v>
      </c>
      <c r="W29" s="6">
        <f t="shared" si="0"/>
        <v>2977</v>
      </c>
      <c r="X29" s="2"/>
      <c r="Y29">
        <f>I29-I28</f>
        <v>98</v>
      </c>
      <c r="Z29">
        <f>N29-N28</f>
        <v>69</v>
      </c>
      <c r="AA29">
        <f>R29-R28</f>
        <v>72</v>
      </c>
      <c r="AB29">
        <f>T29-T28</f>
        <v>21</v>
      </c>
      <c r="AC29">
        <f>V29-V28</f>
        <v>10</v>
      </c>
      <c r="AD29">
        <f t="shared" si="3"/>
        <v>270</v>
      </c>
    </row>
    <row r="30" spans="1:30" x14ac:dyDescent="0.3">
      <c r="A30" s="7" t="s">
        <v>11</v>
      </c>
      <c r="B30" s="3">
        <v>43919</v>
      </c>
      <c r="C30">
        <v>133</v>
      </c>
      <c r="D30">
        <v>56</v>
      </c>
      <c r="E30">
        <v>328</v>
      </c>
      <c r="F30">
        <v>342</v>
      </c>
      <c r="G30">
        <v>111</v>
      </c>
      <c r="H30">
        <v>79</v>
      </c>
      <c r="I30">
        <f t="shared" si="4"/>
        <v>1049</v>
      </c>
      <c r="J30">
        <v>502</v>
      </c>
      <c r="K30">
        <v>59</v>
      </c>
      <c r="L30">
        <v>110</v>
      </c>
      <c r="M30">
        <v>70</v>
      </c>
      <c r="N30">
        <f>SUM(J30:M30)</f>
        <v>741</v>
      </c>
      <c r="O30">
        <v>550</v>
      </c>
      <c r="P30">
        <v>7</v>
      </c>
      <c r="Q30">
        <v>161</v>
      </c>
      <c r="R30">
        <f t="shared" si="6"/>
        <v>718</v>
      </c>
      <c r="S30">
        <v>326</v>
      </c>
      <c r="T30">
        <f t="shared" si="1"/>
        <v>326</v>
      </c>
      <c r="U30">
        <v>184</v>
      </c>
      <c r="V30">
        <f t="shared" si="2"/>
        <v>184</v>
      </c>
      <c r="W30" s="6">
        <f t="shared" si="0"/>
        <v>3018</v>
      </c>
      <c r="X30" s="2"/>
      <c r="Y30">
        <f>I30-I29</f>
        <v>37</v>
      </c>
      <c r="Z30">
        <f>N30-N29</f>
        <v>29</v>
      </c>
      <c r="AA30">
        <f>R30-R29</f>
        <v>-3</v>
      </c>
      <c r="AB30">
        <f>T30-T29</f>
        <v>-15</v>
      </c>
      <c r="AC30">
        <f>V30-V29</f>
        <v>-7</v>
      </c>
      <c r="AD30">
        <f t="shared" si="3"/>
        <v>41</v>
      </c>
    </row>
    <row r="31" spans="1:30" x14ac:dyDescent="0.3">
      <c r="A31" s="7" t="s">
        <v>12</v>
      </c>
      <c r="B31" s="3">
        <v>43920</v>
      </c>
      <c r="C31">
        <v>148</v>
      </c>
      <c r="D31">
        <v>63</v>
      </c>
      <c r="E31">
        <v>383</v>
      </c>
      <c r="F31">
        <v>353</v>
      </c>
      <c r="G31">
        <v>112</v>
      </c>
      <c r="H31">
        <v>71</v>
      </c>
      <c r="I31">
        <f t="shared" si="4"/>
        <v>1130</v>
      </c>
      <c r="J31">
        <v>551</v>
      </c>
      <c r="K31">
        <v>58</v>
      </c>
      <c r="L31">
        <v>119</v>
      </c>
      <c r="M31">
        <v>71</v>
      </c>
      <c r="N31">
        <f>SUM(J31:M31)</f>
        <v>799</v>
      </c>
      <c r="O31">
        <v>565</v>
      </c>
      <c r="P31">
        <v>7</v>
      </c>
      <c r="Q31">
        <v>137</v>
      </c>
      <c r="R31">
        <f t="shared" si="6"/>
        <v>709</v>
      </c>
      <c r="S31">
        <v>315</v>
      </c>
      <c r="T31">
        <f t="shared" si="1"/>
        <v>315</v>
      </c>
      <c r="U31">
        <v>181</v>
      </c>
      <c r="V31">
        <f t="shared" si="2"/>
        <v>181</v>
      </c>
      <c r="W31" s="6">
        <f t="shared" si="0"/>
        <v>3134</v>
      </c>
      <c r="X31" s="2"/>
      <c r="Y31">
        <f>I31-I30</f>
        <v>81</v>
      </c>
      <c r="Z31">
        <f>N31-N30</f>
        <v>58</v>
      </c>
      <c r="AA31">
        <f>R31-R30</f>
        <v>-9</v>
      </c>
      <c r="AB31">
        <f>T31-T30</f>
        <v>-11</v>
      </c>
      <c r="AC31">
        <f>V31-V30</f>
        <v>-3</v>
      </c>
      <c r="AD31">
        <f t="shared" si="3"/>
        <v>116</v>
      </c>
    </row>
    <row r="32" spans="1:30" x14ac:dyDescent="0.3">
      <c r="A32" s="7" t="s">
        <v>13</v>
      </c>
      <c r="B32" s="3">
        <v>43921</v>
      </c>
      <c r="C32">
        <v>142</v>
      </c>
      <c r="D32">
        <v>65</v>
      </c>
      <c r="E32">
        <v>372</v>
      </c>
      <c r="F32">
        <v>383</v>
      </c>
      <c r="G32">
        <v>112</v>
      </c>
      <c r="H32">
        <v>73</v>
      </c>
      <c r="I32">
        <f t="shared" si="4"/>
        <v>1147</v>
      </c>
      <c r="J32">
        <v>576</v>
      </c>
      <c r="K32">
        <v>60</v>
      </c>
      <c r="L32">
        <v>101</v>
      </c>
      <c r="M32">
        <v>71</v>
      </c>
      <c r="N32">
        <f>SUM(J32:M32)</f>
        <v>808</v>
      </c>
      <c r="O32">
        <v>590</v>
      </c>
      <c r="P32">
        <v>7</v>
      </c>
      <c r="Q32">
        <v>145</v>
      </c>
      <c r="R32">
        <f t="shared" si="6"/>
        <v>742</v>
      </c>
      <c r="S32">
        <v>312</v>
      </c>
      <c r="T32">
        <f t="shared" si="1"/>
        <v>312</v>
      </c>
      <c r="U32">
        <v>189</v>
      </c>
      <c r="V32">
        <f t="shared" si="2"/>
        <v>189</v>
      </c>
      <c r="W32" s="6">
        <f t="shared" si="0"/>
        <v>3198</v>
      </c>
      <c r="X32" s="2"/>
      <c r="Y32">
        <f>I32-I31</f>
        <v>17</v>
      </c>
      <c r="Z32">
        <f>N32-N31</f>
        <v>9</v>
      </c>
      <c r="AA32">
        <f>R32-R31</f>
        <v>33</v>
      </c>
      <c r="AB32">
        <f>T32-T31</f>
        <v>-3</v>
      </c>
      <c r="AC32">
        <f>V32-V31</f>
        <v>8</v>
      </c>
      <c r="AD32">
        <f t="shared" si="3"/>
        <v>64</v>
      </c>
    </row>
    <row r="33" spans="1:30" x14ac:dyDescent="0.3">
      <c r="A33" s="7" t="s">
        <v>14</v>
      </c>
      <c r="B33" s="3">
        <v>43922</v>
      </c>
      <c r="C33">
        <v>141</v>
      </c>
      <c r="D33">
        <v>68</v>
      </c>
      <c r="E33">
        <v>390</v>
      </c>
      <c r="F33">
        <v>391</v>
      </c>
      <c r="G33">
        <v>117</v>
      </c>
      <c r="H33">
        <v>92</v>
      </c>
      <c r="I33">
        <f t="shared" ref="I29:I38" si="7">SUM(C33:H33)</f>
        <v>1199</v>
      </c>
      <c r="J33">
        <v>545</v>
      </c>
      <c r="K33">
        <v>56</v>
      </c>
      <c r="L33">
        <v>121</v>
      </c>
      <c r="M33">
        <v>67</v>
      </c>
      <c r="N33">
        <f>SUM(J33:M33)</f>
        <v>789</v>
      </c>
      <c r="O33">
        <v>600</v>
      </c>
      <c r="P33">
        <v>6</v>
      </c>
      <c r="Q33">
        <v>140</v>
      </c>
      <c r="R33">
        <f t="shared" si="6"/>
        <v>746</v>
      </c>
      <c r="S33">
        <v>310</v>
      </c>
      <c r="T33">
        <f t="shared" si="1"/>
        <v>310</v>
      </c>
      <c r="U33">
        <v>186</v>
      </c>
      <c r="V33">
        <f t="shared" si="2"/>
        <v>186</v>
      </c>
      <c r="W33" s="6">
        <f t="shared" si="0"/>
        <v>3230</v>
      </c>
      <c r="X33" s="2"/>
      <c r="Y33">
        <f>I33-I32</f>
        <v>52</v>
      </c>
      <c r="Z33">
        <f>N33-N32</f>
        <v>-19</v>
      </c>
      <c r="AA33">
        <f>R33-R32</f>
        <v>4</v>
      </c>
      <c r="AB33">
        <f>T33-T32</f>
        <v>-2</v>
      </c>
      <c r="AC33">
        <f>V33-V32</f>
        <v>-3</v>
      </c>
      <c r="AD33">
        <f t="shared" si="3"/>
        <v>32</v>
      </c>
    </row>
    <row r="34" spans="1:30" x14ac:dyDescent="0.3">
      <c r="A34" s="7" t="s">
        <v>15</v>
      </c>
      <c r="B34" s="3">
        <v>43923</v>
      </c>
      <c r="C34">
        <v>144</v>
      </c>
      <c r="D34">
        <v>64</v>
      </c>
      <c r="E34">
        <v>374</v>
      </c>
      <c r="F34">
        <v>389</v>
      </c>
      <c r="G34">
        <v>121</v>
      </c>
      <c r="H34">
        <v>78</v>
      </c>
      <c r="I34">
        <f t="shared" si="7"/>
        <v>1170</v>
      </c>
      <c r="J34">
        <v>554</v>
      </c>
      <c r="K34">
        <v>58</v>
      </c>
      <c r="L34">
        <v>129</v>
      </c>
      <c r="M34">
        <v>66</v>
      </c>
      <c r="N34">
        <f>SUM(J34:M34)</f>
        <v>807</v>
      </c>
      <c r="O34">
        <v>590</v>
      </c>
      <c r="P34">
        <v>6</v>
      </c>
      <c r="Q34">
        <v>135</v>
      </c>
      <c r="R34">
        <f t="shared" si="6"/>
        <v>731</v>
      </c>
      <c r="S34">
        <v>295</v>
      </c>
      <c r="T34">
        <f t="shared" si="1"/>
        <v>295</v>
      </c>
      <c r="U34">
        <v>181</v>
      </c>
      <c r="V34">
        <f t="shared" si="2"/>
        <v>181</v>
      </c>
      <c r="W34" s="6">
        <f t="shared" si="0"/>
        <v>3184</v>
      </c>
      <c r="X34" s="2"/>
      <c r="Y34">
        <f>I34-I33</f>
        <v>-29</v>
      </c>
      <c r="Z34">
        <f>N34-N33</f>
        <v>18</v>
      </c>
      <c r="AA34">
        <f>R34-R33</f>
        <v>-15</v>
      </c>
      <c r="AB34">
        <f>T34-T33</f>
        <v>-15</v>
      </c>
      <c r="AC34">
        <f>V34-V33</f>
        <v>-5</v>
      </c>
      <c r="AD34">
        <f t="shared" si="3"/>
        <v>-46</v>
      </c>
    </row>
    <row r="35" spans="1:30" x14ac:dyDescent="0.3">
      <c r="A35" s="7" t="s">
        <v>16</v>
      </c>
      <c r="B35" s="3">
        <v>43924</v>
      </c>
      <c r="C35">
        <v>144</v>
      </c>
      <c r="D35">
        <v>65</v>
      </c>
      <c r="E35">
        <v>379</v>
      </c>
      <c r="F35">
        <v>394</v>
      </c>
      <c r="G35">
        <v>122</v>
      </c>
      <c r="H35">
        <v>78</v>
      </c>
      <c r="I35">
        <f t="shared" si="7"/>
        <v>1182</v>
      </c>
      <c r="J35">
        <v>570</v>
      </c>
      <c r="K35">
        <v>57</v>
      </c>
      <c r="L35">
        <v>118</v>
      </c>
      <c r="M35">
        <v>54</v>
      </c>
      <c r="N35">
        <f>SUM(J35:M35)</f>
        <v>799</v>
      </c>
      <c r="O35">
        <v>587</v>
      </c>
      <c r="P35">
        <v>5</v>
      </c>
      <c r="Q35">
        <v>132</v>
      </c>
      <c r="R35">
        <f t="shared" si="6"/>
        <v>724</v>
      </c>
      <c r="S35">
        <v>283</v>
      </c>
      <c r="T35">
        <f t="shared" si="1"/>
        <v>283</v>
      </c>
      <c r="U35">
        <v>177</v>
      </c>
      <c r="V35">
        <f t="shared" si="2"/>
        <v>177</v>
      </c>
      <c r="W35" s="6">
        <f t="shared" si="0"/>
        <v>3165</v>
      </c>
      <c r="X35" s="2"/>
      <c r="Y35">
        <f>I35-I34</f>
        <v>12</v>
      </c>
      <c r="Z35">
        <f>N35-N34</f>
        <v>-8</v>
      </c>
      <c r="AA35">
        <f>R35-R34</f>
        <v>-7</v>
      </c>
      <c r="AB35">
        <f>T35-T34</f>
        <v>-12</v>
      </c>
      <c r="AC35">
        <f>V35-V34</f>
        <v>-4</v>
      </c>
      <c r="AD35">
        <f t="shared" si="3"/>
        <v>-19</v>
      </c>
    </row>
    <row r="36" spans="1:30" x14ac:dyDescent="0.3">
      <c r="A36" s="7" t="s">
        <v>17</v>
      </c>
      <c r="B36" s="3">
        <v>43925</v>
      </c>
      <c r="C36">
        <v>143</v>
      </c>
      <c r="D36">
        <v>61</v>
      </c>
      <c r="E36">
        <v>360</v>
      </c>
      <c r="F36">
        <v>423</v>
      </c>
      <c r="G36">
        <v>106</v>
      </c>
      <c r="H36">
        <v>76</v>
      </c>
      <c r="I36">
        <f t="shared" si="7"/>
        <v>1169</v>
      </c>
      <c r="J36">
        <v>585</v>
      </c>
      <c r="K36">
        <v>56</v>
      </c>
      <c r="L36">
        <v>117</v>
      </c>
      <c r="M36">
        <v>51</v>
      </c>
      <c r="N36">
        <f>SUM(J36:M36)</f>
        <v>809</v>
      </c>
      <c r="O36">
        <v>584</v>
      </c>
      <c r="P36">
        <v>5</v>
      </c>
      <c r="Q36">
        <v>129</v>
      </c>
      <c r="R36">
        <f t="shared" si="6"/>
        <v>718</v>
      </c>
      <c r="S36">
        <v>279</v>
      </c>
      <c r="T36">
        <f t="shared" si="1"/>
        <v>279</v>
      </c>
      <c r="U36">
        <v>158</v>
      </c>
      <c r="V36">
        <f t="shared" si="2"/>
        <v>158</v>
      </c>
      <c r="W36" s="6">
        <f t="shared" si="0"/>
        <v>3133</v>
      </c>
      <c r="X36" s="2"/>
      <c r="Y36">
        <f>I36-I35</f>
        <v>-13</v>
      </c>
      <c r="Z36">
        <f>N36-N35</f>
        <v>10</v>
      </c>
      <c r="AA36">
        <f>R36-R35</f>
        <v>-6</v>
      </c>
      <c r="AB36">
        <f>T36-T35</f>
        <v>-4</v>
      </c>
      <c r="AC36">
        <f>V36-V35</f>
        <v>-19</v>
      </c>
      <c r="AD36">
        <f t="shared" si="3"/>
        <v>-32</v>
      </c>
    </row>
    <row r="37" spans="1:30" x14ac:dyDescent="0.3">
      <c r="A37" s="7" t="s">
        <v>18</v>
      </c>
      <c r="B37" s="3">
        <v>43926</v>
      </c>
      <c r="C37">
        <v>127</v>
      </c>
      <c r="D37">
        <v>53</v>
      </c>
      <c r="E37">
        <v>334</v>
      </c>
      <c r="F37">
        <v>378</v>
      </c>
      <c r="G37">
        <v>89</v>
      </c>
      <c r="H37">
        <v>89</v>
      </c>
      <c r="I37">
        <f t="shared" si="7"/>
        <v>1070</v>
      </c>
      <c r="J37">
        <v>575</v>
      </c>
      <c r="K37">
        <v>51</v>
      </c>
      <c r="L37">
        <v>108</v>
      </c>
      <c r="M37">
        <v>49</v>
      </c>
      <c r="N37">
        <f>SUM(J37:M37)</f>
        <v>783</v>
      </c>
      <c r="O37">
        <v>552</v>
      </c>
      <c r="P37">
        <v>5</v>
      </c>
      <c r="Q37">
        <v>125</v>
      </c>
      <c r="R37">
        <f t="shared" si="6"/>
        <v>682</v>
      </c>
      <c r="S37">
        <v>260</v>
      </c>
      <c r="T37">
        <f t="shared" si="1"/>
        <v>260</v>
      </c>
      <c r="U37">
        <v>155</v>
      </c>
      <c r="V37">
        <f t="shared" si="2"/>
        <v>155</v>
      </c>
      <c r="W37" s="6">
        <f t="shared" si="0"/>
        <v>2950</v>
      </c>
      <c r="X37" s="2"/>
      <c r="Y37">
        <f>I37-I36</f>
        <v>-99</v>
      </c>
      <c r="Z37">
        <f>N37-N36</f>
        <v>-26</v>
      </c>
      <c r="AA37">
        <f>R37-R36</f>
        <v>-36</v>
      </c>
      <c r="AB37">
        <f>T37-T36</f>
        <v>-19</v>
      </c>
      <c r="AC37">
        <f>V37-V36</f>
        <v>-3</v>
      </c>
      <c r="AD37">
        <f t="shared" si="3"/>
        <v>-183</v>
      </c>
    </row>
    <row r="38" spans="1:30" x14ac:dyDescent="0.3">
      <c r="A38" s="7" t="s">
        <v>19</v>
      </c>
      <c r="B38" s="3">
        <v>43927</v>
      </c>
      <c r="C38">
        <v>114</v>
      </c>
      <c r="D38">
        <v>53</v>
      </c>
      <c r="E38">
        <v>344</v>
      </c>
      <c r="F38">
        <v>350</v>
      </c>
      <c r="G38">
        <v>80</v>
      </c>
      <c r="H38">
        <v>77</v>
      </c>
      <c r="I38">
        <f t="shared" si="7"/>
        <v>1018</v>
      </c>
      <c r="J38">
        <v>577</v>
      </c>
      <c r="K38">
        <v>47</v>
      </c>
      <c r="L38">
        <v>103</v>
      </c>
      <c r="M38">
        <v>49</v>
      </c>
      <c r="N38">
        <f>SUM(J38:M38)</f>
        <v>776</v>
      </c>
      <c r="O38">
        <v>564</v>
      </c>
      <c r="P38">
        <v>5</v>
      </c>
      <c r="Q38">
        <v>129</v>
      </c>
      <c r="R38">
        <f t="shared" ref="R38:R39" si="8">SUM(O38:Q38)</f>
        <v>698</v>
      </c>
      <c r="S38">
        <v>253</v>
      </c>
      <c r="T38">
        <f t="shared" si="1"/>
        <v>253</v>
      </c>
      <c r="U38">
        <v>156</v>
      </c>
      <c r="V38">
        <f t="shared" si="2"/>
        <v>156</v>
      </c>
      <c r="W38" s="6">
        <f t="shared" si="0"/>
        <v>2901</v>
      </c>
      <c r="X38" s="2"/>
      <c r="Y38">
        <f>I38-I37</f>
        <v>-52</v>
      </c>
      <c r="Z38">
        <f>N38-N37</f>
        <v>-7</v>
      </c>
      <c r="AA38">
        <f>R38-R37</f>
        <v>16</v>
      </c>
      <c r="AB38">
        <f>T38-T37</f>
        <v>-7</v>
      </c>
      <c r="AC38">
        <f>V38-V37</f>
        <v>1</v>
      </c>
      <c r="AD38">
        <f t="shared" si="3"/>
        <v>-49</v>
      </c>
    </row>
    <row r="39" spans="1:30" x14ac:dyDescent="0.3">
      <c r="A39" s="7" t="s">
        <v>20</v>
      </c>
      <c r="B39" s="3">
        <v>43928</v>
      </c>
      <c r="C39">
        <v>120</v>
      </c>
      <c r="D39">
        <v>53</v>
      </c>
      <c r="E39">
        <v>349</v>
      </c>
      <c r="F39">
        <v>336</v>
      </c>
      <c r="G39">
        <v>78</v>
      </c>
      <c r="H39">
        <v>81</v>
      </c>
      <c r="I39">
        <f>SUM(C39:H39)</f>
        <v>1017</v>
      </c>
      <c r="J39">
        <v>568</v>
      </c>
      <c r="K39">
        <v>39</v>
      </c>
      <c r="L39">
        <v>100</v>
      </c>
      <c r="M39">
        <v>49</v>
      </c>
      <c r="N39">
        <f t="shared" ref="N39:N40" si="9">SUM(J39:M39)</f>
        <v>756</v>
      </c>
      <c r="O39">
        <v>571</v>
      </c>
      <c r="P39">
        <v>5</v>
      </c>
      <c r="Q39">
        <v>137</v>
      </c>
      <c r="R39">
        <f t="shared" si="8"/>
        <v>713</v>
      </c>
      <c r="S39">
        <v>270</v>
      </c>
      <c r="T39">
        <f t="shared" si="1"/>
        <v>270</v>
      </c>
      <c r="U39">
        <v>153</v>
      </c>
      <c r="V39">
        <f t="shared" si="2"/>
        <v>153</v>
      </c>
      <c r="W39" s="6">
        <f t="shared" si="0"/>
        <v>2909</v>
      </c>
      <c r="X39" s="2"/>
      <c r="Y39">
        <f>I39-I38</f>
        <v>-1</v>
      </c>
      <c r="Z39">
        <f>N39-N38</f>
        <v>-20</v>
      </c>
      <c r="AA39">
        <f>R39-R38</f>
        <v>15</v>
      </c>
      <c r="AB39">
        <f>T39-T38</f>
        <v>17</v>
      </c>
      <c r="AC39">
        <f>V39-V38</f>
        <v>-3</v>
      </c>
      <c r="AD39">
        <f t="shared" si="3"/>
        <v>8</v>
      </c>
    </row>
    <row r="40" spans="1:30" x14ac:dyDescent="0.3">
      <c r="A40" s="7" t="s">
        <v>21</v>
      </c>
      <c r="B40" s="3">
        <v>43929</v>
      </c>
      <c r="C40">
        <v>117</v>
      </c>
      <c r="D40">
        <v>53</v>
      </c>
      <c r="E40">
        <v>336</v>
      </c>
      <c r="F40">
        <v>319</v>
      </c>
      <c r="G40">
        <v>76</v>
      </c>
      <c r="H40">
        <v>71</v>
      </c>
      <c r="I40">
        <f>SUM(C40:H40)</f>
        <v>972</v>
      </c>
      <c r="J40">
        <v>531</v>
      </c>
      <c r="K40">
        <v>30</v>
      </c>
      <c r="L40">
        <v>92</v>
      </c>
      <c r="M40">
        <v>49</v>
      </c>
      <c r="N40">
        <f t="shared" si="9"/>
        <v>702</v>
      </c>
      <c r="O40">
        <v>529</v>
      </c>
      <c r="P40">
        <v>5</v>
      </c>
      <c r="Q40">
        <v>127</v>
      </c>
      <c r="R40">
        <f>SUM(O40:Q40)</f>
        <v>661</v>
      </c>
      <c r="S40">
        <v>248</v>
      </c>
      <c r="T40">
        <f t="shared" si="1"/>
        <v>248</v>
      </c>
      <c r="U40">
        <v>141</v>
      </c>
      <c r="V40">
        <f t="shared" si="2"/>
        <v>141</v>
      </c>
      <c r="W40" s="6">
        <f>SUM(I40,N40,R40,T40,V40)</f>
        <v>2724</v>
      </c>
      <c r="X40" s="2"/>
      <c r="Y40">
        <f>I40-I39</f>
        <v>-45</v>
      </c>
      <c r="Z40">
        <f>N40-N39</f>
        <v>-54</v>
      </c>
      <c r="AA40">
        <f>R40-R39</f>
        <v>-52</v>
      </c>
      <c r="AB40">
        <f>T40-T39</f>
        <v>-22</v>
      </c>
      <c r="AC40">
        <f>V40-V39</f>
        <v>-12</v>
      </c>
      <c r="AD40">
        <f t="shared" si="3"/>
        <v>-185</v>
      </c>
    </row>
  </sheetData>
  <conditionalFormatting sqref="Y1:Y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C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V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H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V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29" r:id="rId1" xr:uid="{1F3897AF-7FDA-469B-A9CF-8F887DDD46ED}"/>
    <hyperlink ref="A30" r:id="rId2" xr:uid="{492CCA4C-553D-42B7-A483-E0031ABB5740}"/>
    <hyperlink ref="A31" r:id="rId3" xr:uid="{D57C1B43-3D13-4042-B8BB-7064C245D104}"/>
    <hyperlink ref="A32" r:id="rId4" xr:uid="{4A34EBDE-FC0B-426B-9083-61A835B1D150}"/>
    <hyperlink ref="A33" r:id="rId5" xr:uid="{A3FE1993-5173-44EE-9113-23F13305C15D}"/>
    <hyperlink ref="A34" r:id="rId6" xr:uid="{EB80C36F-7107-48B1-AD3F-5767D5F62AAF}"/>
    <hyperlink ref="A35" r:id="rId7" xr:uid="{7A8C46C5-0475-4318-88D7-2900C6C018FF}"/>
    <hyperlink ref="A36" r:id="rId8" xr:uid="{52244C70-6FE0-4879-A562-4C14A66246C7}"/>
    <hyperlink ref="A37" r:id="rId9" xr:uid="{3CD98780-C99F-4D54-B346-A2492DEB4FC6}"/>
    <hyperlink ref="A38" r:id="rId10" xr:uid="{ECC027D4-4821-4993-ADB7-E34902A45BC4}"/>
    <hyperlink ref="A39" r:id="rId11" xr:uid="{769D73AD-74C3-403D-A601-C0ABBA0001C9}"/>
    <hyperlink ref="A40" r:id="rId12" xr:uid="{5B0419C6-400D-4DEA-8CF8-D70AFF7C66A7}"/>
    <hyperlink ref="A27" r:id="rId13" xr:uid="{353DB182-5F6C-4F99-9AF6-BF26D183E37F}"/>
    <hyperlink ref="A28" r:id="rId14" xr:uid="{A93CE3B3-654B-4546-BBD3-579B93FAA5A1}"/>
    <hyperlink ref="A26" r:id="rId15" xr:uid="{84979D74-5695-45BC-99CB-06752FCCB4A6}"/>
    <hyperlink ref="A25" r:id="rId16" xr:uid="{81B61234-46D3-4C90-A37F-3FA295CDFC46}"/>
    <hyperlink ref="A24" r:id="rId17" xr:uid="{B00443AD-6780-45EC-B37F-7B22084A0A98}"/>
    <hyperlink ref="A22" r:id="rId18" xr:uid="{B2971461-DAFE-45A9-AC8E-EC8B1703CAE5}"/>
    <hyperlink ref="A21" r:id="rId19" xr:uid="{816B2FE4-7192-4C0F-B2E2-CE71D04FE05E}"/>
    <hyperlink ref="A20" r:id="rId20" xr:uid="{5C5F3737-FADF-4F74-BE8C-C72C5DA936BB}"/>
    <hyperlink ref="A19" r:id="rId21" xr:uid="{24B1C345-5816-4A25-9C01-C087C4BFB7E5}"/>
    <hyperlink ref="A18" r:id="rId22" xr:uid="{95A7E8A2-B39B-4A2F-9C63-6DDAC7BA2418}"/>
    <hyperlink ref="A17" r:id="rId23" xr:uid="{732EB742-5758-4744-8809-A0C6962115AB}"/>
    <hyperlink ref="A16" r:id="rId24" xr:uid="{5C4519F0-18A5-4B04-8E7D-3B253AA28510}"/>
    <hyperlink ref="A15" r:id="rId25" xr:uid="{AD753868-F1F3-4389-8878-B28E72DB780C}"/>
    <hyperlink ref="A14" r:id="rId26" xr:uid="{2BB7F25E-A1F3-4DB5-938C-63E47888A314}"/>
    <hyperlink ref="A11" r:id="rId27" xr:uid="{2C5F5599-006D-484C-A0E1-6D749875BA2F}"/>
    <hyperlink ref="A12" r:id="rId28" xr:uid="{41F3950C-9526-4A0D-8802-47B289D74C72}"/>
    <hyperlink ref="A10" r:id="rId29" xr:uid="{9A933D02-EECF-4CD8-9391-8875A6DCC576}"/>
    <hyperlink ref="A9" r:id="rId30" xr:uid="{CC8E3B7C-326F-4B09-896F-16FB612B1EA6}"/>
    <hyperlink ref="A8" r:id="rId31" xr:uid="{BC3070EF-6A4E-4937-B427-CE47B1E4F715}"/>
    <hyperlink ref="A7" r:id="rId32" xr:uid="{5BD3DE38-267E-402A-BF66-1ED6E2A9096F}"/>
    <hyperlink ref="A6" r:id="rId33" xr:uid="{B470F06E-D4DB-4E78-9B1E-FE4C801EC339}"/>
    <hyperlink ref="A5" r:id="rId34" xr:uid="{69726186-BF53-4665-B9B6-F88E9DAEB920}"/>
    <hyperlink ref="A2" r:id="rId35" xr:uid="{5A5A120C-93F0-4B69-AD97-6F2E2F167166}"/>
    <hyperlink ref="A3" r:id="rId36" xr:uid="{DA0D69EF-E656-42FB-9D45-E9FA90255DCE}"/>
    <hyperlink ref="A4" r:id="rId37" xr:uid="{0C518EB2-D347-4A66-859D-31CBB7FE158B}"/>
    <hyperlink ref="A13" r:id="rId38" xr:uid="{472003E8-70D0-4830-83AD-71BB91B35E66}"/>
  </hyperlinks>
  <pageMargins left="0.7" right="0.7" top="0.75" bottom="0.75" header="0.3" footer="0.3"/>
  <ignoredErrors>
    <ignoredError sqref="R40 R38:R39 R33:R36 R30:R31 I38:I40 I37 I35:I36 I33:I34 I24:I32" formulaRange="1"/>
  </ignoredErrors>
  <drawing r:id="rId3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2E89-2D29-4AC5-A952-80CEADD63241}">
  <dimension ref="A1:AN29"/>
  <sheetViews>
    <sheetView topLeftCell="A33" workbookViewId="0">
      <pane xSplit="1" topLeftCell="N1" activePane="topRight" state="frozen"/>
      <selection pane="topRight" activeCell="AI55" sqref="AI55"/>
    </sheetView>
  </sheetViews>
  <sheetFormatPr baseColWidth="10" defaultRowHeight="14.4" outlineLevelRow="1" x14ac:dyDescent="0.3"/>
  <cols>
    <col min="1" max="1" width="18.44140625" bestFit="1" customWidth="1"/>
    <col min="2" max="32" width="6.88671875" bestFit="1" customWidth="1"/>
    <col min="33" max="40" width="6.33203125" bestFit="1" customWidth="1"/>
  </cols>
  <sheetData>
    <row r="1" spans="1:40" x14ac:dyDescent="0.3">
      <c r="A1" s="2" t="s">
        <v>0</v>
      </c>
      <c r="B1" s="3">
        <v>43891</v>
      </c>
      <c r="C1" s="3">
        <v>43892</v>
      </c>
      <c r="D1" s="3">
        <v>43893</v>
      </c>
      <c r="E1" s="3">
        <v>43894</v>
      </c>
      <c r="F1" s="3">
        <v>43895</v>
      </c>
      <c r="G1" s="3">
        <v>43896</v>
      </c>
      <c r="H1" s="3">
        <v>43897</v>
      </c>
      <c r="I1" s="3">
        <v>43898</v>
      </c>
      <c r="J1" s="3">
        <v>43899</v>
      </c>
      <c r="K1" s="3">
        <v>43900</v>
      </c>
      <c r="L1" s="3">
        <v>43901</v>
      </c>
      <c r="M1" s="3">
        <v>43902</v>
      </c>
      <c r="N1" s="3">
        <v>43903</v>
      </c>
      <c r="O1" s="3">
        <v>43904</v>
      </c>
      <c r="P1" s="3">
        <v>43905</v>
      </c>
      <c r="Q1" s="3">
        <v>43906</v>
      </c>
      <c r="R1" s="3">
        <v>43907</v>
      </c>
      <c r="S1" s="3">
        <v>43908</v>
      </c>
      <c r="T1" s="3">
        <v>43909</v>
      </c>
      <c r="U1" s="3">
        <v>43910</v>
      </c>
      <c r="V1" s="3">
        <v>43911</v>
      </c>
      <c r="W1" s="3">
        <v>43912</v>
      </c>
      <c r="X1" s="3">
        <v>43913</v>
      </c>
      <c r="Y1" s="3">
        <v>43914</v>
      </c>
      <c r="Z1" s="3">
        <v>43915</v>
      </c>
      <c r="AA1" s="3">
        <v>43916</v>
      </c>
      <c r="AB1" s="3">
        <v>43917</v>
      </c>
      <c r="AC1" s="3">
        <v>43918</v>
      </c>
      <c r="AD1" s="3">
        <v>43919</v>
      </c>
      <c r="AE1" s="3">
        <v>43920</v>
      </c>
      <c r="AF1" s="3">
        <v>43921</v>
      </c>
      <c r="AG1" s="3">
        <v>43922</v>
      </c>
      <c r="AH1" s="3">
        <v>43923</v>
      </c>
      <c r="AI1" s="3">
        <v>43924</v>
      </c>
      <c r="AJ1" s="3">
        <v>43925</v>
      </c>
      <c r="AK1" s="3">
        <v>43926</v>
      </c>
      <c r="AL1" s="3">
        <v>43927</v>
      </c>
      <c r="AM1" s="3">
        <v>43928</v>
      </c>
      <c r="AN1" s="3">
        <v>43929</v>
      </c>
    </row>
    <row r="2" spans="1:40" hidden="1" outlineLevel="1" x14ac:dyDescent="0.3">
      <c r="A2" s="17" t="s">
        <v>51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X2">
        <v>93</v>
      </c>
      <c r="Y2">
        <v>109</v>
      </c>
      <c r="Z2">
        <v>117</v>
      </c>
      <c r="AA2">
        <v>111</v>
      </c>
      <c r="AB2">
        <v>125</v>
      </c>
      <c r="AC2">
        <v>134</v>
      </c>
      <c r="AD2">
        <v>133</v>
      </c>
      <c r="AE2">
        <v>148</v>
      </c>
      <c r="AF2">
        <v>142</v>
      </c>
      <c r="AG2">
        <v>141</v>
      </c>
      <c r="AH2">
        <v>144</v>
      </c>
      <c r="AI2">
        <v>144</v>
      </c>
      <c r="AJ2">
        <v>143</v>
      </c>
      <c r="AK2">
        <v>127</v>
      </c>
      <c r="AL2">
        <v>114</v>
      </c>
      <c r="AM2">
        <v>120</v>
      </c>
      <c r="AN2">
        <v>117</v>
      </c>
    </row>
    <row r="3" spans="1:40" hidden="1" outlineLevel="1" x14ac:dyDescent="0.3">
      <c r="A3" s="17" t="s">
        <v>52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X3">
        <v>23</v>
      </c>
      <c r="Y3">
        <v>30</v>
      </c>
      <c r="Z3">
        <v>38</v>
      </c>
      <c r="AA3">
        <v>34</v>
      </c>
      <c r="AB3">
        <v>41</v>
      </c>
      <c r="AC3">
        <v>51</v>
      </c>
      <c r="AD3">
        <v>56</v>
      </c>
      <c r="AE3">
        <v>63</v>
      </c>
      <c r="AF3">
        <v>65</v>
      </c>
      <c r="AG3">
        <v>68</v>
      </c>
      <c r="AH3">
        <v>64</v>
      </c>
      <c r="AI3">
        <v>65</v>
      </c>
      <c r="AJ3">
        <v>61</v>
      </c>
      <c r="AK3">
        <v>53</v>
      </c>
      <c r="AL3">
        <v>53</v>
      </c>
      <c r="AM3">
        <v>53</v>
      </c>
      <c r="AN3">
        <v>53</v>
      </c>
    </row>
    <row r="4" spans="1:40" hidden="1" outlineLevel="1" x14ac:dyDescent="0.3">
      <c r="A4" s="17" t="s">
        <v>53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X4">
        <v>106</v>
      </c>
      <c r="Y4">
        <v>116</v>
      </c>
      <c r="Z4">
        <v>132</v>
      </c>
      <c r="AA4">
        <v>253</v>
      </c>
      <c r="AB4">
        <v>299</v>
      </c>
      <c r="AC4">
        <v>351</v>
      </c>
      <c r="AD4">
        <v>328</v>
      </c>
      <c r="AE4">
        <v>383</v>
      </c>
      <c r="AF4">
        <v>372</v>
      </c>
      <c r="AG4">
        <v>390</v>
      </c>
      <c r="AH4">
        <v>374</v>
      </c>
      <c r="AI4">
        <v>379</v>
      </c>
      <c r="AJ4">
        <v>360</v>
      </c>
      <c r="AK4">
        <v>334</v>
      </c>
      <c r="AL4">
        <v>344</v>
      </c>
      <c r="AM4">
        <v>349</v>
      </c>
      <c r="AN4">
        <v>336</v>
      </c>
    </row>
    <row r="5" spans="1:40" hidden="1" outlineLevel="1" x14ac:dyDescent="0.3">
      <c r="A5" s="17" t="s">
        <v>54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X5">
        <v>175</v>
      </c>
      <c r="Y5">
        <v>207</v>
      </c>
      <c r="Z5">
        <v>213</v>
      </c>
      <c r="AA5">
        <v>213</v>
      </c>
      <c r="AB5">
        <v>299</v>
      </c>
      <c r="AC5">
        <v>326</v>
      </c>
      <c r="AD5">
        <v>342</v>
      </c>
      <c r="AE5">
        <v>353</v>
      </c>
      <c r="AF5">
        <v>383</v>
      </c>
      <c r="AG5">
        <v>391</v>
      </c>
      <c r="AH5">
        <v>389</v>
      </c>
      <c r="AI5">
        <v>394</v>
      </c>
      <c r="AJ5">
        <v>423</v>
      </c>
      <c r="AK5">
        <v>378</v>
      </c>
      <c r="AL5">
        <v>350</v>
      </c>
      <c r="AM5">
        <v>336</v>
      </c>
      <c r="AN5">
        <v>319</v>
      </c>
    </row>
    <row r="6" spans="1:40" hidden="1" outlineLevel="1" x14ac:dyDescent="0.3">
      <c r="A6" s="17" t="s">
        <v>55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X6">
        <v>18</v>
      </c>
      <c r="Y6">
        <v>40</v>
      </c>
      <c r="Z6">
        <v>36</v>
      </c>
      <c r="AA6">
        <v>48</v>
      </c>
      <c r="AB6">
        <v>97</v>
      </c>
      <c r="AC6">
        <v>96</v>
      </c>
      <c r="AD6">
        <v>111</v>
      </c>
      <c r="AE6">
        <v>112</v>
      </c>
      <c r="AF6">
        <v>112</v>
      </c>
      <c r="AG6">
        <v>117</v>
      </c>
      <c r="AH6">
        <v>121</v>
      </c>
      <c r="AI6">
        <v>122</v>
      </c>
      <c r="AJ6">
        <v>106</v>
      </c>
      <c r="AK6">
        <v>89</v>
      </c>
      <c r="AL6">
        <v>80</v>
      </c>
      <c r="AM6">
        <v>78</v>
      </c>
      <c r="AN6">
        <v>76</v>
      </c>
    </row>
    <row r="7" spans="1:40" hidden="1" outlineLevel="1" x14ac:dyDescent="0.3">
      <c r="A7" s="17" t="s">
        <v>56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X7">
        <v>40</v>
      </c>
      <c r="Y7">
        <v>46</v>
      </c>
      <c r="Z7">
        <v>51</v>
      </c>
      <c r="AA7">
        <v>51</v>
      </c>
      <c r="AB7">
        <v>53</v>
      </c>
      <c r="AC7">
        <v>54</v>
      </c>
      <c r="AD7">
        <v>79</v>
      </c>
      <c r="AE7">
        <v>71</v>
      </c>
      <c r="AF7">
        <v>73</v>
      </c>
      <c r="AG7">
        <v>92</v>
      </c>
      <c r="AH7">
        <v>78</v>
      </c>
      <c r="AI7">
        <v>78</v>
      </c>
      <c r="AJ7">
        <v>76</v>
      </c>
      <c r="AK7">
        <v>89</v>
      </c>
      <c r="AL7">
        <v>77</v>
      </c>
      <c r="AM7">
        <v>81</v>
      </c>
      <c r="AN7">
        <v>71</v>
      </c>
    </row>
    <row r="8" spans="1:40" collapsed="1" x14ac:dyDescent="0.3">
      <c r="A8" s="2" t="s">
        <v>3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R8">
        <v>61</v>
      </c>
      <c r="S8">
        <v>73</v>
      </c>
      <c r="T8">
        <v>94</v>
      </c>
      <c r="U8">
        <v>141</v>
      </c>
      <c r="V8">
        <v>190</v>
      </c>
      <c r="X8">
        <f>SUM(X2:X7)</f>
        <v>455</v>
      </c>
      <c r="Y8">
        <f>SUM(Y2:Y7)</f>
        <v>548</v>
      </c>
      <c r="Z8">
        <f>SUM(Z2:Z7)</f>
        <v>587</v>
      </c>
      <c r="AA8">
        <f>SUM(AA2:AA7)</f>
        <v>710</v>
      </c>
      <c r="AB8">
        <f>SUM(AB2:AB7)</f>
        <v>914</v>
      </c>
      <c r="AC8">
        <f>SUM(AC2:AC7)</f>
        <v>1012</v>
      </c>
      <c r="AD8">
        <f>SUM(AD2:AD7)</f>
        <v>1049</v>
      </c>
      <c r="AE8">
        <f>SUM(AE2:AE7)</f>
        <v>1130</v>
      </c>
      <c r="AF8">
        <f>SUM(AF2:AF7)</f>
        <v>1147</v>
      </c>
      <c r="AG8">
        <f>SUM(AG2:AG7)</f>
        <v>1199</v>
      </c>
      <c r="AH8">
        <f>SUM(AH2:AH7)</f>
        <v>1170</v>
      </c>
      <c r="AI8">
        <f>SUM(AI2:AI7)</f>
        <v>1182</v>
      </c>
      <c r="AJ8">
        <f>SUM(AJ2:AJ7)</f>
        <v>1169</v>
      </c>
      <c r="AK8">
        <f>SUM(AK2:AK7)</f>
        <v>1070</v>
      </c>
      <c r="AL8">
        <f>SUM(AL2:AL7)</f>
        <v>1018</v>
      </c>
      <c r="AM8">
        <f>SUM(AM2:AM7)</f>
        <v>1017</v>
      </c>
      <c r="AN8">
        <f>SUM(AN2:AN7)</f>
        <v>972</v>
      </c>
    </row>
    <row r="9" spans="1:40" hidden="1" outlineLevel="1" x14ac:dyDescent="0.3">
      <c r="A9" s="17" t="s">
        <v>57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X9">
        <v>249</v>
      </c>
      <c r="Y9">
        <v>286</v>
      </c>
      <c r="Z9">
        <v>323</v>
      </c>
      <c r="AA9">
        <v>398</v>
      </c>
      <c r="AB9">
        <v>424</v>
      </c>
      <c r="AC9">
        <v>492</v>
      </c>
      <c r="AD9">
        <v>502</v>
      </c>
      <c r="AE9">
        <v>551</v>
      </c>
      <c r="AF9">
        <v>576</v>
      </c>
      <c r="AG9">
        <v>545</v>
      </c>
      <c r="AH9">
        <v>554</v>
      </c>
      <c r="AI9">
        <v>570</v>
      </c>
      <c r="AJ9">
        <v>585</v>
      </c>
      <c r="AK9">
        <v>575</v>
      </c>
      <c r="AL9">
        <v>577</v>
      </c>
      <c r="AM9">
        <v>568</v>
      </c>
      <c r="AN9">
        <v>531</v>
      </c>
    </row>
    <row r="10" spans="1:40" hidden="1" outlineLevel="1" x14ac:dyDescent="0.3">
      <c r="A10" s="17" t="s">
        <v>58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X10">
        <v>7</v>
      </c>
      <c r="Y10">
        <v>7</v>
      </c>
      <c r="Z10">
        <v>5</v>
      </c>
      <c r="AA10">
        <v>5</v>
      </c>
      <c r="AB10">
        <v>45</v>
      </c>
      <c r="AC10">
        <v>53</v>
      </c>
      <c r="AD10">
        <v>59</v>
      </c>
      <c r="AE10">
        <v>58</v>
      </c>
      <c r="AF10">
        <v>60</v>
      </c>
      <c r="AG10">
        <v>56</v>
      </c>
      <c r="AH10">
        <v>58</v>
      </c>
      <c r="AI10">
        <v>57</v>
      </c>
      <c r="AJ10">
        <v>56</v>
      </c>
      <c r="AK10">
        <v>51</v>
      </c>
      <c r="AL10">
        <v>47</v>
      </c>
      <c r="AM10">
        <v>39</v>
      </c>
      <c r="AN10">
        <v>30</v>
      </c>
    </row>
    <row r="11" spans="1:40" hidden="1" outlineLevel="1" x14ac:dyDescent="0.3">
      <c r="A11" s="17" t="s">
        <v>59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X11">
        <v>62</v>
      </c>
      <c r="Y11">
        <v>70</v>
      </c>
      <c r="Z11">
        <v>79</v>
      </c>
      <c r="AA11">
        <v>85</v>
      </c>
      <c r="AB11">
        <v>110</v>
      </c>
      <c r="AC11">
        <v>101</v>
      </c>
      <c r="AD11">
        <v>110</v>
      </c>
      <c r="AE11">
        <v>119</v>
      </c>
      <c r="AF11">
        <v>101</v>
      </c>
      <c r="AG11">
        <v>121</v>
      </c>
      <c r="AH11">
        <v>129</v>
      </c>
      <c r="AI11">
        <v>118</v>
      </c>
      <c r="AJ11">
        <v>117</v>
      </c>
      <c r="AK11">
        <v>108</v>
      </c>
      <c r="AL11">
        <v>103</v>
      </c>
      <c r="AM11">
        <v>100</v>
      </c>
      <c r="AN11">
        <v>92</v>
      </c>
    </row>
    <row r="12" spans="1:40" hidden="1" outlineLevel="1" x14ac:dyDescent="0.3">
      <c r="A12" s="17" t="s">
        <v>60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X12">
        <v>39</v>
      </c>
      <c r="Y12">
        <v>41</v>
      </c>
      <c r="Z12">
        <v>50</v>
      </c>
      <c r="AA12">
        <v>53</v>
      </c>
      <c r="AB12">
        <v>64</v>
      </c>
      <c r="AC12">
        <v>66</v>
      </c>
      <c r="AD12">
        <v>70</v>
      </c>
      <c r="AE12">
        <v>71</v>
      </c>
      <c r="AF12">
        <v>71</v>
      </c>
      <c r="AG12">
        <v>67</v>
      </c>
      <c r="AH12">
        <v>66</v>
      </c>
      <c r="AI12">
        <v>54</v>
      </c>
      <c r="AJ12">
        <v>51</v>
      </c>
      <c r="AK12">
        <v>49</v>
      </c>
      <c r="AL12">
        <v>49</v>
      </c>
      <c r="AM12">
        <v>49</v>
      </c>
      <c r="AN12">
        <v>49</v>
      </c>
    </row>
    <row r="13" spans="1:40" collapsed="1" x14ac:dyDescent="0.3">
      <c r="A13" s="2" t="s">
        <v>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R13">
        <v>78</v>
      </c>
      <c r="S13">
        <v>92</v>
      </c>
      <c r="T13">
        <v>118</v>
      </c>
      <c r="U13">
        <v>133</v>
      </c>
      <c r="V13">
        <v>177</v>
      </c>
      <c r="X13">
        <f>SUM(X9:X12)</f>
        <v>357</v>
      </c>
      <c r="Y13">
        <f>SUM(Y9:Y12)</f>
        <v>404</v>
      </c>
      <c r="Z13">
        <f>SUM(Z9:Z12)</f>
        <v>457</v>
      </c>
      <c r="AA13">
        <f>SUM(AA9:AA12)</f>
        <v>541</v>
      </c>
      <c r="AB13">
        <f>SUM(AB9:AB12)</f>
        <v>643</v>
      </c>
      <c r="AC13">
        <f>SUM(AC9:AC12)</f>
        <v>712</v>
      </c>
      <c r="AD13">
        <f>SUM(AD9:AD12)</f>
        <v>741</v>
      </c>
      <c r="AE13">
        <f>SUM(AE9:AE12)</f>
        <v>799</v>
      </c>
      <c r="AF13">
        <f>SUM(AF9:AF12)</f>
        <v>808</v>
      </c>
      <c r="AG13">
        <f>SUM(AG9:AG12)</f>
        <v>789</v>
      </c>
      <c r="AH13">
        <f>SUM(AH9:AH12)</f>
        <v>807</v>
      </c>
      <c r="AI13">
        <f>SUM(AI9:AI12)</f>
        <v>799</v>
      </c>
      <c r="AJ13">
        <f>SUM(AJ9:AJ12)</f>
        <v>809</v>
      </c>
      <c r="AK13">
        <f>SUM(AK9:AK12)</f>
        <v>783</v>
      </c>
      <c r="AL13">
        <f>SUM(AL9:AL12)</f>
        <v>776</v>
      </c>
      <c r="AM13">
        <f>SUM(AM9:AM12)</f>
        <v>756</v>
      </c>
      <c r="AN13">
        <f>SUM(AN9:AN12)</f>
        <v>702</v>
      </c>
    </row>
    <row r="14" spans="1:40" hidden="1" outlineLevel="1" x14ac:dyDescent="0.3">
      <c r="A14" s="17" t="s">
        <v>49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X14">
        <v>411</v>
      </c>
      <c r="Y14">
        <v>461</v>
      </c>
      <c r="Z14">
        <v>488</v>
      </c>
      <c r="AA14">
        <v>466</v>
      </c>
      <c r="AB14">
        <v>464</v>
      </c>
      <c r="AC14">
        <v>536</v>
      </c>
      <c r="AD14">
        <v>550</v>
      </c>
      <c r="AE14">
        <v>565</v>
      </c>
      <c r="AF14">
        <v>590</v>
      </c>
      <c r="AG14">
        <v>600</v>
      </c>
      <c r="AH14">
        <v>590</v>
      </c>
      <c r="AI14">
        <v>587</v>
      </c>
      <c r="AJ14">
        <v>584</v>
      </c>
      <c r="AK14">
        <v>552</v>
      </c>
      <c r="AL14">
        <v>564</v>
      </c>
      <c r="AM14">
        <v>571</v>
      </c>
      <c r="AN14">
        <v>529</v>
      </c>
    </row>
    <row r="15" spans="1:40" hidden="1" outlineLevel="1" x14ac:dyDescent="0.3">
      <c r="A15" s="17" t="s">
        <v>48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X15">
        <v>2</v>
      </c>
      <c r="Y15">
        <v>2</v>
      </c>
      <c r="Z15">
        <v>4</v>
      </c>
      <c r="AA15">
        <v>5</v>
      </c>
      <c r="AB15">
        <v>6</v>
      </c>
      <c r="AC15">
        <v>7</v>
      </c>
      <c r="AD15">
        <v>7</v>
      </c>
      <c r="AE15">
        <v>7</v>
      </c>
      <c r="AF15">
        <v>7</v>
      </c>
      <c r="AG15">
        <v>6</v>
      </c>
      <c r="AH15">
        <v>6</v>
      </c>
      <c r="AI15">
        <v>5</v>
      </c>
      <c r="AJ15">
        <v>5</v>
      </c>
      <c r="AK15">
        <v>5</v>
      </c>
      <c r="AL15">
        <v>5</v>
      </c>
      <c r="AM15">
        <v>5</v>
      </c>
      <c r="AN15">
        <v>5</v>
      </c>
    </row>
    <row r="16" spans="1:40" hidden="1" outlineLevel="1" x14ac:dyDescent="0.3">
      <c r="A16" s="17" t="s">
        <v>50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X16">
        <v>72</v>
      </c>
      <c r="Y16">
        <v>108</v>
      </c>
      <c r="Z16">
        <v>121</v>
      </c>
      <c r="AA16">
        <v>66</v>
      </c>
      <c r="AB16">
        <v>179</v>
      </c>
      <c r="AC16">
        <v>178</v>
      </c>
      <c r="AD16">
        <v>161</v>
      </c>
      <c r="AE16">
        <v>137</v>
      </c>
      <c r="AF16">
        <v>145</v>
      </c>
      <c r="AG16">
        <v>140</v>
      </c>
      <c r="AH16">
        <v>135</v>
      </c>
      <c r="AI16">
        <v>132</v>
      </c>
      <c r="AJ16">
        <v>129</v>
      </c>
      <c r="AK16">
        <v>125</v>
      </c>
      <c r="AL16">
        <v>129</v>
      </c>
      <c r="AM16">
        <v>137</v>
      </c>
      <c r="AN16">
        <v>127</v>
      </c>
    </row>
    <row r="17" spans="1:40" collapsed="1" x14ac:dyDescent="0.3">
      <c r="A17" s="2" t="s">
        <v>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R17">
        <v>88</v>
      </c>
      <c r="S17">
        <v>107</v>
      </c>
      <c r="T17">
        <v>210</v>
      </c>
      <c r="U17">
        <v>191</v>
      </c>
      <c r="V17">
        <v>271</v>
      </c>
      <c r="X17" s="18">
        <f>SUM(X14:X16)</f>
        <v>485</v>
      </c>
      <c r="Y17" s="18">
        <f>SUM(Y14:Y16)</f>
        <v>571</v>
      </c>
      <c r="Z17" s="18">
        <f>SUM(Z14:Z16)</f>
        <v>613</v>
      </c>
      <c r="AA17">
        <f>SUM(AA14:AA16)</f>
        <v>537</v>
      </c>
      <c r="AB17">
        <f>SUM(AB14:AB16)</f>
        <v>649</v>
      </c>
      <c r="AC17">
        <f>SUM(AC14:AC16)</f>
        <v>721</v>
      </c>
      <c r="AD17">
        <f>SUM(AD14:AD16)</f>
        <v>718</v>
      </c>
      <c r="AE17">
        <f>SUM(AE14:AE16)</f>
        <v>709</v>
      </c>
      <c r="AF17">
        <f>SUM(AF14:AF16)</f>
        <v>742</v>
      </c>
      <c r="AG17">
        <f>SUM(AG14:AG16)</f>
        <v>746</v>
      </c>
      <c r="AH17">
        <f>SUM(AH14:AH16)</f>
        <v>731</v>
      </c>
      <c r="AI17">
        <f>SUM(AI14:AI16)</f>
        <v>724</v>
      </c>
      <c r="AJ17">
        <f>SUM(AJ14:AJ16)</f>
        <v>718</v>
      </c>
      <c r="AK17">
        <f>SUM(AK14:AK16)</f>
        <v>682</v>
      </c>
      <c r="AL17">
        <f>SUM(AL14:AL16)</f>
        <v>698</v>
      </c>
      <c r="AM17">
        <f>SUM(AM14:AM16)</f>
        <v>713</v>
      </c>
      <c r="AN17">
        <f>SUM(AN14:AN16)</f>
        <v>661</v>
      </c>
    </row>
    <row r="18" spans="1:40" hidden="1" outlineLevel="1" x14ac:dyDescent="0.3">
      <c r="A18" s="17" t="s">
        <v>61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R18">
        <v>49</v>
      </c>
      <c r="S18">
        <v>55</v>
      </c>
      <c r="T18">
        <v>102</v>
      </c>
      <c r="U18">
        <v>125</v>
      </c>
      <c r="V18">
        <v>137</v>
      </c>
      <c r="X18" s="18">
        <v>159</v>
      </c>
      <c r="Y18" s="18">
        <v>179</v>
      </c>
      <c r="Z18" s="18">
        <v>149</v>
      </c>
      <c r="AA18">
        <v>133</v>
      </c>
      <c r="AB18">
        <v>320</v>
      </c>
      <c r="AC18">
        <v>341</v>
      </c>
      <c r="AD18">
        <v>326</v>
      </c>
      <c r="AE18">
        <v>315</v>
      </c>
      <c r="AF18">
        <v>312</v>
      </c>
      <c r="AG18">
        <v>310</v>
      </c>
      <c r="AH18">
        <v>295</v>
      </c>
      <c r="AI18">
        <v>283</v>
      </c>
      <c r="AJ18">
        <v>279</v>
      </c>
      <c r="AK18">
        <v>260</v>
      </c>
      <c r="AL18">
        <v>253</v>
      </c>
      <c r="AM18">
        <v>270</v>
      </c>
      <c r="AN18">
        <v>248</v>
      </c>
    </row>
    <row r="19" spans="1:40" collapsed="1" x14ac:dyDescent="0.3">
      <c r="A19" s="2" t="s">
        <v>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R19">
        <f>SUM(R18)</f>
        <v>49</v>
      </c>
      <c r="S19">
        <f>SUM(S18)</f>
        <v>55</v>
      </c>
      <c r="T19">
        <f>SUM(T18)</f>
        <v>102</v>
      </c>
      <c r="U19">
        <f>SUM(U18)</f>
        <v>125</v>
      </c>
      <c r="V19">
        <f>SUM(V18)</f>
        <v>137</v>
      </c>
      <c r="X19">
        <f>SUM(X18)</f>
        <v>159</v>
      </c>
      <c r="Y19">
        <f>SUM(Y18)</f>
        <v>179</v>
      </c>
      <c r="Z19">
        <f>SUM(Z18)</f>
        <v>149</v>
      </c>
      <c r="AA19">
        <f>SUM(AA18)</f>
        <v>133</v>
      </c>
      <c r="AB19">
        <f>SUM(AB18)</f>
        <v>320</v>
      </c>
      <c r="AC19">
        <f>SUM(AC18)</f>
        <v>341</v>
      </c>
      <c r="AD19">
        <f>SUM(AD18)</f>
        <v>326</v>
      </c>
      <c r="AE19">
        <f>SUM(AE18)</f>
        <v>315</v>
      </c>
      <c r="AF19">
        <f>SUM(AF18)</f>
        <v>312</v>
      </c>
      <c r="AG19">
        <f>SUM(AG18)</f>
        <v>310</v>
      </c>
      <c r="AH19">
        <f>SUM(AH18)</f>
        <v>295</v>
      </c>
      <c r="AI19">
        <f>SUM(AI18)</f>
        <v>283</v>
      </c>
      <c r="AJ19">
        <f>SUM(AJ18)</f>
        <v>279</v>
      </c>
      <c r="AK19">
        <f>SUM(AK18)</f>
        <v>260</v>
      </c>
      <c r="AL19">
        <f>SUM(AL18)</f>
        <v>253</v>
      </c>
      <c r="AM19">
        <f>SUM(AM18)</f>
        <v>270</v>
      </c>
      <c r="AN19">
        <f>SUM(AN18)</f>
        <v>248</v>
      </c>
    </row>
    <row r="20" spans="1:40" hidden="1" outlineLevel="1" x14ac:dyDescent="0.3">
      <c r="A20" s="17" t="s">
        <v>62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R20">
        <v>23</v>
      </c>
      <c r="S20">
        <v>23</v>
      </c>
      <c r="T20">
        <v>30</v>
      </c>
      <c r="U20">
        <v>47</v>
      </c>
      <c r="V20">
        <v>67</v>
      </c>
      <c r="X20">
        <v>118</v>
      </c>
      <c r="Y20">
        <v>121</v>
      </c>
      <c r="Z20">
        <v>146</v>
      </c>
      <c r="AA20">
        <v>146</v>
      </c>
      <c r="AB20">
        <v>181</v>
      </c>
      <c r="AC20">
        <v>191</v>
      </c>
      <c r="AD20">
        <v>184</v>
      </c>
      <c r="AE20">
        <v>181</v>
      </c>
      <c r="AF20">
        <v>189</v>
      </c>
      <c r="AG20">
        <v>186</v>
      </c>
      <c r="AH20">
        <v>181</v>
      </c>
      <c r="AI20">
        <v>177</v>
      </c>
      <c r="AJ20">
        <v>158</v>
      </c>
      <c r="AK20">
        <v>155</v>
      </c>
      <c r="AL20">
        <v>156</v>
      </c>
      <c r="AM20">
        <v>153</v>
      </c>
      <c r="AN20">
        <v>141</v>
      </c>
    </row>
    <row r="21" spans="1:40" collapsed="1" x14ac:dyDescent="0.3">
      <c r="A21" s="2" t="s">
        <v>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R21">
        <f>SUM(R20)</f>
        <v>23</v>
      </c>
      <c r="S21">
        <f>SUM(S20)</f>
        <v>23</v>
      </c>
      <c r="T21">
        <f>SUM(T20)</f>
        <v>30</v>
      </c>
      <c r="U21">
        <f>SUM(U20)</f>
        <v>47</v>
      </c>
      <c r="V21">
        <f>SUM(V20)</f>
        <v>67</v>
      </c>
      <c r="X21">
        <f>SUM(X20)</f>
        <v>118</v>
      </c>
      <c r="Y21">
        <v>124</v>
      </c>
      <c r="Z21">
        <f>SUM(Z20)</f>
        <v>146</v>
      </c>
      <c r="AA21">
        <f>SUM(AA20)</f>
        <v>146</v>
      </c>
      <c r="AB21">
        <f>SUM(AB20)</f>
        <v>181</v>
      </c>
      <c r="AC21">
        <f>SUM(AC20)</f>
        <v>191</v>
      </c>
      <c r="AD21">
        <f>SUM(AD20)</f>
        <v>184</v>
      </c>
      <c r="AE21">
        <f>SUM(AE20)</f>
        <v>181</v>
      </c>
      <c r="AF21">
        <f>SUM(AF20)</f>
        <v>189</v>
      </c>
      <c r="AG21">
        <f>SUM(AG20)</f>
        <v>186</v>
      </c>
      <c r="AH21">
        <f>SUM(AH20)</f>
        <v>181</v>
      </c>
      <c r="AI21">
        <f>SUM(AI20)</f>
        <v>177</v>
      </c>
      <c r="AJ21">
        <f>SUM(AJ20)</f>
        <v>158</v>
      </c>
      <c r="AK21">
        <f>SUM(AK20)</f>
        <v>155</v>
      </c>
      <c r="AL21">
        <f>SUM(AL20)</f>
        <v>156</v>
      </c>
      <c r="AM21">
        <f>SUM(AM20)</f>
        <v>153</v>
      </c>
      <c r="AN21">
        <f>SUM(AN20)</f>
        <v>141</v>
      </c>
    </row>
    <row r="22" spans="1:40" x14ac:dyDescent="0.3">
      <c r="A22" s="5" t="s">
        <v>6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  <c r="O22" s="6"/>
      <c r="P22" s="6"/>
      <c r="Q22" s="6"/>
      <c r="R22" s="6">
        <f>SUM(R8,R13,R17,R19,R21)</f>
        <v>299</v>
      </c>
      <c r="S22" s="6">
        <f>SUM(S8,S13,S17,S19,S21)</f>
        <v>350</v>
      </c>
      <c r="T22" s="6">
        <f>SUM(T8,T13,T17,T19,T21)</f>
        <v>554</v>
      </c>
      <c r="U22" s="6">
        <f>SUM(U8,U13,U17,U19,U21)</f>
        <v>637</v>
      </c>
      <c r="V22" s="6">
        <f>SUM(V8,V13,V17,V19,V21)</f>
        <v>842</v>
      </c>
      <c r="W22" s="6"/>
      <c r="X22" s="6">
        <f>SUM(X8,X13,X17,X19,X21)</f>
        <v>1574</v>
      </c>
      <c r="Y22" s="6">
        <f>SUM(Y8,Y13,Y17,Y19,Y21)</f>
        <v>1826</v>
      </c>
      <c r="Z22" s="6">
        <f>SUM(Z8,Z13,Z17,Z19,Z21)</f>
        <v>1952</v>
      </c>
      <c r="AA22" s="6">
        <f>SUM(AA8,AA13,AA17,AA19,AA21)</f>
        <v>2067</v>
      </c>
      <c r="AB22" s="6">
        <f>SUM(AB8,AB13,AB17,AB19,AB21)</f>
        <v>2707</v>
      </c>
      <c r="AC22" s="6">
        <f>SUM(AC8,AC13,AC17,AC19,AC21)</f>
        <v>2977</v>
      </c>
      <c r="AD22" s="6">
        <f>SUM(AD8,AD13,AD17,AD19,AD21)</f>
        <v>3018</v>
      </c>
      <c r="AE22" s="6">
        <f>SUM(AE8,AE13,AE17,AE19,AE21)</f>
        <v>3134</v>
      </c>
      <c r="AF22" s="6">
        <f>SUM(AF8,AF13,AF17,AF19,AF21)</f>
        <v>3198</v>
      </c>
      <c r="AG22" s="6">
        <f>SUM(AG8,AG13,AG17,AG19,AG21)</f>
        <v>3230</v>
      </c>
      <c r="AH22" s="6">
        <f>SUM(AH8,AH13,AH17,AH19,AH21)</f>
        <v>3184</v>
      </c>
      <c r="AI22" s="6">
        <f>SUM(AI8,AI13,AI17,AI19,AI21)</f>
        <v>3165</v>
      </c>
      <c r="AJ22" s="6">
        <f>SUM(AJ8,AJ13,AJ17,AJ19,AJ21)</f>
        <v>3133</v>
      </c>
      <c r="AK22" s="6">
        <f>SUM(AK8,AK13,AK17,AK19,AK21)</f>
        <v>2950</v>
      </c>
      <c r="AL22" s="6">
        <f>SUM(AL8,AL13,AL17,AL19,AL21)</f>
        <v>2901</v>
      </c>
      <c r="AM22" s="6">
        <f>SUM(AM8,AM13,AM17,AM19,AM21)</f>
        <v>2909</v>
      </c>
      <c r="AN22" s="6">
        <f>SUM(AN8,AN13,AN17,AN19,AN21)</f>
        <v>2724</v>
      </c>
    </row>
    <row r="23" spans="1:40" x14ac:dyDescent="0.3">
      <c r="A23" s="2" t="s">
        <v>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 x14ac:dyDescent="0.3">
      <c r="A24" s="2" t="s">
        <v>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1"/>
      <c r="S24">
        <f>S8-R8</f>
        <v>12</v>
      </c>
      <c r="T24">
        <f>T8-S8</f>
        <v>21</v>
      </c>
      <c r="U24">
        <f>U8-T8</f>
        <v>47</v>
      </c>
      <c r="V24">
        <f>V8-U8</f>
        <v>49</v>
      </c>
      <c r="X24">
        <f>X8-V8</f>
        <v>265</v>
      </c>
      <c r="Y24">
        <f>Y8-X8</f>
        <v>93</v>
      </c>
      <c r="Z24">
        <f>Z8-Y8</f>
        <v>39</v>
      </c>
      <c r="AA24">
        <f>AA8-Z8</f>
        <v>123</v>
      </c>
      <c r="AB24">
        <f>AB8-AA8</f>
        <v>204</v>
      </c>
      <c r="AC24">
        <f>AC8-AB8</f>
        <v>98</v>
      </c>
      <c r="AD24">
        <f>AD8-AC8</f>
        <v>37</v>
      </c>
      <c r="AE24">
        <f>AE8-AD8</f>
        <v>81</v>
      </c>
      <c r="AF24">
        <f>AF8-AE8</f>
        <v>17</v>
      </c>
      <c r="AG24">
        <f>AG8-AF8</f>
        <v>52</v>
      </c>
      <c r="AH24">
        <f>AH8-AG8</f>
        <v>-29</v>
      </c>
      <c r="AI24">
        <f>AI8-AH8</f>
        <v>12</v>
      </c>
      <c r="AJ24">
        <f>AJ8-AI8</f>
        <v>-13</v>
      </c>
      <c r="AK24">
        <f>AK8-AJ8</f>
        <v>-99</v>
      </c>
      <c r="AL24">
        <f>AL8-AK8</f>
        <v>-52</v>
      </c>
      <c r="AM24">
        <f>AM8-AL8</f>
        <v>-1</v>
      </c>
      <c r="AN24">
        <f>AN8-AM8</f>
        <v>-45</v>
      </c>
    </row>
    <row r="25" spans="1:40" x14ac:dyDescent="0.3">
      <c r="A25" s="2" t="s">
        <v>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1"/>
      <c r="S25">
        <f>S13-R13</f>
        <v>14</v>
      </c>
      <c r="T25">
        <f>T13-S13</f>
        <v>26</v>
      </c>
      <c r="U25">
        <f>U13-T13</f>
        <v>15</v>
      </c>
      <c r="V25">
        <f>V13-U13</f>
        <v>44</v>
      </c>
      <c r="X25">
        <f>X13-V13</f>
        <v>180</v>
      </c>
      <c r="Y25">
        <f>Y13-X13</f>
        <v>47</v>
      </c>
      <c r="Z25">
        <f>Z13-Y13</f>
        <v>53</v>
      </c>
      <c r="AA25">
        <f>AA13-Z13</f>
        <v>84</v>
      </c>
      <c r="AB25">
        <f>AB13-AA13</f>
        <v>102</v>
      </c>
      <c r="AC25">
        <f>AC13-AB13</f>
        <v>69</v>
      </c>
      <c r="AD25">
        <f>AD13-AC13</f>
        <v>29</v>
      </c>
      <c r="AE25">
        <f>AE13-AD13</f>
        <v>58</v>
      </c>
      <c r="AF25">
        <f>AF13-AE13</f>
        <v>9</v>
      </c>
      <c r="AG25">
        <f>AG13-AF13</f>
        <v>-19</v>
      </c>
      <c r="AH25">
        <f>AH13-AG13</f>
        <v>18</v>
      </c>
      <c r="AI25">
        <f>AI13-AH13</f>
        <v>-8</v>
      </c>
      <c r="AJ25">
        <f>AJ13-AI13</f>
        <v>10</v>
      </c>
      <c r="AK25">
        <f>AK13-AJ13</f>
        <v>-26</v>
      </c>
      <c r="AL25">
        <f>AL13-AK13</f>
        <v>-7</v>
      </c>
      <c r="AM25">
        <f>AM13-AL13</f>
        <v>-20</v>
      </c>
      <c r="AN25">
        <f>AN13-AM13</f>
        <v>-54</v>
      </c>
    </row>
    <row r="26" spans="1:40" x14ac:dyDescent="0.3">
      <c r="A26" s="2" t="s">
        <v>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11"/>
      <c r="S26">
        <f>S17-R17</f>
        <v>19</v>
      </c>
      <c r="T26">
        <f>T17-S17</f>
        <v>103</v>
      </c>
      <c r="U26">
        <f>U17-T17</f>
        <v>-19</v>
      </c>
      <c r="V26">
        <f>V17-U17</f>
        <v>80</v>
      </c>
      <c r="X26">
        <f>X17-V17</f>
        <v>214</v>
      </c>
      <c r="Y26">
        <f>Y17-X17</f>
        <v>86</v>
      </c>
      <c r="Z26">
        <f>Z17-Y17</f>
        <v>42</v>
      </c>
      <c r="AA26">
        <f>AA17-Z17</f>
        <v>-76</v>
      </c>
      <c r="AB26">
        <f>AB17-AA17</f>
        <v>112</v>
      </c>
      <c r="AC26">
        <f>AC17-AB17</f>
        <v>72</v>
      </c>
      <c r="AD26">
        <f>AD17-AC17</f>
        <v>-3</v>
      </c>
      <c r="AE26">
        <f>AE17-AD17</f>
        <v>-9</v>
      </c>
      <c r="AF26">
        <f>AF17-AE17</f>
        <v>33</v>
      </c>
      <c r="AG26">
        <f>AG17-AF17</f>
        <v>4</v>
      </c>
      <c r="AH26">
        <f>AH17-AG17</f>
        <v>-15</v>
      </c>
      <c r="AI26">
        <f>AI17-AH17</f>
        <v>-7</v>
      </c>
      <c r="AJ26">
        <f>AJ17-AI17</f>
        <v>-6</v>
      </c>
      <c r="AK26">
        <f>AK17-AJ17</f>
        <v>-36</v>
      </c>
      <c r="AL26">
        <f>AL17-AK17</f>
        <v>16</v>
      </c>
      <c r="AM26">
        <f>AM17-AL17</f>
        <v>15</v>
      </c>
      <c r="AN26">
        <f>AN17-AM17</f>
        <v>-52</v>
      </c>
    </row>
    <row r="27" spans="1:40" x14ac:dyDescent="0.3">
      <c r="A27" s="2" t="s">
        <v>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1"/>
      <c r="S27">
        <f>S19-R19</f>
        <v>6</v>
      </c>
      <c r="T27">
        <f>T19-S19</f>
        <v>47</v>
      </c>
      <c r="U27">
        <f>U19-T19</f>
        <v>23</v>
      </c>
      <c r="V27">
        <f>V19-U19</f>
        <v>12</v>
      </c>
      <c r="X27">
        <f>X19-V19</f>
        <v>22</v>
      </c>
      <c r="Y27">
        <f>Y19-X19</f>
        <v>20</v>
      </c>
      <c r="Z27">
        <f>Z19-Y19</f>
        <v>-30</v>
      </c>
      <c r="AA27">
        <f>AA19-Z19</f>
        <v>-16</v>
      </c>
      <c r="AB27">
        <f>AB19-AA19</f>
        <v>187</v>
      </c>
      <c r="AC27">
        <f>AC19-AB19</f>
        <v>21</v>
      </c>
      <c r="AD27">
        <f>AD19-AC19</f>
        <v>-15</v>
      </c>
      <c r="AE27">
        <f>AE19-AD19</f>
        <v>-11</v>
      </c>
      <c r="AF27">
        <f>AF19-AE19</f>
        <v>-3</v>
      </c>
      <c r="AG27">
        <f>AG19-AF19</f>
        <v>-2</v>
      </c>
      <c r="AH27">
        <f>AH19-AG19</f>
        <v>-15</v>
      </c>
      <c r="AI27">
        <f>AI19-AH19</f>
        <v>-12</v>
      </c>
      <c r="AJ27">
        <f>AJ19-AI19</f>
        <v>-4</v>
      </c>
      <c r="AK27">
        <f>AK19-AJ19</f>
        <v>-19</v>
      </c>
      <c r="AL27">
        <f>AL19-AK19</f>
        <v>-7</v>
      </c>
      <c r="AM27">
        <f>AM19-AL19</f>
        <v>17</v>
      </c>
      <c r="AN27">
        <f>AN19-AM19</f>
        <v>-22</v>
      </c>
    </row>
    <row r="28" spans="1:40" x14ac:dyDescent="0.3">
      <c r="A28" s="2" t="s">
        <v>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11"/>
      <c r="S28">
        <f>S21-R21</f>
        <v>0</v>
      </c>
      <c r="T28">
        <f>T21-S21</f>
        <v>7</v>
      </c>
      <c r="U28">
        <f>U21-T21</f>
        <v>17</v>
      </c>
      <c r="V28">
        <f>V21-U21</f>
        <v>20</v>
      </c>
      <c r="X28">
        <f>X21-V21</f>
        <v>51</v>
      </c>
      <c r="Y28">
        <f>Y21-X21</f>
        <v>6</v>
      </c>
      <c r="Z28">
        <f>Z21-Y21</f>
        <v>22</v>
      </c>
      <c r="AA28">
        <f>AA21-Z21</f>
        <v>0</v>
      </c>
      <c r="AB28">
        <f>AB21-AA21</f>
        <v>35</v>
      </c>
      <c r="AC28">
        <f>AC21-AB21</f>
        <v>10</v>
      </c>
      <c r="AD28">
        <f>AD21-AC21</f>
        <v>-7</v>
      </c>
      <c r="AE28">
        <f>AE21-AD21</f>
        <v>-3</v>
      </c>
      <c r="AF28">
        <f>AF21-AE21</f>
        <v>8</v>
      </c>
      <c r="AG28">
        <f>AG21-AF21</f>
        <v>-3</v>
      </c>
      <c r="AH28">
        <f>AH21-AG21</f>
        <v>-5</v>
      </c>
      <c r="AI28">
        <f>AI21-AH21</f>
        <v>-4</v>
      </c>
      <c r="AJ28">
        <f>AJ21-AI21</f>
        <v>-19</v>
      </c>
      <c r="AK28">
        <f>AK21-AJ21</f>
        <v>-3</v>
      </c>
      <c r="AL28">
        <f>AL21-AK21</f>
        <v>1</v>
      </c>
      <c r="AM28">
        <f>AM21-AL21</f>
        <v>-3</v>
      </c>
      <c r="AN28">
        <f>AN21-AM21</f>
        <v>-12</v>
      </c>
    </row>
    <row r="29" spans="1:40" x14ac:dyDescent="0.3">
      <c r="A29" s="5" t="s">
        <v>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11"/>
      <c r="S29">
        <f>S22-R22</f>
        <v>51</v>
      </c>
      <c r="T29">
        <f>T22-S22</f>
        <v>204</v>
      </c>
      <c r="U29">
        <f>U22-T22</f>
        <v>83</v>
      </c>
      <c r="V29">
        <f>V22-U22</f>
        <v>205</v>
      </c>
      <c r="X29">
        <f>X22-V22</f>
        <v>732</v>
      </c>
      <c r="Y29">
        <f>Y22-X22</f>
        <v>252</v>
      </c>
      <c r="Z29">
        <f>Z22-Y22</f>
        <v>126</v>
      </c>
      <c r="AA29">
        <f>AA22-Z22</f>
        <v>115</v>
      </c>
      <c r="AB29">
        <f>AB22-AA22</f>
        <v>640</v>
      </c>
      <c r="AC29">
        <f>AC22-AB22</f>
        <v>270</v>
      </c>
      <c r="AD29">
        <f>AD22-AC22</f>
        <v>41</v>
      </c>
      <c r="AE29">
        <f>AE22-AD22</f>
        <v>116</v>
      </c>
      <c r="AF29">
        <f>AF22-AE22</f>
        <v>64</v>
      </c>
      <c r="AG29">
        <f>AG22-AF22</f>
        <v>32</v>
      </c>
      <c r="AH29">
        <f>AH22-AG22</f>
        <v>-46</v>
      </c>
      <c r="AI29">
        <f>AI22-AH22</f>
        <v>-19</v>
      </c>
      <c r="AJ29">
        <f>AJ22-AI22</f>
        <v>-32</v>
      </c>
      <c r="AK29">
        <f>AK22-AJ22</f>
        <v>-183</v>
      </c>
      <c r="AL29">
        <f>AL22-AK22</f>
        <v>-49</v>
      </c>
      <c r="AM29">
        <f>AM22-AL22</f>
        <v>8</v>
      </c>
      <c r="AN29">
        <f>AN22-AM22</f>
        <v>-185</v>
      </c>
    </row>
  </sheetData>
  <conditionalFormatting sqref="A24:M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5:M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M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M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M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AN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AN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8AE0F-C254-40AA-B81E-E653D0AE148B}">
  <dimension ref="A1:B39"/>
  <sheetViews>
    <sheetView workbookViewId="0">
      <selection activeCell="C13" sqref="C13"/>
    </sheetView>
  </sheetViews>
  <sheetFormatPr baseColWidth="10" defaultRowHeight="14.4" x14ac:dyDescent="0.3"/>
  <cols>
    <col min="2" max="2" width="157.109375" bestFit="1" customWidth="1"/>
  </cols>
  <sheetData>
    <row r="1" spans="1:2" x14ac:dyDescent="0.3">
      <c r="A1" s="3">
        <v>43891</v>
      </c>
      <c r="B1" s="7" t="s">
        <v>44</v>
      </c>
    </row>
    <row r="2" spans="1:2" x14ac:dyDescent="0.3">
      <c r="A2" s="3">
        <v>43892</v>
      </c>
      <c r="B2" s="7" t="s">
        <v>45</v>
      </c>
    </row>
    <row r="3" spans="1:2" x14ac:dyDescent="0.3">
      <c r="A3" s="3">
        <v>43893</v>
      </c>
      <c r="B3" s="7" t="s">
        <v>46</v>
      </c>
    </row>
    <row r="4" spans="1:2" x14ac:dyDescent="0.3">
      <c r="A4" s="3">
        <v>43894</v>
      </c>
      <c r="B4" s="7" t="s">
        <v>43</v>
      </c>
    </row>
    <row r="5" spans="1:2" x14ac:dyDescent="0.3">
      <c r="A5" s="3">
        <v>43895</v>
      </c>
      <c r="B5" s="7" t="s">
        <v>42</v>
      </c>
    </row>
    <row r="6" spans="1:2" x14ac:dyDescent="0.3">
      <c r="A6" s="3">
        <v>43896</v>
      </c>
      <c r="B6" s="7" t="s">
        <v>41</v>
      </c>
    </row>
    <row r="7" spans="1:2" x14ac:dyDescent="0.3">
      <c r="A7" s="3">
        <v>43897</v>
      </c>
      <c r="B7" s="7" t="s">
        <v>40</v>
      </c>
    </row>
    <row r="8" spans="1:2" x14ac:dyDescent="0.3">
      <c r="A8" s="3">
        <v>43898</v>
      </c>
      <c r="B8" s="7" t="s">
        <v>39</v>
      </c>
    </row>
    <row r="9" spans="1:2" x14ac:dyDescent="0.3">
      <c r="A9" s="3">
        <v>43899</v>
      </c>
      <c r="B9" s="7" t="s">
        <v>38</v>
      </c>
    </row>
    <row r="10" spans="1:2" x14ac:dyDescent="0.3">
      <c r="A10" s="3">
        <v>43900</v>
      </c>
      <c r="B10" s="7" t="s">
        <v>37</v>
      </c>
    </row>
    <row r="11" spans="1:2" x14ac:dyDescent="0.3">
      <c r="A11" s="3">
        <v>43901</v>
      </c>
      <c r="B11" s="7" t="s">
        <v>36</v>
      </c>
    </row>
    <row r="12" spans="1:2" x14ac:dyDescent="0.3">
      <c r="A12" s="3">
        <v>43902</v>
      </c>
      <c r="B12" s="12" t="s">
        <v>47</v>
      </c>
    </row>
    <row r="13" spans="1:2" x14ac:dyDescent="0.3">
      <c r="A13" s="3">
        <v>43903</v>
      </c>
      <c r="B13" s="7" t="s">
        <v>35</v>
      </c>
    </row>
    <row r="14" spans="1:2" x14ac:dyDescent="0.3">
      <c r="A14" s="3">
        <v>43904</v>
      </c>
      <c r="B14" s="7" t="s">
        <v>34</v>
      </c>
    </row>
    <row r="15" spans="1:2" x14ac:dyDescent="0.3">
      <c r="A15" s="3">
        <v>43905</v>
      </c>
      <c r="B15" s="7" t="s">
        <v>33</v>
      </c>
    </row>
    <row r="16" spans="1:2" x14ac:dyDescent="0.3">
      <c r="A16" s="3">
        <v>43906</v>
      </c>
      <c r="B16" s="7" t="s">
        <v>32</v>
      </c>
    </row>
    <row r="17" spans="1:2" x14ac:dyDescent="0.3">
      <c r="A17" s="3">
        <v>43907</v>
      </c>
      <c r="B17" s="7" t="s">
        <v>31</v>
      </c>
    </row>
    <row r="18" spans="1:2" x14ac:dyDescent="0.3">
      <c r="A18" s="3">
        <v>43908</v>
      </c>
      <c r="B18" s="7" t="s">
        <v>30</v>
      </c>
    </row>
    <row r="19" spans="1:2" x14ac:dyDescent="0.3">
      <c r="A19" s="3">
        <v>43909</v>
      </c>
      <c r="B19" s="7" t="s">
        <v>29</v>
      </c>
    </row>
    <row r="20" spans="1:2" x14ac:dyDescent="0.3">
      <c r="A20" s="3">
        <v>43910</v>
      </c>
      <c r="B20" s="7" t="s">
        <v>28</v>
      </c>
    </row>
    <row r="21" spans="1:2" x14ac:dyDescent="0.3">
      <c r="A21" s="3">
        <v>43911</v>
      </c>
      <c r="B21" s="7" t="s">
        <v>27</v>
      </c>
    </row>
    <row r="22" spans="1:2" x14ac:dyDescent="0.3">
      <c r="A22" s="3">
        <v>43912</v>
      </c>
    </row>
    <row r="23" spans="1:2" x14ac:dyDescent="0.3">
      <c r="A23" s="3">
        <v>43913</v>
      </c>
      <c r="B23" s="7" t="s">
        <v>26</v>
      </c>
    </row>
    <row r="24" spans="1:2" x14ac:dyDescent="0.3">
      <c r="A24" s="3">
        <v>43914</v>
      </c>
      <c r="B24" s="7" t="s">
        <v>25</v>
      </c>
    </row>
    <row r="25" spans="1:2" x14ac:dyDescent="0.3">
      <c r="A25" s="3">
        <v>43915</v>
      </c>
      <c r="B25" s="7" t="s">
        <v>24</v>
      </c>
    </row>
    <row r="26" spans="1:2" x14ac:dyDescent="0.3">
      <c r="A26" s="3">
        <v>43916</v>
      </c>
      <c r="B26" s="7" t="s">
        <v>22</v>
      </c>
    </row>
    <row r="27" spans="1:2" x14ac:dyDescent="0.3">
      <c r="A27" s="3">
        <v>43917</v>
      </c>
      <c r="B27" s="7" t="s">
        <v>23</v>
      </c>
    </row>
    <row r="28" spans="1:2" x14ac:dyDescent="0.3">
      <c r="A28" s="3">
        <v>43918</v>
      </c>
      <c r="B28" s="7" t="s">
        <v>10</v>
      </c>
    </row>
    <row r="29" spans="1:2" x14ac:dyDescent="0.3">
      <c r="A29" s="3">
        <v>43919</v>
      </c>
      <c r="B29" s="7" t="s">
        <v>11</v>
      </c>
    </row>
    <row r="30" spans="1:2" x14ac:dyDescent="0.3">
      <c r="A30" s="3">
        <v>43920</v>
      </c>
      <c r="B30" s="7" t="s">
        <v>12</v>
      </c>
    </row>
    <row r="31" spans="1:2" x14ac:dyDescent="0.3">
      <c r="A31" s="3">
        <v>43921</v>
      </c>
      <c r="B31" s="7" t="s">
        <v>13</v>
      </c>
    </row>
    <row r="32" spans="1:2" x14ac:dyDescent="0.3">
      <c r="A32" s="3">
        <v>43922</v>
      </c>
      <c r="B32" s="7" t="s">
        <v>14</v>
      </c>
    </row>
    <row r="33" spans="1:2" x14ac:dyDescent="0.3">
      <c r="A33" s="3">
        <v>43923</v>
      </c>
      <c r="B33" s="7" t="s">
        <v>15</v>
      </c>
    </row>
    <row r="34" spans="1:2" x14ac:dyDescent="0.3">
      <c r="A34" s="3">
        <v>43924</v>
      </c>
      <c r="B34" s="7" t="s">
        <v>16</v>
      </c>
    </row>
    <row r="35" spans="1:2" x14ac:dyDescent="0.3">
      <c r="A35" s="3">
        <v>43925</v>
      </c>
      <c r="B35" s="7" t="s">
        <v>17</v>
      </c>
    </row>
    <row r="36" spans="1:2" x14ac:dyDescent="0.3">
      <c r="A36" s="3">
        <v>43926</v>
      </c>
      <c r="B36" s="7" t="s">
        <v>18</v>
      </c>
    </row>
    <row r="37" spans="1:2" x14ac:dyDescent="0.3">
      <c r="A37" s="3">
        <v>43927</v>
      </c>
      <c r="B37" s="7" t="s">
        <v>19</v>
      </c>
    </row>
    <row r="38" spans="1:2" x14ac:dyDescent="0.3">
      <c r="A38" s="3">
        <v>43928</v>
      </c>
      <c r="B38" s="7" t="s">
        <v>20</v>
      </c>
    </row>
    <row r="39" spans="1:2" x14ac:dyDescent="0.3">
      <c r="A39" s="3">
        <v>43929</v>
      </c>
      <c r="B39" s="7" t="s">
        <v>21</v>
      </c>
    </row>
  </sheetData>
  <hyperlinks>
    <hyperlink ref="B12" r:id="rId1" xr:uid="{5C467471-E1B9-4D06-AAD8-64C9560EA3F1}"/>
    <hyperlink ref="B3" r:id="rId2" xr:uid="{644A2575-ED54-456E-950D-6C2B54107015}"/>
    <hyperlink ref="B2" r:id="rId3" xr:uid="{59E884C7-9346-464B-9F4C-ECA3FAEC7E8C}"/>
    <hyperlink ref="B1" r:id="rId4" xr:uid="{243EA7E3-C4E6-4890-8651-BFECD09F27D0}"/>
    <hyperlink ref="B4" r:id="rId5" xr:uid="{978E527D-36E8-4312-955B-C7F950F86398}"/>
    <hyperlink ref="B5" r:id="rId6" xr:uid="{CFA36B57-06C7-4031-B073-3AC5970A054D}"/>
    <hyperlink ref="B6" r:id="rId7" xr:uid="{15A383AF-C748-4580-B49A-BAABFD304BDF}"/>
    <hyperlink ref="B7" r:id="rId8" xr:uid="{1BC88C0D-BCA4-4F20-8978-C13A8F560D56}"/>
    <hyperlink ref="B8" r:id="rId9" xr:uid="{950F437E-870A-4BB9-9A60-A585DE435D8B}"/>
    <hyperlink ref="B9" r:id="rId10" xr:uid="{E10DBB01-C643-4441-AFE7-EAF2820390C6}"/>
    <hyperlink ref="B11" r:id="rId11" xr:uid="{5E23715C-5F5F-40CF-93F5-76C54390ADA3}"/>
    <hyperlink ref="B10" r:id="rId12" xr:uid="{FF039248-32A1-4801-BC92-2852F1F87D82}"/>
    <hyperlink ref="B13" r:id="rId13" xr:uid="{989FB3A7-B9BC-4408-9DD1-101A748A9F2E}"/>
    <hyperlink ref="B14" r:id="rId14" xr:uid="{DBC84EDF-D5E1-44C5-A6D2-23AC4D30CEEC}"/>
    <hyperlink ref="B15" r:id="rId15" xr:uid="{76DC0BBB-2691-4BEB-8A4A-F8AEBD1384AF}"/>
    <hyperlink ref="B16" r:id="rId16" xr:uid="{49064440-732B-4C7C-994F-C04F11EC4289}"/>
    <hyperlink ref="B17" r:id="rId17" xr:uid="{F2FB2471-892B-4DD4-ACB6-880CCD69FF9D}"/>
    <hyperlink ref="B18" r:id="rId18" xr:uid="{E139AF71-0AE0-44EA-A5F8-4572739CFA16}"/>
    <hyperlink ref="B19" r:id="rId19" xr:uid="{CBE002CA-632D-4F12-95D9-8119F9C637B9}"/>
    <hyperlink ref="B20" r:id="rId20" xr:uid="{E68CC47B-2C2F-4909-A15C-EA0AE2A89AA7}"/>
    <hyperlink ref="B21" r:id="rId21" xr:uid="{E32FD038-5E9D-498B-AA75-AFF9D817863F}"/>
    <hyperlink ref="B23" r:id="rId22" xr:uid="{3E232542-BA20-40C7-837D-13D20FFAC5C9}"/>
    <hyperlink ref="B24" r:id="rId23" xr:uid="{36B4882E-DDB4-419E-9420-48169B296995}"/>
    <hyperlink ref="B25" r:id="rId24" xr:uid="{9EB81A44-376F-459D-AD2E-8789E92057F7}"/>
    <hyperlink ref="B27" r:id="rId25" xr:uid="{5F2C776C-8779-49D9-B13B-BE47E756C877}"/>
    <hyperlink ref="B26" r:id="rId26" xr:uid="{A27F46DE-DDA1-4BBD-B6E3-58076363B1AD}"/>
    <hyperlink ref="B39" r:id="rId27" xr:uid="{23E79EC7-FD05-4B31-BACF-8D6AA741F082}"/>
    <hyperlink ref="B38" r:id="rId28" xr:uid="{2F1A4AAD-6BBE-4DC9-9B78-68A24D258DC0}"/>
    <hyperlink ref="B37" r:id="rId29" xr:uid="{7AAA6EE2-50B1-43AD-8A3B-95FBE81A14C8}"/>
    <hyperlink ref="B36" r:id="rId30" xr:uid="{70E76AE3-9751-4451-A8FE-BBD55A303C18}"/>
    <hyperlink ref="B35" r:id="rId31" xr:uid="{8335AF48-F6D5-4112-AF88-27DC0326D3F1}"/>
    <hyperlink ref="B34" r:id="rId32" xr:uid="{E34B51F5-8AAB-40FD-A785-3D333FC6802D}"/>
    <hyperlink ref="B33" r:id="rId33" xr:uid="{A053C47C-B942-489A-A999-412E63ADD3D4}"/>
    <hyperlink ref="B32" r:id="rId34" xr:uid="{EF61C4F7-EBB8-4E74-AD5C-588BDA8E9E89}"/>
    <hyperlink ref="B31" r:id="rId35" xr:uid="{69D6E89C-05BF-4F13-8259-F4652C8EACE7}"/>
    <hyperlink ref="B30" r:id="rId36" xr:uid="{AD9CD3F2-FD83-4828-A121-586C27D86C17}"/>
    <hyperlink ref="B29" r:id="rId37" xr:uid="{78509BBD-5ECB-47AA-BFE9-1D865FEAD29D}"/>
    <hyperlink ref="B28" r:id="rId38" xr:uid="{7B06170A-4DF1-4956-94F6-73FCBDE5C1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Casos'T</vt:lpstr>
      <vt:lpstr>%inc</vt:lpstr>
      <vt:lpstr>Hospitalizados</vt:lpstr>
      <vt:lpstr>Hospitalizados'T</vt:lpstr>
      <vt:lpstr>Referencias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 DE LA CAL BRAVO</cp:lastModifiedBy>
  <dcterms:created xsi:type="dcterms:W3CDTF">2020-04-07T11:19:28Z</dcterms:created>
  <dcterms:modified xsi:type="dcterms:W3CDTF">2020-04-08T23:51:55Z</dcterms:modified>
</cp:coreProperties>
</file>