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 projects\studentbackup\scripts outputs\Appendices\Table A5\"/>
    </mc:Choice>
  </mc:AlternateContent>
  <xr:revisionPtr revIDLastSave="0" documentId="8_{870DF9E4-E4E5-420F-9513-E7758B85C1C7}" xr6:coauthVersionLast="47" xr6:coauthVersionMax="47" xr10:uidLastSave="{00000000-0000-0000-0000-000000000000}"/>
  <bookViews>
    <workbookView xWindow="-110" yWindow="-110" windowWidth="19420" windowHeight="10420" activeTab="8" xr2:uid="{A5F7CEE3-A760-4E36-81BE-BDAFC3D5966B}"/>
  </bookViews>
  <sheets>
    <sheet name="A5.1" sheetId="1" r:id="rId1"/>
    <sheet name="A5.2" sheetId="2" r:id="rId2"/>
    <sheet name="A5.3" sheetId="3" r:id="rId3"/>
    <sheet name="A5.4" sheetId="4" r:id="rId4"/>
    <sheet name="A5.5" sheetId="5" r:id="rId5"/>
    <sheet name="A5.6" sheetId="6" r:id="rId6"/>
    <sheet name="A5.7" sheetId="7" r:id="rId7"/>
    <sheet name="A5.8" sheetId="8" r:id="rId8"/>
    <sheet name="A5.9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8" i="9" l="1"/>
  <c r="N37" i="9"/>
  <c r="N35" i="9"/>
  <c r="N33" i="9"/>
  <c r="N31" i="9"/>
  <c r="N29" i="9"/>
  <c r="N27" i="9"/>
  <c r="N25" i="9"/>
  <c r="N23" i="9"/>
  <c r="N21" i="9"/>
  <c r="N19" i="9"/>
  <c r="N17" i="9"/>
  <c r="N15" i="9"/>
  <c r="N13" i="9"/>
  <c r="N11" i="9"/>
  <c r="N9" i="9"/>
  <c r="N7" i="9"/>
  <c r="N5" i="9"/>
  <c r="N35" i="8"/>
  <c r="N33" i="8"/>
  <c r="N31" i="8"/>
  <c r="N29" i="8"/>
  <c r="N27" i="8"/>
  <c r="N25" i="8"/>
  <c r="N23" i="8"/>
  <c r="N21" i="8"/>
  <c r="N19" i="8"/>
  <c r="N17" i="8"/>
  <c r="N15" i="8"/>
  <c r="N13" i="8"/>
  <c r="N11" i="8"/>
  <c r="N9" i="8"/>
  <c r="N7" i="8"/>
  <c r="N5" i="8"/>
  <c r="N38" i="8" s="1"/>
  <c r="N35" i="7"/>
  <c r="N33" i="7"/>
  <c r="N31" i="7"/>
  <c r="N29" i="7"/>
  <c r="N27" i="7"/>
  <c r="N25" i="7"/>
  <c r="N23" i="7"/>
  <c r="N21" i="7"/>
  <c r="N19" i="7"/>
  <c r="N17" i="7"/>
  <c r="N15" i="7"/>
  <c r="N13" i="7"/>
  <c r="N11" i="7"/>
  <c r="N9" i="7"/>
  <c r="N7" i="7"/>
  <c r="N5" i="7"/>
  <c r="N38" i="7" s="1"/>
  <c r="N35" i="6"/>
  <c r="N33" i="6"/>
  <c r="N31" i="6"/>
  <c r="N29" i="6"/>
  <c r="N27" i="6"/>
  <c r="N25" i="6"/>
  <c r="N23" i="6"/>
  <c r="N21" i="6"/>
  <c r="N19" i="6"/>
  <c r="N17" i="6"/>
  <c r="N15" i="6"/>
  <c r="N13" i="6"/>
  <c r="N11" i="6"/>
  <c r="N9" i="6"/>
  <c r="N7" i="6"/>
  <c r="N5" i="6"/>
  <c r="N38" i="6" s="1"/>
  <c r="N38" i="5"/>
  <c r="N35" i="5"/>
  <c r="N33" i="5"/>
  <c r="N31" i="5"/>
  <c r="N29" i="5"/>
  <c r="N27" i="5"/>
  <c r="N25" i="5"/>
  <c r="N23" i="5"/>
  <c r="N21" i="5"/>
  <c r="N19" i="5"/>
  <c r="N17" i="5"/>
  <c r="N15" i="5"/>
  <c r="N13" i="5"/>
  <c r="N11" i="5"/>
  <c r="N9" i="5"/>
  <c r="N7" i="5"/>
  <c r="N5" i="5"/>
  <c r="N37" i="5" s="1"/>
  <c r="N35" i="4"/>
  <c r="N33" i="4"/>
  <c r="N31" i="4"/>
  <c r="N29" i="4"/>
  <c r="N27" i="4"/>
  <c r="N25" i="4"/>
  <c r="N23" i="4"/>
  <c r="N21" i="4"/>
  <c r="N19" i="4"/>
  <c r="N17" i="4"/>
  <c r="N15" i="4"/>
  <c r="N13" i="4"/>
  <c r="N11" i="4"/>
  <c r="N9" i="4"/>
  <c r="N7" i="4"/>
  <c r="N5" i="4"/>
  <c r="N38" i="4" s="1"/>
  <c r="N35" i="3"/>
  <c r="N33" i="3"/>
  <c r="N31" i="3"/>
  <c r="N29" i="3"/>
  <c r="N27" i="3"/>
  <c r="N25" i="3"/>
  <c r="N23" i="3"/>
  <c r="N21" i="3"/>
  <c r="N19" i="3"/>
  <c r="N17" i="3"/>
  <c r="N15" i="3"/>
  <c r="N13" i="3"/>
  <c r="N11" i="3"/>
  <c r="N9" i="3"/>
  <c r="N7" i="3"/>
  <c r="N5" i="3"/>
  <c r="N38" i="3" s="1"/>
  <c r="N35" i="2"/>
  <c r="N33" i="2"/>
  <c r="N31" i="2"/>
  <c r="N29" i="2"/>
  <c r="N27" i="2"/>
  <c r="N25" i="2"/>
  <c r="N23" i="2"/>
  <c r="N21" i="2"/>
  <c r="N19" i="2"/>
  <c r="N17" i="2"/>
  <c r="N15" i="2"/>
  <c r="N13" i="2"/>
  <c r="N11" i="2"/>
  <c r="N9" i="2"/>
  <c r="N7" i="2"/>
  <c r="N5" i="2"/>
  <c r="N38" i="2" s="1"/>
  <c r="N38" i="1"/>
  <c r="N37" i="1"/>
  <c r="N35" i="1"/>
  <c r="N33" i="1"/>
  <c r="N31" i="1"/>
  <c r="N29" i="1"/>
  <c r="N27" i="1"/>
  <c r="N25" i="1"/>
  <c r="N23" i="1"/>
  <c r="N21" i="1"/>
  <c r="N19" i="1"/>
  <c r="N17" i="1"/>
  <c r="N15" i="1"/>
  <c r="N13" i="1"/>
  <c r="N11" i="1"/>
  <c r="N9" i="1"/>
  <c r="N7" i="1"/>
  <c r="N5" i="1"/>
  <c r="M5" i="1"/>
  <c r="M5" i="7"/>
  <c r="M35" i="9"/>
  <c r="M33" i="9"/>
  <c r="M31" i="9"/>
  <c r="M29" i="9"/>
  <c r="M27" i="9"/>
  <c r="M25" i="9"/>
  <c r="M23" i="9"/>
  <c r="M21" i="9"/>
  <c r="M19" i="9"/>
  <c r="M17" i="9"/>
  <c r="M15" i="9"/>
  <c r="M13" i="9"/>
  <c r="M11" i="9"/>
  <c r="M9" i="9"/>
  <c r="M7" i="9"/>
  <c r="M5" i="9"/>
  <c r="M38" i="9" s="1"/>
  <c r="M35" i="8"/>
  <c r="M33" i="8"/>
  <c r="M31" i="8"/>
  <c r="M29" i="8"/>
  <c r="M27" i="8"/>
  <c r="M25" i="8"/>
  <c r="M23" i="8"/>
  <c r="M21" i="8"/>
  <c r="M19" i="8"/>
  <c r="M17" i="8"/>
  <c r="M15" i="8"/>
  <c r="M13" i="8"/>
  <c r="M11" i="8"/>
  <c r="M9" i="8"/>
  <c r="M7" i="8"/>
  <c r="M5" i="8"/>
  <c r="M38" i="8" s="1"/>
  <c r="M35" i="7"/>
  <c r="M33" i="7"/>
  <c r="M31" i="7"/>
  <c r="M29" i="7"/>
  <c r="M27" i="7"/>
  <c r="M25" i="7"/>
  <c r="M23" i="7"/>
  <c r="M21" i="7"/>
  <c r="M19" i="7"/>
  <c r="M17" i="7"/>
  <c r="M15" i="7"/>
  <c r="M13" i="7"/>
  <c r="M11" i="7"/>
  <c r="M9" i="7"/>
  <c r="M7" i="7"/>
  <c r="M38" i="7"/>
  <c r="M35" i="6"/>
  <c r="M33" i="6"/>
  <c r="M31" i="6"/>
  <c r="M29" i="6"/>
  <c r="M27" i="6"/>
  <c r="M25" i="6"/>
  <c r="M23" i="6"/>
  <c r="M21" i="6"/>
  <c r="M19" i="6"/>
  <c r="M17" i="6"/>
  <c r="M15" i="6"/>
  <c r="M13" i="6"/>
  <c r="M11" i="6"/>
  <c r="M9" i="6"/>
  <c r="M7" i="6"/>
  <c r="M5" i="6"/>
  <c r="M37" i="6" s="1"/>
  <c r="M35" i="5"/>
  <c r="M33" i="5"/>
  <c r="M31" i="5"/>
  <c r="M29" i="5"/>
  <c r="M27" i="5"/>
  <c r="M25" i="5"/>
  <c r="M23" i="5"/>
  <c r="M21" i="5"/>
  <c r="M19" i="5"/>
  <c r="M17" i="5"/>
  <c r="M15" i="5"/>
  <c r="M13" i="5"/>
  <c r="M11" i="5"/>
  <c r="M9" i="5"/>
  <c r="M7" i="5"/>
  <c r="M5" i="5"/>
  <c r="M38" i="5" s="1"/>
  <c r="M35" i="4"/>
  <c r="M33" i="4"/>
  <c r="M31" i="4"/>
  <c r="M29" i="4"/>
  <c r="M27" i="4"/>
  <c r="M25" i="4"/>
  <c r="M23" i="4"/>
  <c r="M21" i="4"/>
  <c r="M19" i="4"/>
  <c r="M17" i="4"/>
  <c r="M15" i="4"/>
  <c r="M13" i="4"/>
  <c r="M11" i="4"/>
  <c r="M9" i="4"/>
  <c r="M7" i="4"/>
  <c r="M5" i="4"/>
  <c r="M38" i="4" s="1"/>
  <c r="M35" i="3"/>
  <c r="M33" i="3"/>
  <c r="M31" i="3"/>
  <c r="M29" i="3"/>
  <c r="M27" i="3"/>
  <c r="M25" i="3"/>
  <c r="M23" i="3"/>
  <c r="M21" i="3"/>
  <c r="M19" i="3"/>
  <c r="M17" i="3"/>
  <c r="M15" i="3"/>
  <c r="M13" i="3"/>
  <c r="M11" i="3"/>
  <c r="M9" i="3"/>
  <c r="M7" i="3"/>
  <c r="M5" i="3"/>
  <c r="M38" i="3" s="1"/>
  <c r="M35" i="2"/>
  <c r="M33" i="2"/>
  <c r="M31" i="2"/>
  <c r="M29" i="2"/>
  <c r="M27" i="2"/>
  <c r="M25" i="2"/>
  <c r="M23" i="2"/>
  <c r="M21" i="2"/>
  <c r="M19" i="2"/>
  <c r="M17" i="2"/>
  <c r="M15" i="2"/>
  <c r="M13" i="2"/>
  <c r="M11" i="2"/>
  <c r="M9" i="2"/>
  <c r="M7" i="2"/>
  <c r="M5" i="2"/>
  <c r="M38" i="2" s="1"/>
  <c r="M38" i="1"/>
  <c r="M37" i="1"/>
  <c r="M7" i="1"/>
  <c r="M9" i="1"/>
  <c r="M11" i="1"/>
  <c r="M13" i="1"/>
  <c r="M15" i="1"/>
  <c r="M17" i="1"/>
  <c r="M19" i="1"/>
  <c r="M21" i="1"/>
  <c r="M23" i="1"/>
  <c r="M25" i="1"/>
  <c r="M27" i="1"/>
  <c r="M29" i="1"/>
  <c r="M31" i="1"/>
  <c r="M33" i="1"/>
  <c r="M35" i="1"/>
  <c r="N37" i="8" l="1"/>
  <c r="N37" i="7"/>
  <c r="N37" i="6"/>
  <c r="N37" i="4"/>
  <c r="N37" i="3"/>
  <c r="N37" i="2"/>
  <c r="M37" i="9"/>
  <c r="M37" i="8"/>
  <c r="M37" i="7"/>
  <c r="M38" i="6"/>
  <c r="M37" i="5"/>
  <c r="M37" i="4"/>
  <c r="M37" i="3"/>
  <c r="M37" i="2"/>
</calcChain>
</file>

<file path=xl/sharedStrings.xml><?xml version="1.0" encoding="utf-8"?>
<sst xmlns="http://schemas.openxmlformats.org/spreadsheetml/2006/main" count="1009" uniqueCount="19">
  <si>
    <r>
      <t xml:space="preserve">Welch’s </t>
    </r>
    <r>
      <rPr>
        <b/>
        <i/>
        <sz val="12"/>
        <color rgb="FF000000"/>
        <rFont val="Times New Roman"/>
        <family val="1"/>
      </rPr>
      <t>t</t>
    </r>
    <r>
      <rPr>
        <b/>
        <sz val="12"/>
        <color rgb="FF000000"/>
        <rFont val="Times New Roman"/>
        <family val="1"/>
      </rPr>
      <t>-test</t>
    </r>
  </si>
  <si>
    <r>
      <t xml:space="preserve">Student’s </t>
    </r>
    <r>
      <rPr>
        <b/>
        <i/>
        <sz val="12"/>
        <color rgb="FF000000"/>
        <rFont val="Times New Roman"/>
        <family val="1"/>
      </rPr>
      <t>t</t>
    </r>
    <r>
      <rPr>
        <b/>
        <sz val="12"/>
        <color rgb="FF000000"/>
        <rFont val="Times New Roman"/>
        <family val="1"/>
      </rPr>
      <t>-test</t>
    </r>
  </si>
  <si>
    <t>SDR</t>
  </si>
  <si>
    <r>
      <t>n</t>
    </r>
    <r>
      <rPr>
        <b/>
        <vertAlign val="subscript"/>
        <sz val="12"/>
        <color rgb="FF000000"/>
        <rFont val="Times New Roman"/>
        <family val="1"/>
      </rPr>
      <t>1</t>
    </r>
  </si>
  <si>
    <r>
      <t>n</t>
    </r>
    <r>
      <rPr>
        <b/>
        <vertAlign val="subscript"/>
        <sz val="12"/>
        <color rgb="FF000000"/>
        <rFont val="Times New Roman"/>
        <family val="1"/>
      </rPr>
      <t>2</t>
    </r>
    <r>
      <rPr>
        <b/>
        <sz val="12"/>
        <color rgb="FF000000"/>
        <rFont val="Times New Roman"/>
        <family val="1"/>
      </rPr>
      <t>/n</t>
    </r>
    <r>
      <rPr>
        <b/>
        <vertAlign val="subscript"/>
        <sz val="12"/>
        <color rgb="FF000000"/>
        <rFont val="Times New Roman"/>
        <family val="1"/>
      </rPr>
      <t>1</t>
    </r>
  </si>
  <si>
    <t>Normal distributions</t>
  </si>
  <si>
    <t>N/A</t>
  </si>
  <si>
    <t>Double exponential distributions </t>
  </si>
  <si>
    <t>One normal distribution, one double exponential distribution </t>
  </si>
  <si>
    <t>Uniform distributions </t>
  </si>
  <si>
    <t>One uniform distribution, one normal distribution </t>
  </si>
  <si>
    <t>One uniform distribution, one double exponential distribution </t>
  </si>
  <si>
    <t xml:space="preserve">One chi-square with 2 degrees of freedom, </t>
  </si>
  <si>
    <t>Theo,</t>
  </si>
  <si>
    <t>Obs,</t>
  </si>
  <si>
    <t>Two normal skewed with positive skewness, equal shapes (G1 = +0,79) </t>
  </si>
  <si>
    <t>and one normal skewed with negative skewness (G1 = -0,79) 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</si>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</sst>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b/>
      <vertAlign val="subscript"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/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ed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0" fillId="2" borderId="9" xfId="0" applyFill="1" applyBorder="1" applyAlignment="1">
      <alignment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0" fillId="2" borderId="6" xfId="0" applyFill="1" applyBorder="1" applyAlignment="1">
      <alignment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4" borderId="21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0" fillId="2" borderId="8" xfId="0" applyFill="1" applyBorder="1" applyAlignment="1">
      <alignment vertical="center" wrapText="1"/>
    </xf>
    <xf numFmtId="0" fontId="4" fillId="4" borderId="22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13" xfId="0" applyFont="1" applyFill="1" applyBorder="1" applyAlignment="1">
      <alignment vertical="center" wrapText="1"/>
    </xf>
    <xf numFmtId="0" fontId="4" fillId="2" borderId="1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24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0" fontId="1" fillId="2" borderId="25" xfId="0" applyFont="1" applyFill="1" applyBorder="1" applyAlignment="1">
      <alignment vertical="center" wrapText="1"/>
    </xf>
    <xf numFmtId="0" fontId="1" fillId="2" borderId="28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2" fillId="2" borderId="28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1" fillId="2" borderId="26" xfId="0" applyFont="1" applyFill="1" applyBorder="1" applyAlignment="1">
      <alignment vertical="center" wrapText="1"/>
    </xf>
    <xf numFmtId="0" fontId="1" fillId="2" borderId="27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1" fillId="2" borderId="28" xfId="0" applyFont="1" applyFill="1" applyBorder="1" applyAlignment="1">
      <alignment vertical="center" wrapText="1"/>
    </xf>
    <xf numFmtId="0" fontId="1" fillId="2" borderId="26" xfId="0" applyFont="1" applyFill="1" applyBorder="1" applyAlignment="1">
      <alignment vertical="center" wrapText="1"/>
    </xf>
    <xf numFmtId="0" fontId="1" fillId="2" borderId="29" xfId="0" applyFont="1" applyFill="1" applyBorder="1" applyAlignment="1">
      <alignment vertical="center" wrapText="1"/>
    </xf>
    <xf numFmtId="2" fontId="0" fillId="0" borderId="0" xfId="0" applyNumberFormat="1"/>
    <xf numFmtId="0" fontId="1" fillId="5" borderId="15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D8520-6756-43BE-BF57-60277CD36133}">
  <dimension ref="A1:N38"/>
  <sheetViews>
    <sheetView topLeftCell="A20" workbookViewId="0">
      <selection activeCell="N38" sqref="N5:N38"/>
    </sheetView>
  </sheetViews>
  <sheetFormatPr baseColWidth="10" defaultRowHeight="14.5" x14ac:dyDescent="0.35"/>
  <sheetData>
    <row r="1" spans="1:14" ht="15.5" customHeight="1" x14ac:dyDescent="0.35">
      <c r="A1" s="1"/>
      <c r="B1" s="2"/>
      <c r="C1" s="3"/>
      <c r="D1" s="40" t="s">
        <v>0</v>
      </c>
      <c r="E1" s="41"/>
      <c r="F1" s="41"/>
      <c r="G1" s="42"/>
      <c r="H1" s="43" t="s">
        <v>1</v>
      </c>
      <c r="I1" s="41"/>
      <c r="J1" s="41"/>
      <c r="K1" s="42"/>
    </row>
    <row r="2" spans="1:14" ht="15.5" thickBot="1" x14ac:dyDescent="0.4">
      <c r="A2" s="4"/>
      <c r="B2" s="5"/>
      <c r="C2" s="6" t="s">
        <v>2</v>
      </c>
      <c r="D2" s="6">
        <v>0.5</v>
      </c>
      <c r="E2" s="7">
        <v>1</v>
      </c>
      <c r="F2" s="7">
        <v>1.5</v>
      </c>
      <c r="G2" s="8">
        <v>2</v>
      </c>
      <c r="H2" s="7">
        <v>0.5</v>
      </c>
      <c r="I2" s="7">
        <v>1</v>
      </c>
      <c r="J2" s="7">
        <v>1.5</v>
      </c>
      <c r="K2" s="8">
        <v>2</v>
      </c>
    </row>
    <row r="3" spans="1:14" ht="18.5" thickBot="1" x14ac:dyDescent="0.4">
      <c r="A3" s="9" t="s">
        <v>3</v>
      </c>
      <c r="B3" s="10" t="s">
        <v>4</v>
      </c>
      <c r="C3" s="11"/>
      <c r="D3" s="44" t="s">
        <v>5</v>
      </c>
      <c r="E3" s="45"/>
      <c r="F3" s="45"/>
      <c r="G3" s="45"/>
      <c r="H3" s="45"/>
      <c r="I3" s="45"/>
      <c r="J3" s="45"/>
      <c r="K3" s="46"/>
    </row>
    <row r="4" spans="1:14" ht="15.5" x14ac:dyDescent="0.35">
      <c r="A4" s="12">
        <v>10</v>
      </c>
      <c r="B4" s="13">
        <v>0.5</v>
      </c>
      <c r="C4" s="14" t="s">
        <v>13</v>
      </c>
      <c r="D4" s="15">
        <v>22.34</v>
      </c>
      <c r="E4" s="81">
        <v>12.76</v>
      </c>
      <c r="F4" s="16">
        <v>8.81</v>
      </c>
      <c r="G4" s="17">
        <v>7.19</v>
      </c>
      <c r="H4" s="18" t="s">
        <v>6</v>
      </c>
      <c r="I4" s="83">
        <v>13.53</v>
      </c>
      <c r="J4" s="18" t="s">
        <v>6</v>
      </c>
      <c r="K4" s="20" t="s">
        <v>6</v>
      </c>
    </row>
    <row r="5" spans="1:14" ht="15.5" x14ac:dyDescent="0.35">
      <c r="A5" s="12"/>
      <c r="B5" s="21"/>
      <c r="C5" s="22" t="s">
        <v>14</v>
      </c>
      <c r="D5" s="23">
        <v>21.61</v>
      </c>
      <c r="E5" s="82">
        <v>12.96</v>
      </c>
      <c r="F5" s="24">
        <v>9.5</v>
      </c>
      <c r="G5" s="25">
        <v>7.9</v>
      </c>
      <c r="H5" s="26" t="s">
        <v>6</v>
      </c>
      <c r="I5" s="84">
        <v>13.54</v>
      </c>
      <c r="J5" s="26" t="s">
        <v>6</v>
      </c>
      <c r="K5" s="28" t="s">
        <v>6</v>
      </c>
      <c r="M5">
        <f>I5-E5</f>
        <v>0.57999999999999829</v>
      </c>
      <c r="N5" s="80">
        <f>(I5-E5)/I5*100</f>
        <v>4.2836041358936354</v>
      </c>
    </row>
    <row r="6" spans="1:14" ht="15" x14ac:dyDescent="0.35">
      <c r="A6" s="12"/>
      <c r="B6" s="13">
        <v>1</v>
      </c>
      <c r="C6" s="14" t="s">
        <v>13</v>
      </c>
      <c r="D6" s="29">
        <v>25.93</v>
      </c>
      <c r="E6" s="83">
        <v>18.510000000000002</v>
      </c>
      <c r="F6" s="19">
        <v>13.07</v>
      </c>
      <c r="G6" s="30">
        <v>10.07</v>
      </c>
      <c r="H6" s="19">
        <v>26.79</v>
      </c>
      <c r="I6" s="83">
        <v>18.510000000000002</v>
      </c>
      <c r="J6" s="19">
        <v>13.21</v>
      </c>
      <c r="K6" s="30">
        <v>10.28</v>
      </c>
      <c r="N6" s="80"/>
    </row>
    <row r="7" spans="1:14" ht="16" thickBot="1" x14ac:dyDescent="0.4">
      <c r="A7" s="12"/>
      <c r="B7" s="21"/>
      <c r="C7" s="31" t="s">
        <v>14</v>
      </c>
      <c r="D7" s="32">
        <v>25.89</v>
      </c>
      <c r="E7" s="84">
        <v>18.13</v>
      </c>
      <c r="F7" s="27">
        <v>12.94</v>
      </c>
      <c r="G7" s="33">
        <v>10.1</v>
      </c>
      <c r="H7" s="27">
        <v>27.45</v>
      </c>
      <c r="I7" s="84">
        <v>18.489999999999998</v>
      </c>
      <c r="J7" s="27">
        <v>13.49</v>
      </c>
      <c r="K7" s="33">
        <v>10.88</v>
      </c>
      <c r="M7">
        <f t="shared" ref="M5:N35" si="0">I7-E7</f>
        <v>0.35999999999999943</v>
      </c>
      <c r="N7" s="80">
        <f>(I7-E7)/I7*100</f>
        <v>1.9469983775013491</v>
      </c>
    </row>
    <row r="8" spans="1:14" ht="15.5" x14ac:dyDescent="0.35">
      <c r="A8" s="12"/>
      <c r="B8" s="13">
        <v>1.5</v>
      </c>
      <c r="C8" s="14" t="s">
        <v>13</v>
      </c>
      <c r="D8" s="29">
        <v>27.09</v>
      </c>
      <c r="E8" s="83">
        <v>21.42</v>
      </c>
      <c r="F8" s="19">
        <v>16.010000000000002</v>
      </c>
      <c r="G8" s="30">
        <v>12.39</v>
      </c>
      <c r="H8" s="18" t="s">
        <v>6</v>
      </c>
      <c r="I8" s="83">
        <v>21.68</v>
      </c>
      <c r="J8" s="18" t="s">
        <v>6</v>
      </c>
      <c r="K8" s="20" t="s">
        <v>6</v>
      </c>
      <c r="N8" s="80"/>
    </row>
    <row r="9" spans="1:14" ht="16" thickBot="1" x14ac:dyDescent="0.4">
      <c r="A9" s="12"/>
      <c r="B9" s="21"/>
      <c r="C9" s="31" t="s">
        <v>14</v>
      </c>
      <c r="D9" s="32">
        <v>27.18</v>
      </c>
      <c r="E9" s="84">
        <v>21.29</v>
      </c>
      <c r="F9" s="27">
        <v>15.86</v>
      </c>
      <c r="G9" s="33">
        <v>12.3</v>
      </c>
      <c r="H9" s="26" t="s">
        <v>6</v>
      </c>
      <c r="I9" s="84">
        <v>21.7</v>
      </c>
      <c r="J9" s="26" t="s">
        <v>6</v>
      </c>
      <c r="K9" s="28" t="s">
        <v>6</v>
      </c>
      <c r="M9">
        <f t="shared" si="0"/>
        <v>0.41000000000000014</v>
      </c>
      <c r="N9" s="80">
        <f>(I9-E9)/I9*100</f>
        <v>1.8894009216589867</v>
      </c>
    </row>
    <row r="10" spans="1:14" ht="15.5" x14ac:dyDescent="0.35">
      <c r="A10" s="12"/>
      <c r="B10" s="13">
        <v>2</v>
      </c>
      <c r="C10" s="14" t="s">
        <v>13</v>
      </c>
      <c r="D10" s="29">
        <v>27.66</v>
      </c>
      <c r="E10" s="83">
        <v>23.13</v>
      </c>
      <c r="F10" s="19">
        <v>18.12</v>
      </c>
      <c r="G10" s="30">
        <v>14.27</v>
      </c>
      <c r="H10" s="18" t="s">
        <v>6</v>
      </c>
      <c r="I10" s="83">
        <v>23.86</v>
      </c>
      <c r="J10" s="18" t="s">
        <v>6</v>
      </c>
      <c r="K10" s="20" t="s">
        <v>6</v>
      </c>
      <c r="N10" s="80"/>
    </row>
    <row r="11" spans="1:14" ht="16" thickBot="1" x14ac:dyDescent="0.4">
      <c r="A11" s="12"/>
      <c r="B11" s="21"/>
      <c r="C11" s="31" t="s">
        <v>14</v>
      </c>
      <c r="D11" s="32">
        <v>27.87</v>
      </c>
      <c r="E11" s="84">
        <v>23.12</v>
      </c>
      <c r="F11" s="27">
        <v>17.95</v>
      </c>
      <c r="G11" s="33">
        <v>14.13</v>
      </c>
      <c r="H11" s="26" t="s">
        <v>6</v>
      </c>
      <c r="I11" s="84">
        <v>23.83</v>
      </c>
      <c r="J11" s="26" t="s">
        <v>6</v>
      </c>
      <c r="K11" s="28" t="s">
        <v>6</v>
      </c>
      <c r="M11">
        <f t="shared" si="0"/>
        <v>0.7099999999999973</v>
      </c>
      <c r="N11" s="80">
        <f>(I11-E11)/I11*100</f>
        <v>2.9794376835920997</v>
      </c>
    </row>
    <row r="12" spans="1:14" ht="15.5" x14ac:dyDescent="0.35">
      <c r="A12" s="12">
        <v>20</v>
      </c>
      <c r="B12" s="13">
        <v>0.5</v>
      </c>
      <c r="C12" s="14" t="s">
        <v>13</v>
      </c>
      <c r="D12" s="29">
        <v>42.2</v>
      </c>
      <c r="E12" s="83">
        <v>23.13</v>
      </c>
      <c r="F12" s="19">
        <v>14.35</v>
      </c>
      <c r="G12" s="30">
        <v>10.51</v>
      </c>
      <c r="H12" s="18" t="s">
        <v>6</v>
      </c>
      <c r="I12" s="83">
        <v>23.86</v>
      </c>
      <c r="J12" s="18" t="s">
        <v>6</v>
      </c>
      <c r="K12" s="20" t="s">
        <v>6</v>
      </c>
      <c r="N12" s="80"/>
    </row>
    <row r="13" spans="1:14" ht="16" thickBot="1" x14ac:dyDescent="0.4">
      <c r="A13" s="12"/>
      <c r="B13" s="21"/>
      <c r="C13" s="31" t="s">
        <v>14</v>
      </c>
      <c r="D13" s="32">
        <v>41.97</v>
      </c>
      <c r="E13" s="84">
        <v>23.13</v>
      </c>
      <c r="F13" s="27">
        <v>14.51</v>
      </c>
      <c r="G13" s="33">
        <v>10.74</v>
      </c>
      <c r="H13" s="26" t="s">
        <v>6</v>
      </c>
      <c r="I13" s="84">
        <v>23.85</v>
      </c>
      <c r="J13" s="26" t="s">
        <v>6</v>
      </c>
      <c r="K13" s="28" t="s">
        <v>6</v>
      </c>
      <c r="M13">
        <f t="shared" si="0"/>
        <v>0.72000000000000242</v>
      </c>
      <c r="N13" s="80">
        <f>(I13-E13)/I13*100</f>
        <v>3.0188679245283119</v>
      </c>
    </row>
    <row r="14" spans="1:14" ht="15" x14ac:dyDescent="0.35">
      <c r="A14" s="12"/>
      <c r="B14" s="13">
        <v>1</v>
      </c>
      <c r="C14" s="14" t="s">
        <v>13</v>
      </c>
      <c r="D14" s="29">
        <v>48.85</v>
      </c>
      <c r="E14" s="83">
        <v>33.79</v>
      </c>
      <c r="F14" s="19">
        <v>22.58</v>
      </c>
      <c r="G14" s="30">
        <v>16.18</v>
      </c>
      <c r="H14" s="19">
        <v>49.58</v>
      </c>
      <c r="I14" s="83">
        <v>33.79</v>
      </c>
      <c r="J14" s="19">
        <v>22.71</v>
      </c>
      <c r="K14" s="30">
        <v>16.399999999999999</v>
      </c>
      <c r="N14" s="80"/>
    </row>
    <row r="15" spans="1:14" ht="16" thickBot="1" x14ac:dyDescent="0.4">
      <c r="A15" s="12"/>
      <c r="B15" s="21"/>
      <c r="C15" s="31" t="s">
        <v>14</v>
      </c>
      <c r="D15" s="32">
        <v>48.85</v>
      </c>
      <c r="E15" s="84">
        <v>33.68</v>
      </c>
      <c r="F15" s="27">
        <v>22.53</v>
      </c>
      <c r="G15" s="33">
        <v>16.16</v>
      </c>
      <c r="H15" s="27">
        <v>49.8</v>
      </c>
      <c r="I15" s="84">
        <v>33.799999999999997</v>
      </c>
      <c r="J15" s="27">
        <v>22.87</v>
      </c>
      <c r="K15" s="33">
        <v>16.7</v>
      </c>
      <c r="M15">
        <f t="shared" si="0"/>
        <v>0.11999999999999744</v>
      </c>
      <c r="N15" s="80">
        <f>(I15-E15)/I15*100</f>
        <v>0.35502958579880906</v>
      </c>
    </row>
    <row r="16" spans="1:14" ht="15.5" x14ac:dyDescent="0.35">
      <c r="A16" s="12"/>
      <c r="B16" s="13">
        <v>1.5</v>
      </c>
      <c r="C16" s="14" t="s">
        <v>13</v>
      </c>
      <c r="D16" s="29">
        <v>51.27</v>
      </c>
      <c r="E16" s="83">
        <v>39.42</v>
      </c>
      <c r="F16" s="19">
        <v>28.34</v>
      </c>
      <c r="G16" s="30">
        <v>20.79</v>
      </c>
      <c r="H16" s="18" t="s">
        <v>6</v>
      </c>
      <c r="I16" s="83">
        <v>39.659999999999997</v>
      </c>
      <c r="J16" s="18" t="s">
        <v>6</v>
      </c>
      <c r="K16" s="20" t="s">
        <v>6</v>
      </c>
      <c r="N16" s="80"/>
    </row>
    <row r="17" spans="1:14" ht="16" thickBot="1" x14ac:dyDescent="0.4">
      <c r="A17" s="12"/>
      <c r="B17" s="21"/>
      <c r="C17" s="31" t="s">
        <v>14</v>
      </c>
      <c r="D17" s="32">
        <v>51.26</v>
      </c>
      <c r="E17" s="84">
        <v>39.35</v>
      </c>
      <c r="F17" s="27">
        <v>28.34</v>
      </c>
      <c r="G17" s="33">
        <v>20.7</v>
      </c>
      <c r="H17" s="26" t="s">
        <v>6</v>
      </c>
      <c r="I17" s="84">
        <v>39.64</v>
      </c>
      <c r="J17" s="26" t="s">
        <v>6</v>
      </c>
      <c r="K17" s="28" t="s">
        <v>6</v>
      </c>
      <c r="M17">
        <f t="shared" si="0"/>
        <v>0.28999999999999915</v>
      </c>
      <c r="N17" s="80">
        <f>(I17-E17)/I17*100</f>
        <v>0.73158425832492213</v>
      </c>
    </row>
    <row r="18" spans="1:14" ht="15.5" x14ac:dyDescent="0.35">
      <c r="A18" s="12"/>
      <c r="B18" s="13">
        <v>2</v>
      </c>
      <c r="C18" s="14" t="s">
        <v>13</v>
      </c>
      <c r="D18" s="29">
        <v>52.52</v>
      </c>
      <c r="E18" s="83">
        <v>42.86</v>
      </c>
      <c r="F18" s="19">
        <v>32.53</v>
      </c>
      <c r="G18" s="30">
        <v>24.56</v>
      </c>
      <c r="H18" s="18" t="s">
        <v>6</v>
      </c>
      <c r="I18" s="83">
        <v>43.48</v>
      </c>
      <c r="J18" s="18" t="s">
        <v>6</v>
      </c>
      <c r="K18" s="20" t="s">
        <v>6</v>
      </c>
      <c r="N18" s="80"/>
    </row>
    <row r="19" spans="1:14" ht="16" thickBot="1" x14ac:dyDescent="0.4">
      <c r="A19" s="12"/>
      <c r="B19" s="21"/>
      <c r="C19" s="31" t="s">
        <v>14</v>
      </c>
      <c r="D19" s="32">
        <v>52.61</v>
      </c>
      <c r="E19" s="84">
        <v>42.76</v>
      </c>
      <c r="F19" s="27">
        <v>32.47</v>
      </c>
      <c r="G19" s="33">
        <v>24.53</v>
      </c>
      <c r="H19" s="26" t="s">
        <v>6</v>
      </c>
      <c r="I19" s="84">
        <v>43.39</v>
      </c>
      <c r="J19" s="26" t="s">
        <v>6</v>
      </c>
      <c r="K19" s="28" t="s">
        <v>6</v>
      </c>
      <c r="M19">
        <f t="shared" si="0"/>
        <v>0.63000000000000256</v>
      </c>
      <c r="N19" s="80">
        <f>(I19-E19)/I19*100</f>
        <v>1.4519474533302663</v>
      </c>
    </row>
    <row r="20" spans="1:14" ht="15.5" x14ac:dyDescent="0.35">
      <c r="A20" s="12">
        <v>30</v>
      </c>
      <c r="B20" s="13">
        <v>0.5</v>
      </c>
      <c r="C20" s="14" t="s">
        <v>13</v>
      </c>
      <c r="D20" s="29">
        <v>58.94</v>
      </c>
      <c r="E20" s="83">
        <v>33.28</v>
      </c>
      <c r="F20" s="19">
        <v>19.97</v>
      </c>
      <c r="G20" s="30">
        <v>13.89</v>
      </c>
      <c r="H20" s="18" t="s">
        <v>6</v>
      </c>
      <c r="I20" s="83">
        <v>33.96</v>
      </c>
      <c r="J20" s="18" t="s">
        <v>6</v>
      </c>
      <c r="K20" s="20" t="s">
        <v>6</v>
      </c>
      <c r="N20" s="80"/>
    </row>
    <row r="21" spans="1:14" ht="16" thickBot="1" x14ac:dyDescent="0.4">
      <c r="A21" s="12"/>
      <c r="B21" s="21"/>
      <c r="C21" s="31" t="s">
        <v>14</v>
      </c>
      <c r="D21" s="32">
        <v>58.79</v>
      </c>
      <c r="E21" s="84">
        <v>33.22</v>
      </c>
      <c r="F21" s="27">
        <v>20.05</v>
      </c>
      <c r="G21" s="33">
        <v>13.94</v>
      </c>
      <c r="H21" s="26" t="s">
        <v>6</v>
      </c>
      <c r="I21" s="84">
        <v>33.92</v>
      </c>
      <c r="J21" s="26" t="s">
        <v>6</v>
      </c>
      <c r="K21" s="28" t="s">
        <v>6</v>
      </c>
      <c r="M21">
        <f t="shared" si="0"/>
        <v>0.70000000000000284</v>
      </c>
      <c r="N21" s="80">
        <f>(I21-E21)/I21*100</f>
        <v>2.0636792452830273</v>
      </c>
    </row>
    <row r="22" spans="1:14" ht="15" x14ac:dyDescent="0.35">
      <c r="A22" s="12"/>
      <c r="B22" s="13">
        <v>1</v>
      </c>
      <c r="C22" s="14" t="s">
        <v>13</v>
      </c>
      <c r="D22" s="29">
        <v>66.790000000000006</v>
      </c>
      <c r="E22" s="83">
        <v>47.79</v>
      </c>
      <c r="F22" s="19">
        <v>31.96</v>
      </c>
      <c r="G22" s="30">
        <v>22.36</v>
      </c>
      <c r="H22" s="19">
        <v>67.319999999999993</v>
      </c>
      <c r="I22" s="83">
        <v>47.79</v>
      </c>
      <c r="J22" s="19">
        <v>32.090000000000003</v>
      </c>
      <c r="K22" s="30">
        <v>22.58</v>
      </c>
      <c r="N22" s="80"/>
    </row>
    <row r="23" spans="1:14" ht="16" thickBot="1" x14ac:dyDescent="0.4">
      <c r="A23" s="9"/>
      <c r="B23" s="34"/>
      <c r="C23" s="31" t="s">
        <v>14</v>
      </c>
      <c r="D23" s="35">
        <v>66.739999999999995</v>
      </c>
      <c r="E23" s="85">
        <v>47.69</v>
      </c>
      <c r="F23" s="36">
        <v>31.96</v>
      </c>
      <c r="G23" s="37">
        <v>22.39</v>
      </c>
      <c r="H23" s="36">
        <v>67.319999999999993</v>
      </c>
      <c r="I23" s="85">
        <v>47.75</v>
      </c>
      <c r="J23" s="36">
        <v>32.21</v>
      </c>
      <c r="K23" s="37">
        <v>22.84</v>
      </c>
      <c r="M23">
        <f t="shared" si="0"/>
        <v>6.0000000000002274E-2</v>
      </c>
      <c r="N23" s="80">
        <f>(I23-E23)/I23*100</f>
        <v>0.12565445026178487</v>
      </c>
    </row>
    <row r="24" spans="1:14" ht="15.5" x14ac:dyDescent="0.35">
      <c r="A24" s="12"/>
      <c r="B24" s="13">
        <v>1.5</v>
      </c>
      <c r="C24" s="14" t="s">
        <v>13</v>
      </c>
      <c r="D24" s="29">
        <v>69.58</v>
      </c>
      <c r="E24" s="83">
        <v>55.12</v>
      </c>
      <c r="F24" s="19">
        <v>40.11</v>
      </c>
      <c r="G24" s="30">
        <v>29.16</v>
      </c>
      <c r="H24" s="18" t="s">
        <v>6</v>
      </c>
      <c r="I24" s="83">
        <v>55.31</v>
      </c>
      <c r="J24" s="18" t="s">
        <v>6</v>
      </c>
      <c r="K24" s="20" t="s">
        <v>6</v>
      </c>
      <c r="N24" s="80"/>
    </row>
    <row r="25" spans="1:14" ht="16" thickBot="1" x14ac:dyDescent="0.4">
      <c r="A25" s="12"/>
      <c r="B25" s="21"/>
      <c r="C25" s="31" t="s">
        <v>14</v>
      </c>
      <c r="D25" s="32">
        <v>69.540000000000006</v>
      </c>
      <c r="E25" s="84">
        <v>55.1</v>
      </c>
      <c r="F25" s="27">
        <v>40.06</v>
      </c>
      <c r="G25" s="33">
        <v>29.08</v>
      </c>
      <c r="H25" s="26" t="s">
        <v>6</v>
      </c>
      <c r="I25" s="84">
        <v>55.33</v>
      </c>
      <c r="J25" s="26" t="s">
        <v>6</v>
      </c>
      <c r="K25" s="28" t="s">
        <v>6</v>
      </c>
      <c r="M25">
        <f t="shared" si="0"/>
        <v>0.22999999999999687</v>
      </c>
      <c r="N25" s="80">
        <f>(I25-E25)/I25*100</f>
        <v>0.41568769202963474</v>
      </c>
    </row>
    <row r="26" spans="1:14" ht="15.5" x14ac:dyDescent="0.35">
      <c r="A26" s="12"/>
      <c r="B26" s="13">
        <v>2</v>
      </c>
      <c r="C26" s="14" t="s">
        <v>13</v>
      </c>
      <c r="D26" s="29">
        <v>71</v>
      </c>
      <c r="E26" s="83">
        <v>59.45</v>
      </c>
      <c r="F26" s="19">
        <v>45.88</v>
      </c>
      <c r="G26" s="30">
        <v>34.619999999999997</v>
      </c>
      <c r="H26" s="18" t="s">
        <v>6</v>
      </c>
      <c r="I26" s="83">
        <v>59.94</v>
      </c>
      <c r="J26" s="18" t="s">
        <v>6</v>
      </c>
      <c r="K26" s="20" t="s">
        <v>6</v>
      </c>
      <c r="N26" s="80"/>
    </row>
    <row r="27" spans="1:14" ht="16" thickBot="1" x14ac:dyDescent="0.4">
      <c r="A27" s="12"/>
      <c r="B27" s="21"/>
      <c r="C27" s="31" t="s">
        <v>14</v>
      </c>
      <c r="D27" s="32">
        <v>71.010000000000005</v>
      </c>
      <c r="E27" s="84">
        <v>59.34</v>
      </c>
      <c r="F27" s="27">
        <v>45.84</v>
      </c>
      <c r="G27" s="33">
        <v>34.61</v>
      </c>
      <c r="H27" s="26" t="s">
        <v>6</v>
      </c>
      <c r="I27" s="84">
        <v>59.87</v>
      </c>
      <c r="J27" s="26" t="s">
        <v>6</v>
      </c>
      <c r="K27" s="28" t="s">
        <v>6</v>
      </c>
      <c r="M27">
        <f t="shared" si="0"/>
        <v>0.52999999999999403</v>
      </c>
      <c r="N27" s="80">
        <f>(I27-E27)/I27*100</f>
        <v>0.88525137798562548</v>
      </c>
    </row>
    <row r="28" spans="1:14" ht="15.5" x14ac:dyDescent="0.35">
      <c r="A28" s="12">
        <v>40</v>
      </c>
      <c r="B28" s="13">
        <v>0.5</v>
      </c>
      <c r="C28" s="14" t="s">
        <v>13</v>
      </c>
      <c r="D28" s="29">
        <v>71.87</v>
      </c>
      <c r="E28" s="83">
        <v>42.86</v>
      </c>
      <c r="F28" s="19">
        <v>25.58</v>
      </c>
      <c r="G28" s="30">
        <v>17.309999999999999</v>
      </c>
      <c r="H28" s="18" t="s">
        <v>6</v>
      </c>
      <c r="I28" s="83">
        <v>43.48</v>
      </c>
      <c r="J28" s="18" t="s">
        <v>6</v>
      </c>
      <c r="K28" s="20" t="s">
        <v>6</v>
      </c>
      <c r="N28" s="80"/>
    </row>
    <row r="29" spans="1:14" ht="16" thickBot="1" x14ac:dyDescent="0.4">
      <c r="A29" s="12"/>
      <c r="B29" s="21"/>
      <c r="C29" s="31" t="s">
        <v>14</v>
      </c>
      <c r="D29" s="32">
        <v>71.8</v>
      </c>
      <c r="E29" s="84">
        <v>42.87</v>
      </c>
      <c r="F29" s="27">
        <v>25.71</v>
      </c>
      <c r="G29" s="33">
        <v>17.34</v>
      </c>
      <c r="H29" s="26" t="s">
        <v>6</v>
      </c>
      <c r="I29" s="84">
        <v>43.49</v>
      </c>
      <c r="J29" s="26" t="s">
        <v>6</v>
      </c>
      <c r="K29" s="28" t="s">
        <v>6</v>
      </c>
      <c r="M29">
        <f t="shared" si="0"/>
        <v>0.62000000000000455</v>
      </c>
      <c r="N29" s="80">
        <f>(I29-E29)/I29*100</f>
        <v>1.42561508392735</v>
      </c>
    </row>
    <row r="30" spans="1:14" ht="15" x14ac:dyDescent="0.35">
      <c r="A30" s="12"/>
      <c r="B30" s="13">
        <v>1</v>
      </c>
      <c r="C30" s="14" t="s">
        <v>13</v>
      </c>
      <c r="D30" s="29">
        <v>79.41</v>
      </c>
      <c r="E30" s="83">
        <v>59.81</v>
      </c>
      <c r="F30" s="19">
        <v>40.89</v>
      </c>
      <c r="G30" s="30">
        <v>28.49</v>
      </c>
      <c r="H30" s="19">
        <v>79.77</v>
      </c>
      <c r="I30" s="83">
        <v>59.81</v>
      </c>
      <c r="J30" s="19">
        <v>41.01</v>
      </c>
      <c r="K30" s="30">
        <v>28.71</v>
      </c>
      <c r="N30" s="80"/>
    </row>
    <row r="31" spans="1:14" ht="16" thickBot="1" x14ac:dyDescent="0.4">
      <c r="A31" s="12"/>
      <c r="B31" s="21"/>
      <c r="C31" s="31" t="s">
        <v>14</v>
      </c>
      <c r="D31" s="32">
        <v>79.39</v>
      </c>
      <c r="E31" s="84">
        <v>59.83</v>
      </c>
      <c r="F31" s="27">
        <v>40.869999999999997</v>
      </c>
      <c r="G31" s="33">
        <v>28.51</v>
      </c>
      <c r="H31" s="27">
        <v>79.73</v>
      </c>
      <c r="I31" s="84">
        <v>59.86</v>
      </c>
      <c r="J31" s="27">
        <v>41.06</v>
      </c>
      <c r="K31" s="33">
        <v>28.88</v>
      </c>
      <c r="M31">
        <f t="shared" si="0"/>
        <v>3.0000000000001137E-2</v>
      </c>
      <c r="N31" s="80">
        <f>(I31-E31)/I31*100</f>
        <v>5.0116939525561545E-2</v>
      </c>
    </row>
    <row r="32" spans="1:14" ht="15.5" x14ac:dyDescent="0.35">
      <c r="A32" s="12"/>
      <c r="B32" s="13">
        <v>1.5</v>
      </c>
      <c r="C32" s="14" t="s">
        <v>13</v>
      </c>
      <c r="D32" s="29">
        <v>81.95</v>
      </c>
      <c r="E32" s="83">
        <v>67.77</v>
      </c>
      <c r="F32" s="19">
        <v>50.82</v>
      </c>
      <c r="G32" s="30">
        <v>37.25</v>
      </c>
      <c r="H32" s="18" t="s">
        <v>6</v>
      </c>
      <c r="I32" s="83">
        <v>67.92</v>
      </c>
      <c r="J32" s="18" t="s">
        <v>6</v>
      </c>
      <c r="K32" s="20" t="s">
        <v>6</v>
      </c>
      <c r="N32" s="80"/>
    </row>
    <row r="33" spans="1:14" ht="16" thickBot="1" x14ac:dyDescent="0.4">
      <c r="A33" s="12"/>
      <c r="B33" s="21"/>
      <c r="C33" s="31" t="s">
        <v>14</v>
      </c>
      <c r="D33" s="32">
        <v>81.92</v>
      </c>
      <c r="E33" s="84">
        <v>67.75</v>
      </c>
      <c r="F33" s="27">
        <v>50.83</v>
      </c>
      <c r="G33" s="33">
        <v>37.15</v>
      </c>
      <c r="H33" s="26" t="s">
        <v>6</v>
      </c>
      <c r="I33" s="84">
        <v>67.930000000000007</v>
      </c>
      <c r="J33" s="26" t="s">
        <v>6</v>
      </c>
      <c r="K33" s="28" t="s">
        <v>6</v>
      </c>
      <c r="M33">
        <f t="shared" si="0"/>
        <v>0.18000000000000682</v>
      </c>
      <c r="N33" s="80">
        <f>(I33-E33)/I33*100</f>
        <v>0.26497865449728664</v>
      </c>
    </row>
    <row r="34" spans="1:14" ht="15.5" x14ac:dyDescent="0.35">
      <c r="A34" s="12"/>
      <c r="B34" s="13">
        <v>2</v>
      </c>
      <c r="C34" s="14" t="s">
        <v>13</v>
      </c>
      <c r="D34" s="29">
        <v>83.21</v>
      </c>
      <c r="E34" s="83">
        <v>72.25</v>
      </c>
      <c r="F34" s="19">
        <v>57.54</v>
      </c>
      <c r="G34" s="30">
        <v>44.08</v>
      </c>
      <c r="H34" s="18" t="s">
        <v>6</v>
      </c>
      <c r="I34" s="83">
        <v>72.61</v>
      </c>
      <c r="J34" s="18" t="s">
        <v>6</v>
      </c>
      <c r="K34" s="20" t="s">
        <v>6</v>
      </c>
      <c r="N34" s="80"/>
    </row>
    <row r="35" spans="1:14" ht="16" thickBot="1" x14ac:dyDescent="0.4">
      <c r="A35" s="9"/>
      <c r="B35" s="34"/>
      <c r="C35" s="31" t="s">
        <v>14</v>
      </c>
      <c r="D35" s="35">
        <v>83.18</v>
      </c>
      <c r="E35" s="85">
        <v>72.3</v>
      </c>
      <c r="F35" s="36">
        <v>57.53</v>
      </c>
      <c r="G35" s="37">
        <v>44.13</v>
      </c>
      <c r="H35" s="38" t="s">
        <v>6</v>
      </c>
      <c r="I35" s="85">
        <v>72.66</v>
      </c>
      <c r="J35" s="38" t="s">
        <v>6</v>
      </c>
      <c r="K35" s="39" t="s">
        <v>6</v>
      </c>
      <c r="M35">
        <f t="shared" si="0"/>
        <v>0.35999999999999943</v>
      </c>
      <c r="N35" s="80">
        <f>(I35-E35)/I35*100</f>
        <v>0.49545829892650628</v>
      </c>
    </row>
    <row r="36" spans="1:14" x14ac:dyDescent="0.35">
      <c r="N36" s="80"/>
    </row>
    <row r="37" spans="1:14" x14ac:dyDescent="0.35">
      <c r="L37" t="s">
        <v>17</v>
      </c>
      <c r="M37">
        <f>MIN(M4:M35)</f>
        <v>3.0000000000001137E-2</v>
      </c>
      <c r="N37" s="80">
        <f>MIN(N4:N35)</f>
        <v>5.0116939525561545E-2</v>
      </c>
    </row>
    <row r="38" spans="1:14" x14ac:dyDescent="0.35">
      <c r="L38" t="s">
        <v>18</v>
      </c>
      <c r="M38">
        <f>MAX(M4:M35)</f>
        <v>0.72000000000000242</v>
      </c>
      <c r="N38" s="80">
        <f>MAX(N4:N35)</f>
        <v>4.2836041358936354</v>
      </c>
    </row>
  </sheetData>
  <mergeCells count="3">
    <mergeCell ref="D1:G1"/>
    <mergeCell ref="H1:K1"/>
    <mergeCell ref="D3:K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DF705-CDFF-45CA-9004-05C26F06BB15}">
  <dimension ref="A1:N38"/>
  <sheetViews>
    <sheetView topLeftCell="A20" workbookViewId="0">
      <selection activeCell="N5" sqref="N5:N38"/>
    </sheetView>
  </sheetViews>
  <sheetFormatPr baseColWidth="10" defaultRowHeight="14.5" x14ac:dyDescent="0.35"/>
  <sheetData>
    <row r="1" spans="1:14" ht="15.5" customHeight="1" x14ac:dyDescent="0.35">
      <c r="A1" s="47"/>
      <c r="B1" s="47"/>
      <c r="C1" s="48"/>
      <c r="D1" s="61" t="s">
        <v>0</v>
      </c>
      <c r="E1" s="62"/>
      <c r="F1" s="62"/>
      <c r="G1" s="63"/>
      <c r="H1" s="64" t="s">
        <v>1</v>
      </c>
      <c r="I1" s="62"/>
      <c r="J1" s="62"/>
      <c r="K1" s="63"/>
    </row>
    <row r="2" spans="1:14" ht="15.5" thickBot="1" x14ac:dyDescent="0.4">
      <c r="A2" s="49"/>
      <c r="B2" s="49"/>
      <c r="C2" s="50" t="s">
        <v>2</v>
      </c>
      <c r="D2" s="50">
        <v>0.5</v>
      </c>
      <c r="E2" s="51">
        <v>1</v>
      </c>
      <c r="F2" s="51">
        <v>1.5</v>
      </c>
      <c r="G2" s="52">
        <v>2</v>
      </c>
      <c r="H2" s="51">
        <v>0.5</v>
      </c>
      <c r="I2" s="51">
        <v>1</v>
      </c>
      <c r="J2" s="51">
        <v>1.5</v>
      </c>
      <c r="K2" s="52">
        <v>2</v>
      </c>
    </row>
    <row r="3" spans="1:14" ht="18.5" thickBot="1" x14ac:dyDescent="0.4">
      <c r="A3" s="53" t="s">
        <v>3</v>
      </c>
      <c r="B3" s="54" t="s">
        <v>4</v>
      </c>
      <c r="C3" s="55"/>
      <c r="D3" s="65" t="s">
        <v>7</v>
      </c>
      <c r="E3" s="66"/>
      <c r="F3" s="66"/>
      <c r="G3" s="66"/>
      <c r="H3" s="66"/>
      <c r="I3" s="66"/>
      <c r="J3" s="66"/>
      <c r="K3" s="67"/>
    </row>
    <row r="4" spans="1:14" ht="15.5" x14ac:dyDescent="0.35">
      <c r="A4" s="56">
        <v>10</v>
      </c>
      <c r="B4" s="57">
        <v>0.5</v>
      </c>
      <c r="C4" s="58" t="s">
        <v>13</v>
      </c>
      <c r="D4" s="15">
        <v>22.34</v>
      </c>
      <c r="E4" s="81">
        <v>12.76</v>
      </c>
      <c r="F4" s="16">
        <v>8.81</v>
      </c>
      <c r="G4" s="17">
        <v>7.19</v>
      </c>
      <c r="H4" s="18" t="s">
        <v>6</v>
      </c>
      <c r="I4" s="83">
        <v>13.53</v>
      </c>
      <c r="J4" s="18" t="s">
        <v>6</v>
      </c>
      <c r="K4" s="20" t="s">
        <v>6</v>
      </c>
    </row>
    <row r="5" spans="1:14" ht="15.5" x14ac:dyDescent="0.35">
      <c r="A5" s="56"/>
      <c r="B5" s="57"/>
      <c r="C5" s="59" t="s">
        <v>14</v>
      </c>
      <c r="D5" s="23">
        <v>24.59</v>
      </c>
      <c r="E5" s="82">
        <v>14.52</v>
      </c>
      <c r="F5" s="24">
        <v>10.029999999999999</v>
      </c>
      <c r="G5" s="25">
        <v>7.76</v>
      </c>
      <c r="H5" s="26" t="s">
        <v>6</v>
      </c>
      <c r="I5" s="84">
        <v>15.31</v>
      </c>
      <c r="J5" s="26" t="s">
        <v>6</v>
      </c>
      <c r="K5" s="28" t="s">
        <v>6</v>
      </c>
      <c r="M5">
        <f t="shared" ref="M5:M35" si="0">I5-E5</f>
        <v>0.79000000000000092</v>
      </c>
      <c r="N5" s="80">
        <f>(I5-E5)/I5*100</f>
        <v>5.1600261267145715</v>
      </c>
    </row>
    <row r="6" spans="1:14" ht="15" x14ac:dyDescent="0.35">
      <c r="A6" s="56"/>
      <c r="B6" s="57">
        <v>1</v>
      </c>
      <c r="C6" s="58" t="s">
        <v>13</v>
      </c>
      <c r="D6" s="29">
        <v>25.93</v>
      </c>
      <c r="E6" s="83">
        <v>18.510000000000002</v>
      </c>
      <c r="F6" s="19">
        <v>13.07</v>
      </c>
      <c r="G6" s="30">
        <v>10.07</v>
      </c>
      <c r="H6" s="19">
        <v>26.79</v>
      </c>
      <c r="I6" s="83">
        <v>18.510000000000002</v>
      </c>
      <c r="J6" s="19">
        <v>13.21</v>
      </c>
      <c r="K6" s="30">
        <v>10.28</v>
      </c>
      <c r="N6" s="80"/>
    </row>
    <row r="7" spans="1:14" ht="16" thickBot="1" x14ac:dyDescent="0.4">
      <c r="A7" s="56"/>
      <c r="B7" s="57"/>
      <c r="C7" s="60" t="s">
        <v>14</v>
      </c>
      <c r="D7" s="32">
        <v>29.69</v>
      </c>
      <c r="E7" s="84">
        <v>20.059999999999999</v>
      </c>
      <c r="F7" s="27">
        <v>14.16</v>
      </c>
      <c r="G7" s="33">
        <v>10.86</v>
      </c>
      <c r="H7" s="27"/>
      <c r="I7" s="84">
        <v>20.68</v>
      </c>
      <c r="J7" s="27"/>
      <c r="K7" s="33"/>
      <c r="M7">
        <f t="shared" si="0"/>
        <v>0.62000000000000099</v>
      </c>
      <c r="N7" s="80">
        <f>(I7-E7)/I7*100</f>
        <v>2.9980657640232158</v>
      </c>
    </row>
    <row r="8" spans="1:14" ht="15.5" x14ac:dyDescent="0.35">
      <c r="A8" s="56"/>
      <c r="B8" s="57">
        <v>1.5</v>
      </c>
      <c r="C8" s="58" t="s">
        <v>13</v>
      </c>
      <c r="D8" s="29">
        <v>27.09</v>
      </c>
      <c r="E8" s="83">
        <v>21.42</v>
      </c>
      <c r="F8" s="19">
        <v>16.010000000000002</v>
      </c>
      <c r="G8" s="30">
        <v>12.39</v>
      </c>
      <c r="H8" s="18" t="s">
        <v>6</v>
      </c>
      <c r="I8" s="83">
        <v>21.68</v>
      </c>
      <c r="J8" s="18" t="s">
        <v>6</v>
      </c>
      <c r="K8" s="20" t="s">
        <v>6</v>
      </c>
      <c r="N8" s="80"/>
    </row>
    <row r="9" spans="1:14" ht="16" thickBot="1" x14ac:dyDescent="0.4">
      <c r="A9" s="56"/>
      <c r="B9" s="57"/>
      <c r="C9" s="60" t="s">
        <v>14</v>
      </c>
      <c r="D9" s="32">
        <v>31.59</v>
      </c>
      <c r="E9" s="84">
        <v>23.46</v>
      </c>
      <c r="F9" s="27">
        <v>17.16</v>
      </c>
      <c r="G9" s="33">
        <v>13.24</v>
      </c>
      <c r="H9" s="26" t="s">
        <v>6</v>
      </c>
      <c r="I9" s="84">
        <v>23.85</v>
      </c>
      <c r="J9" s="26" t="s">
        <v>6</v>
      </c>
      <c r="K9" s="28" t="s">
        <v>6</v>
      </c>
      <c r="M9">
        <f t="shared" si="0"/>
        <v>0.39000000000000057</v>
      </c>
      <c r="N9" s="80">
        <f>(I9-E9)/I9*100</f>
        <v>1.6352201257861658</v>
      </c>
    </row>
    <row r="10" spans="1:14" ht="15.5" x14ac:dyDescent="0.35">
      <c r="A10" s="56"/>
      <c r="B10" s="57">
        <v>2</v>
      </c>
      <c r="C10" s="58" t="s">
        <v>13</v>
      </c>
      <c r="D10" s="29">
        <v>27.66</v>
      </c>
      <c r="E10" s="83">
        <v>23.13</v>
      </c>
      <c r="F10" s="19">
        <v>18.12</v>
      </c>
      <c r="G10" s="30">
        <v>14.27</v>
      </c>
      <c r="H10" s="18" t="s">
        <v>6</v>
      </c>
      <c r="I10" s="83">
        <v>23.86</v>
      </c>
      <c r="J10" s="18" t="s">
        <v>6</v>
      </c>
      <c r="K10" s="20" t="s">
        <v>6</v>
      </c>
      <c r="N10" s="80"/>
    </row>
    <row r="11" spans="1:14" ht="16" thickBot="1" x14ac:dyDescent="0.4">
      <c r="A11" s="56"/>
      <c r="B11" s="57"/>
      <c r="C11" s="60" t="s">
        <v>14</v>
      </c>
      <c r="D11" s="32">
        <v>32.659999999999997</v>
      </c>
      <c r="E11" s="84">
        <v>25.81</v>
      </c>
      <c r="F11" s="27">
        <v>19.350000000000001</v>
      </c>
      <c r="G11" s="33">
        <v>15.13</v>
      </c>
      <c r="H11" s="26" t="s">
        <v>6</v>
      </c>
      <c r="I11" s="84">
        <v>25.91</v>
      </c>
      <c r="J11" s="26" t="s">
        <v>6</v>
      </c>
      <c r="K11" s="28" t="s">
        <v>6</v>
      </c>
      <c r="M11">
        <f t="shared" si="0"/>
        <v>0.10000000000000142</v>
      </c>
      <c r="N11" s="80">
        <f>(I11-E11)/I11*100</f>
        <v>0.38595137012736941</v>
      </c>
    </row>
    <row r="12" spans="1:14" ht="15.5" x14ac:dyDescent="0.35">
      <c r="A12" s="56">
        <v>20</v>
      </c>
      <c r="B12" s="57">
        <v>0.5</v>
      </c>
      <c r="C12" s="58" t="s">
        <v>13</v>
      </c>
      <c r="D12" s="29">
        <v>42.2</v>
      </c>
      <c r="E12" s="83">
        <v>23.13</v>
      </c>
      <c r="F12" s="19">
        <v>14.35</v>
      </c>
      <c r="G12" s="30">
        <v>10.51</v>
      </c>
      <c r="H12" s="18" t="s">
        <v>6</v>
      </c>
      <c r="I12" s="83">
        <v>23.86</v>
      </c>
      <c r="J12" s="18" t="s">
        <v>6</v>
      </c>
      <c r="K12" s="20" t="s">
        <v>6</v>
      </c>
      <c r="N12" s="80"/>
    </row>
    <row r="13" spans="1:14" ht="16" thickBot="1" x14ac:dyDescent="0.4">
      <c r="A13" s="56"/>
      <c r="B13" s="57"/>
      <c r="C13" s="60" t="s">
        <v>14</v>
      </c>
      <c r="D13" s="32">
        <v>44.54</v>
      </c>
      <c r="E13" s="84">
        <v>25.69</v>
      </c>
      <c r="F13" s="27">
        <v>16.39</v>
      </c>
      <c r="G13" s="33">
        <v>11.82</v>
      </c>
      <c r="H13" s="26" t="s">
        <v>6</v>
      </c>
      <c r="I13" s="84">
        <v>25.82</v>
      </c>
      <c r="J13" s="26" t="s">
        <v>6</v>
      </c>
      <c r="K13" s="28" t="s">
        <v>6</v>
      </c>
      <c r="M13">
        <f t="shared" si="0"/>
        <v>0.12999999999999901</v>
      </c>
      <c r="N13" s="80">
        <f>(I13-E13)/I13*100</f>
        <v>0.50348567002323386</v>
      </c>
    </row>
    <row r="14" spans="1:14" ht="15" x14ac:dyDescent="0.35">
      <c r="A14" s="56"/>
      <c r="B14" s="57">
        <v>1</v>
      </c>
      <c r="C14" s="58" t="s">
        <v>13</v>
      </c>
      <c r="D14" s="29">
        <v>48.85</v>
      </c>
      <c r="E14" s="83">
        <v>33.79</v>
      </c>
      <c r="F14" s="19">
        <v>22.58</v>
      </c>
      <c r="G14" s="30">
        <v>16.18</v>
      </c>
      <c r="H14" s="19">
        <v>49.58</v>
      </c>
      <c r="I14" s="83">
        <v>33.79</v>
      </c>
      <c r="J14" s="19">
        <v>22.71</v>
      </c>
      <c r="K14" s="30">
        <v>16.399999999999999</v>
      </c>
      <c r="N14" s="80"/>
    </row>
    <row r="15" spans="1:14" ht="16" thickBot="1" x14ac:dyDescent="0.4">
      <c r="A15" s="56"/>
      <c r="B15" s="57"/>
      <c r="C15" s="60" t="s">
        <v>14</v>
      </c>
      <c r="D15" s="32">
        <v>51.46</v>
      </c>
      <c r="E15" s="84">
        <v>35.549999999999997</v>
      </c>
      <c r="F15" s="27">
        <v>24.11</v>
      </c>
      <c r="G15" s="33">
        <v>17.48</v>
      </c>
      <c r="H15" s="27">
        <v>52.37</v>
      </c>
      <c r="I15" s="84">
        <v>35.78</v>
      </c>
      <c r="J15" s="27">
        <v>24.49</v>
      </c>
      <c r="K15" s="33">
        <v>18.04</v>
      </c>
      <c r="M15">
        <f t="shared" si="0"/>
        <v>0.23000000000000398</v>
      </c>
      <c r="N15" s="80">
        <f>(I15-E15)/I15*100</f>
        <v>0.64281721632197864</v>
      </c>
    </row>
    <row r="16" spans="1:14" ht="15.5" x14ac:dyDescent="0.35">
      <c r="A16" s="56"/>
      <c r="B16" s="57">
        <v>1.5</v>
      </c>
      <c r="C16" s="58" t="s">
        <v>13</v>
      </c>
      <c r="D16" s="29">
        <v>51.27</v>
      </c>
      <c r="E16" s="83">
        <v>39.42</v>
      </c>
      <c r="F16" s="19">
        <v>28.34</v>
      </c>
      <c r="G16" s="30">
        <v>20.79</v>
      </c>
      <c r="H16" s="18" t="s">
        <v>6</v>
      </c>
      <c r="I16" s="83">
        <v>39.659999999999997</v>
      </c>
      <c r="J16" s="18" t="s">
        <v>6</v>
      </c>
      <c r="K16" s="20" t="s">
        <v>6</v>
      </c>
      <c r="N16" s="80"/>
    </row>
    <row r="17" spans="1:14" ht="16" thickBot="1" x14ac:dyDescent="0.4">
      <c r="A17" s="56"/>
      <c r="B17" s="57"/>
      <c r="C17" s="60" t="s">
        <v>14</v>
      </c>
      <c r="D17" s="32">
        <v>54.05</v>
      </c>
      <c r="E17" s="84">
        <v>41.23</v>
      </c>
      <c r="F17" s="27">
        <v>29.64</v>
      </c>
      <c r="G17" s="33">
        <v>21.89</v>
      </c>
      <c r="H17" s="26" t="s">
        <v>6</v>
      </c>
      <c r="I17" s="84">
        <v>41.33</v>
      </c>
      <c r="J17" s="26" t="s">
        <v>6</v>
      </c>
      <c r="K17" s="28" t="s">
        <v>6</v>
      </c>
      <c r="M17">
        <f t="shared" si="0"/>
        <v>0.10000000000000142</v>
      </c>
      <c r="N17" s="80">
        <f>(I17-E17)/I17*100</f>
        <v>0.24195499637067849</v>
      </c>
    </row>
    <row r="18" spans="1:14" ht="15.5" x14ac:dyDescent="0.35">
      <c r="A18" s="56"/>
      <c r="B18" s="57">
        <v>2</v>
      </c>
      <c r="C18" s="58" t="s">
        <v>13</v>
      </c>
      <c r="D18" s="29">
        <v>52.52</v>
      </c>
      <c r="E18" s="83">
        <v>42.86</v>
      </c>
      <c r="F18" s="19">
        <v>32.53</v>
      </c>
      <c r="G18" s="30">
        <v>24.56</v>
      </c>
      <c r="H18" s="18" t="s">
        <v>6</v>
      </c>
      <c r="I18" s="83">
        <v>43.48</v>
      </c>
      <c r="J18" s="18" t="s">
        <v>6</v>
      </c>
      <c r="K18" s="20" t="s">
        <v>6</v>
      </c>
      <c r="N18" s="80"/>
    </row>
    <row r="19" spans="1:14" ht="16" thickBot="1" x14ac:dyDescent="0.4">
      <c r="A19" s="56"/>
      <c r="B19" s="57"/>
      <c r="C19" s="60" t="s">
        <v>14</v>
      </c>
      <c r="D19" s="32">
        <v>55.49</v>
      </c>
      <c r="E19" s="84">
        <v>44.89</v>
      </c>
      <c r="F19" s="27">
        <v>33.85</v>
      </c>
      <c r="G19" s="33">
        <v>25.57</v>
      </c>
      <c r="H19" s="26" t="s">
        <v>6</v>
      </c>
      <c r="I19" s="84">
        <v>44.9</v>
      </c>
      <c r="J19" s="26" t="s">
        <v>6</v>
      </c>
      <c r="K19" s="28" t="s">
        <v>6</v>
      </c>
      <c r="M19">
        <f t="shared" si="0"/>
        <v>9.9999999999980105E-3</v>
      </c>
      <c r="N19" s="80">
        <f>(I19-E19)/I19*100</f>
        <v>2.2271714922044567E-2</v>
      </c>
    </row>
    <row r="20" spans="1:14" ht="15.5" x14ac:dyDescent="0.35">
      <c r="A20" s="56">
        <v>30</v>
      </c>
      <c r="B20" s="57">
        <v>0.5</v>
      </c>
      <c r="C20" s="58" t="s">
        <v>13</v>
      </c>
      <c r="D20" s="29">
        <v>58.94</v>
      </c>
      <c r="E20" s="83">
        <v>33.28</v>
      </c>
      <c r="F20" s="19">
        <v>19.97</v>
      </c>
      <c r="G20" s="30">
        <v>13.89</v>
      </c>
      <c r="H20" s="18" t="s">
        <v>6</v>
      </c>
      <c r="I20" s="83">
        <v>33.96</v>
      </c>
      <c r="J20" s="18" t="s">
        <v>6</v>
      </c>
      <c r="K20" s="20" t="s">
        <v>6</v>
      </c>
      <c r="N20" s="80"/>
    </row>
    <row r="21" spans="1:14" ht="16" thickBot="1" x14ac:dyDescent="0.4">
      <c r="A21" s="56"/>
      <c r="B21" s="57"/>
      <c r="C21" s="60" t="s">
        <v>14</v>
      </c>
      <c r="D21" s="32">
        <v>60.22</v>
      </c>
      <c r="E21" s="84">
        <v>35.76</v>
      </c>
      <c r="F21" s="27">
        <v>22.22</v>
      </c>
      <c r="G21" s="33">
        <v>15.51</v>
      </c>
      <c r="H21" s="26" t="s">
        <v>6</v>
      </c>
      <c r="I21" s="84">
        <v>35.74</v>
      </c>
      <c r="J21" s="26" t="s">
        <v>6</v>
      </c>
      <c r="K21" s="28" t="s">
        <v>6</v>
      </c>
      <c r="M21">
        <f t="shared" si="0"/>
        <v>-1.9999999999996021E-2</v>
      </c>
      <c r="N21" s="80">
        <f>(I21-E21)/I21*100</f>
        <v>-5.5959709009502007E-2</v>
      </c>
    </row>
    <row r="22" spans="1:14" ht="15" x14ac:dyDescent="0.35">
      <c r="A22" s="56"/>
      <c r="B22" s="57">
        <v>1</v>
      </c>
      <c r="C22" s="58" t="s">
        <v>13</v>
      </c>
      <c r="D22" s="29">
        <v>66.790000000000006</v>
      </c>
      <c r="E22" s="83">
        <v>47.79</v>
      </c>
      <c r="F22" s="19">
        <v>31.96</v>
      </c>
      <c r="G22" s="30">
        <v>22.36</v>
      </c>
      <c r="H22" s="19">
        <v>67.319999999999993</v>
      </c>
      <c r="I22" s="83">
        <v>47.79</v>
      </c>
      <c r="J22" s="19">
        <v>32.090000000000003</v>
      </c>
      <c r="K22" s="30">
        <v>22.58</v>
      </c>
      <c r="N22" s="80"/>
    </row>
    <row r="23" spans="1:14" ht="16" thickBot="1" x14ac:dyDescent="0.4">
      <c r="A23" s="53"/>
      <c r="B23" s="54"/>
      <c r="C23" s="60" t="s">
        <v>14</v>
      </c>
      <c r="D23" s="35">
        <v>67.86</v>
      </c>
      <c r="E23" s="85">
        <v>49.09</v>
      </c>
      <c r="F23" s="36">
        <v>33.380000000000003</v>
      </c>
      <c r="G23" s="37">
        <v>23.67</v>
      </c>
      <c r="H23" s="36">
        <v>68.41</v>
      </c>
      <c r="I23" s="85">
        <v>49.2</v>
      </c>
      <c r="J23" s="36">
        <v>33.659999999999997</v>
      </c>
      <c r="K23" s="37">
        <v>24.11</v>
      </c>
      <c r="M23">
        <f t="shared" si="0"/>
        <v>0.10999999999999943</v>
      </c>
      <c r="N23" s="80">
        <f>(I23-E23)/I23*100</f>
        <v>0.22357723577235655</v>
      </c>
    </row>
    <row r="24" spans="1:14" ht="15.5" x14ac:dyDescent="0.35">
      <c r="A24" s="56"/>
      <c r="B24" s="57">
        <v>1.5</v>
      </c>
      <c r="C24" s="58" t="s">
        <v>13</v>
      </c>
      <c r="D24" s="29">
        <v>69.58</v>
      </c>
      <c r="E24" s="83">
        <v>55.12</v>
      </c>
      <c r="F24" s="19">
        <v>40.11</v>
      </c>
      <c r="G24" s="30">
        <v>29.16</v>
      </c>
      <c r="H24" s="18" t="s">
        <v>6</v>
      </c>
      <c r="I24" s="83">
        <v>55.31</v>
      </c>
      <c r="J24" s="18" t="s">
        <v>6</v>
      </c>
      <c r="K24" s="20" t="s">
        <v>6</v>
      </c>
      <c r="N24" s="80"/>
    </row>
    <row r="25" spans="1:14" ht="16" thickBot="1" x14ac:dyDescent="0.4">
      <c r="A25" s="56"/>
      <c r="B25" s="57"/>
      <c r="C25" s="60" t="s">
        <v>14</v>
      </c>
      <c r="D25" s="32">
        <v>70.56</v>
      </c>
      <c r="E25" s="84">
        <v>56.37</v>
      </c>
      <c r="F25" s="27">
        <v>41.23</v>
      </c>
      <c r="G25" s="33">
        <v>30.18</v>
      </c>
      <c r="H25" s="26" t="s">
        <v>6</v>
      </c>
      <c r="I25" s="84">
        <v>56.47</v>
      </c>
      <c r="J25" s="26" t="s">
        <v>6</v>
      </c>
      <c r="K25" s="28" t="s">
        <v>6</v>
      </c>
      <c r="M25">
        <f t="shared" si="0"/>
        <v>0.10000000000000142</v>
      </c>
      <c r="N25" s="80">
        <f>(I25-E25)/I25*100</f>
        <v>0.17708517797060638</v>
      </c>
    </row>
    <row r="26" spans="1:14" ht="15.5" x14ac:dyDescent="0.35">
      <c r="A26" s="56"/>
      <c r="B26" s="57">
        <v>2</v>
      </c>
      <c r="C26" s="58" t="s">
        <v>13</v>
      </c>
      <c r="D26" s="29">
        <v>71</v>
      </c>
      <c r="E26" s="83">
        <v>59.45</v>
      </c>
      <c r="F26" s="19">
        <v>45.88</v>
      </c>
      <c r="G26" s="30">
        <v>34.619999999999997</v>
      </c>
      <c r="H26" s="18" t="s">
        <v>6</v>
      </c>
      <c r="I26" s="83">
        <v>59.94</v>
      </c>
      <c r="J26" s="18" t="s">
        <v>6</v>
      </c>
      <c r="K26" s="20" t="s">
        <v>6</v>
      </c>
      <c r="N26" s="80"/>
    </row>
    <row r="27" spans="1:14" ht="16" thickBot="1" x14ac:dyDescent="0.4">
      <c r="A27" s="56"/>
      <c r="B27" s="57"/>
      <c r="C27" s="60" t="s">
        <v>14</v>
      </c>
      <c r="D27" s="32">
        <v>71.959999999999994</v>
      </c>
      <c r="E27" s="84">
        <v>60.59</v>
      </c>
      <c r="F27" s="27">
        <v>46.83</v>
      </c>
      <c r="G27" s="33">
        <v>35.46</v>
      </c>
      <c r="H27" s="26" t="s">
        <v>6</v>
      </c>
      <c r="I27" s="84">
        <v>60.77</v>
      </c>
      <c r="J27" s="26" t="s">
        <v>6</v>
      </c>
      <c r="K27" s="28" t="s">
        <v>6</v>
      </c>
      <c r="M27">
        <f t="shared" si="0"/>
        <v>0.17999999999999972</v>
      </c>
      <c r="N27" s="80">
        <f>(I27-E27)/I27*100</f>
        <v>0.29619878229389451</v>
      </c>
    </row>
    <row r="28" spans="1:14" ht="15.5" x14ac:dyDescent="0.35">
      <c r="A28" s="56">
        <v>40</v>
      </c>
      <c r="B28" s="57">
        <v>0.5</v>
      </c>
      <c r="C28" s="58" t="s">
        <v>13</v>
      </c>
      <c r="D28" s="29">
        <v>71.87</v>
      </c>
      <c r="E28" s="83">
        <v>42.86</v>
      </c>
      <c r="F28" s="19">
        <v>25.58</v>
      </c>
      <c r="G28" s="30">
        <v>17.309999999999999</v>
      </c>
      <c r="H28" s="18" t="s">
        <v>6</v>
      </c>
      <c r="I28" s="83">
        <v>43.48</v>
      </c>
      <c r="J28" s="18" t="s">
        <v>6</v>
      </c>
      <c r="K28" s="20" t="s">
        <v>6</v>
      </c>
      <c r="N28" s="80"/>
    </row>
    <row r="29" spans="1:14" ht="16" thickBot="1" x14ac:dyDescent="0.4">
      <c r="A29" s="56"/>
      <c r="B29" s="57"/>
      <c r="C29" s="60" t="s">
        <v>14</v>
      </c>
      <c r="D29" s="32">
        <v>72.39</v>
      </c>
      <c r="E29" s="84">
        <v>44.94</v>
      </c>
      <c r="F29" s="27">
        <v>27.78</v>
      </c>
      <c r="G29" s="33">
        <v>19.04</v>
      </c>
      <c r="H29" s="26" t="s">
        <v>6</v>
      </c>
      <c r="I29" s="84">
        <v>44.93</v>
      </c>
      <c r="J29" s="26" t="s">
        <v>6</v>
      </c>
      <c r="K29" s="28" t="s">
        <v>6</v>
      </c>
      <c r="M29">
        <f t="shared" si="0"/>
        <v>-9.9999999999980105E-3</v>
      </c>
      <c r="N29" s="80">
        <f>(I29-E29)/I29*100</f>
        <v>-2.2256843979519277E-2</v>
      </c>
    </row>
    <row r="30" spans="1:14" ht="15" x14ac:dyDescent="0.35">
      <c r="A30" s="56"/>
      <c r="B30" s="57">
        <v>1</v>
      </c>
      <c r="C30" s="58" t="s">
        <v>13</v>
      </c>
      <c r="D30" s="29">
        <v>79.41</v>
      </c>
      <c r="E30" s="83">
        <v>59.81</v>
      </c>
      <c r="F30" s="19">
        <v>40.89</v>
      </c>
      <c r="G30" s="30">
        <v>28.49</v>
      </c>
      <c r="H30" s="19">
        <v>79.77</v>
      </c>
      <c r="I30" s="83">
        <v>59.81</v>
      </c>
      <c r="J30" s="19">
        <v>41.01</v>
      </c>
      <c r="K30" s="30">
        <v>28.71</v>
      </c>
      <c r="N30" s="80"/>
    </row>
    <row r="31" spans="1:14" ht="16" thickBot="1" x14ac:dyDescent="0.4">
      <c r="A31" s="56"/>
      <c r="B31" s="57"/>
      <c r="C31" s="60" t="s">
        <v>14</v>
      </c>
      <c r="D31" s="32">
        <v>79.569999999999993</v>
      </c>
      <c r="E31" s="84">
        <v>60.54</v>
      </c>
      <c r="F31" s="27">
        <v>42.11</v>
      </c>
      <c r="G31" s="33">
        <v>29.76</v>
      </c>
      <c r="H31" s="27">
        <v>79.900000000000006</v>
      </c>
      <c r="I31" s="84">
        <v>60.6</v>
      </c>
      <c r="J31" s="27">
        <v>42.31</v>
      </c>
      <c r="K31" s="33">
        <v>30.14</v>
      </c>
      <c r="M31">
        <f t="shared" si="0"/>
        <v>6.0000000000002274E-2</v>
      </c>
      <c r="N31" s="80">
        <f>(I31-E31)/I31*100</f>
        <v>9.9009900990102762E-2</v>
      </c>
    </row>
    <row r="32" spans="1:14" ht="15.5" x14ac:dyDescent="0.35">
      <c r="A32" s="56"/>
      <c r="B32" s="57">
        <v>1.5</v>
      </c>
      <c r="C32" s="58" t="s">
        <v>13</v>
      </c>
      <c r="D32" s="29">
        <v>81.95</v>
      </c>
      <c r="E32" s="83">
        <v>67.77</v>
      </c>
      <c r="F32" s="19">
        <v>50.82</v>
      </c>
      <c r="G32" s="30">
        <v>37.25</v>
      </c>
      <c r="H32" s="18" t="s">
        <v>6</v>
      </c>
      <c r="I32" s="83">
        <v>67.92</v>
      </c>
      <c r="J32" s="18" t="s">
        <v>6</v>
      </c>
      <c r="K32" s="20" t="s">
        <v>6</v>
      </c>
      <c r="N32" s="80"/>
    </row>
    <row r="33" spans="1:14" ht="16" thickBot="1" x14ac:dyDescent="0.4">
      <c r="A33" s="56"/>
      <c r="B33" s="57"/>
      <c r="C33" s="60" t="s">
        <v>14</v>
      </c>
      <c r="D33" s="32">
        <v>81.97</v>
      </c>
      <c r="E33" s="84">
        <v>68.28</v>
      </c>
      <c r="F33" s="27">
        <v>51.63</v>
      </c>
      <c r="G33" s="33">
        <v>38.090000000000003</v>
      </c>
      <c r="H33" s="26" t="s">
        <v>6</v>
      </c>
      <c r="I33" s="84">
        <v>68.37</v>
      </c>
      <c r="J33" s="26" t="s">
        <v>6</v>
      </c>
      <c r="K33" s="28" t="s">
        <v>6</v>
      </c>
      <c r="M33">
        <f t="shared" si="0"/>
        <v>9.0000000000003411E-2</v>
      </c>
      <c r="N33" s="80">
        <f>(I33-E33)/I33*100</f>
        <v>0.13163668275559953</v>
      </c>
    </row>
    <row r="34" spans="1:14" ht="15.5" x14ac:dyDescent="0.35">
      <c r="A34" s="56"/>
      <c r="B34" s="57">
        <v>2</v>
      </c>
      <c r="C34" s="58" t="s">
        <v>13</v>
      </c>
      <c r="D34" s="29">
        <v>83.21</v>
      </c>
      <c r="E34" s="83">
        <v>72.25</v>
      </c>
      <c r="F34" s="19">
        <v>57.54</v>
      </c>
      <c r="G34" s="30">
        <v>44.08</v>
      </c>
      <c r="H34" s="18" t="s">
        <v>6</v>
      </c>
      <c r="I34" s="83">
        <v>72.61</v>
      </c>
      <c r="J34" s="18" t="s">
        <v>6</v>
      </c>
      <c r="K34" s="20" t="s">
        <v>6</v>
      </c>
      <c r="N34" s="80"/>
    </row>
    <row r="35" spans="1:14" ht="16" thickBot="1" x14ac:dyDescent="0.4">
      <c r="A35" s="53"/>
      <c r="B35" s="54"/>
      <c r="C35" s="60" t="s">
        <v>14</v>
      </c>
      <c r="D35" s="35">
        <v>83.17</v>
      </c>
      <c r="E35" s="85">
        <v>72.63</v>
      </c>
      <c r="F35" s="36">
        <v>58.06</v>
      </c>
      <c r="G35" s="37">
        <v>44.87</v>
      </c>
      <c r="H35" s="38" t="s">
        <v>6</v>
      </c>
      <c r="I35" s="85">
        <v>72.89</v>
      </c>
      <c r="J35" s="38" t="s">
        <v>6</v>
      </c>
      <c r="K35" s="39" t="s">
        <v>6</v>
      </c>
      <c r="M35">
        <f t="shared" si="0"/>
        <v>0.26000000000000512</v>
      </c>
      <c r="N35" s="80">
        <f>(I35-E35)/I35*100</f>
        <v>0.35670187954452615</v>
      </c>
    </row>
    <row r="36" spans="1:14" x14ac:dyDescent="0.35">
      <c r="N36" s="80"/>
    </row>
    <row r="37" spans="1:14" x14ac:dyDescent="0.35">
      <c r="L37" t="s">
        <v>17</v>
      </c>
      <c r="M37">
        <f>MIN(M4:M35)</f>
        <v>-1.9999999999996021E-2</v>
      </c>
      <c r="N37" s="80">
        <f>MIN(N4:N35)</f>
        <v>-5.5959709009502007E-2</v>
      </c>
    </row>
    <row r="38" spans="1:14" x14ac:dyDescent="0.35">
      <c r="L38" t="s">
        <v>18</v>
      </c>
      <c r="M38">
        <f>MAX(M4:M35)</f>
        <v>0.79000000000000092</v>
      </c>
      <c r="N38" s="80">
        <f>MAX(N4:N35)</f>
        <v>5.1600261267145715</v>
      </c>
    </row>
  </sheetData>
  <mergeCells count="3">
    <mergeCell ref="D1:G1"/>
    <mergeCell ref="H1:K1"/>
    <mergeCell ref="D3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25C98-3F8B-4363-8B40-0E160D107ACD}">
  <dimension ref="A1:N38"/>
  <sheetViews>
    <sheetView topLeftCell="A20" workbookViewId="0">
      <selection activeCell="N5" sqref="N5:N38"/>
    </sheetView>
  </sheetViews>
  <sheetFormatPr baseColWidth="10" defaultRowHeight="14.5" x14ac:dyDescent="0.35"/>
  <sheetData>
    <row r="1" spans="1:14" ht="15.5" customHeight="1" x14ac:dyDescent="0.35">
      <c r="A1" s="47"/>
      <c r="B1" s="47"/>
      <c r="C1" s="48"/>
      <c r="D1" s="61" t="s">
        <v>0</v>
      </c>
      <c r="E1" s="62"/>
      <c r="F1" s="62"/>
      <c r="G1" s="63"/>
      <c r="H1" s="64" t="s">
        <v>1</v>
      </c>
      <c r="I1" s="62"/>
      <c r="J1" s="62"/>
      <c r="K1" s="63"/>
    </row>
    <row r="2" spans="1:14" ht="15.5" thickBot="1" x14ac:dyDescent="0.4">
      <c r="A2" s="49"/>
      <c r="B2" s="49"/>
      <c r="C2" s="50" t="s">
        <v>2</v>
      </c>
      <c r="D2" s="50">
        <v>0.5</v>
      </c>
      <c r="E2" s="51">
        <v>1</v>
      </c>
      <c r="F2" s="51">
        <v>1.5</v>
      </c>
      <c r="G2" s="52">
        <v>2</v>
      </c>
      <c r="H2" s="51">
        <v>0.5</v>
      </c>
      <c r="I2" s="51">
        <v>1</v>
      </c>
      <c r="J2" s="51">
        <v>1.5</v>
      </c>
      <c r="K2" s="52">
        <v>2</v>
      </c>
    </row>
    <row r="3" spans="1:14" ht="18.5" thickBot="1" x14ac:dyDescent="0.4">
      <c r="A3" s="53" t="s">
        <v>3</v>
      </c>
      <c r="B3" s="54" t="s">
        <v>4</v>
      </c>
      <c r="C3" s="55"/>
      <c r="D3" s="65" t="s">
        <v>8</v>
      </c>
      <c r="E3" s="66"/>
      <c r="F3" s="66"/>
      <c r="G3" s="66"/>
      <c r="H3" s="66"/>
      <c r="I3" s="66"/>
      <c r="J3" s="66"/>
      <c r="K3" s="67"/>
    </row>
    <row r="4" spans="1:14" ht="15.5" x14ac:dyDescent="0.35">
      <c r="A4" s="56">
        <v>10</v>
      </c>
      <c r="B4" s="57">
        <v>0.5</v>
      </c>
      <c r="C4" s="58" t="s">
        <v>13</v>
      </c>
      <c r="D4" s="15">
        <v>22.34</v>
      </c>
      <c r="E4" s="81">
        <v>12.76</v>
      </c>
      <c r="F4" s="16">
        <v>8.81</v>
      </c>
      <c r="G4" s="17">
        <v>7.19</v>
      </c>
      <c r="H4" s="18" t="s">
        <v>6</v>
      </c>
      <c r="I4" s="83">
        <v>13.53</v>
      </c>
      <c r="J4" s="18" t="s">
        <v>6</v>
      </c>
      <c r="K4" s="20" t="s">
        <v>6</v>
      </c>
    </row>
    <row r="5" spans="1:14" ht="15.5" x14ac:dyDescent="0.35">
      <c r="A5" s="56"/>
      <c r="B5" s="57"/>
      <c r="C5" s="59" t="s">
        <v>14</v>
      </c>
      <c r="D5" s="23">
        <v>22.33</v>
      </c>
      <c r="E5" s="82">
        <v>14.05</v>
      </c>
      <c r="F5" s="24">
        <v>9.91</v>
      </c>
      <c r="G5" s="25">
        <v>7.81</v>
      </c>
      <c r="H5" s="26" t="s">
        <v>6</v>
      </c>
      <c r="I5" s="84">
        <v>13.46</v>
      </c>
      <c r="J5" s="26" t="s">
        <v>6</v>
      </c>
      <c r="K5" s="28" t="s">
        <v>6</v>
      </c>
      <c r="M5">
        <f t="shared" ref="M5:M35" si="0">I5-E5</f>
        <v>-0.58999999999999986</v>
      </c>
      <c r="N5" s="80">
        <f>(I5-E5)/I5*100</f>
        <v>-4.3833580980683493</v>
      </c>
    </row>
    <row r="6" spans="1:14" ht="15" x14ac:dyDescent="0.35">
      <c r="A6" s="56"/>
      <c r="B6" s="57">
        <v>1</v>
      </c>
      <c r="C6" s="58" t="s">
        <v>13</v>
      </c>
      <c r="D6" s="29">
        <v>25.93</v>
      </c>
      <c r="E6" s="83">
        <v>18.510000000000002</v>
      </c>
      <c r="F6" s="19">
        <v>13.07</v>
      </c>
      <c r="G6" s="30">
        <v>10.07</v>
      </c>
      <c r="H6" s="19">
        <v>26.79</v>
      </c>
      <c r="I6" s="83">
        <v>18.510000000000002</v>
      </c>
      <c r="J6" s="19">
        <v>13.21</v>
      </c>
      <c r="K6" s="30">
        <v>10.28</v>
      </c>
      <c r="N6" s="80"/>
    </row>
    <row r="7" spans="1:14" ht="16" thickBot="1" x14ac:dyDescent="0.4">
      <c r="A7" s="56"/>
      <c r="B7" s="57"/>
      <c r="C7" s="60" t="s">
        <v>14</v>
      </c>
      <c r="D7" s="32">
        <v>26.04</v>
      </c>
      <c r="E7" s="84">
        <v>18.96</v>
      </c>
      <c r="F7" s="27">
        <v>13.86</v>
      </c>
      <c r="G7" s="33">
        <v>10.77</v>
      </c>
      <c r="H7" s="27"/>
      <c r="I7" s="84">
        <v>19.48</v>
      </c>
      <c r="J7" s="27"/>
      <c r="K7" s="33"/>
      <c r="M7">
        <f t="shared" si="0"/>
        <v>0.51999999999999957</v>
      </c>
      <c r="N7" s="80">
        <f>(I7-E7)/I7*100</f>
        <v>2.6694045174537964</v>
      </c>
    </row>
    <row r="8" spans="1:14" ht="15.5" x14ac:dyDescent="0.35">
      <c r="A8" s="56"/>
      <c r="B8" s="57">
        <v>1.5</v>
      </c>
      <c r="C8" s="58" t="s">
        <v>13</v>
      </c>
      <c r="D8" s="29">
        <v>27.09</v>
      </c>
      <c r="E8" s="83">
        <v>21.42</v>
      </c>
      <c r="F8" s="19">
        <v>16.010000000000002</v>
      </c>
      <c r="G8" s="30">
        <v>12.39</v>
      </c>
      <c r="H8" s="18" t="s">
        <v>6</v>
      </c>
      <c r="I8" s="83">
        <v>21.68</v>
      </c>
      <c r="J8" s="18" t="s">
        <v>6</v>
      </c>
      <c r="K8" s="20" t="s">
        <v>6</v>
      </c>
      <c r="N8" s="80"/>
    </row>
    <row r="9" spans="1:14" ht="16" thickBot="1" x14ac:dyDescent="0.4">
      <c r="A9" s="56"/>
      <c r="B9" s="57"/>
      <c r="C9" s="60" t="s">
        <v>14</v>
      </c>
      <c r="D9" s="32">
        <v>27.3</v>
      </c>
      <c r="E9" s="84">
        <v>21.67</v>
      </c>
      <c r="F9" s="27">
        <v>16.52</v>
      </c>
      <c r="G9" s="33">
        <v>12.94</v>
      </c>
      <c r="H9" s="26" t="s">
        <v>6</v>
      </c>
      <c r="I9" s="84">
        <v>22.91</v>
      </c>
      <c r="J9" s="26" t="s">
        <v>6</v>
      </c>
      <c r="K9" s="28" t="s">
        <v>6</v>
      </c>
      <c r="M9">
        <f t="shared" si="0"/>
        <v>1.2399999999999984</v>
      </c>
      <c r="N9" s="80">
        <f>(I9-E9)/I9*100</f>
        <v>5.4124836316019138</v>
      </c>
    </row>
    <row r="10" spans="1:14" ht="15.5" x14ac:dyDescent="0.35">
      <c r="A10" s="56"/>
      <c r="B10" s="57">
        <v>2</v>
      </c>
      <c r="C10" s="58" t="s">
        <v>13</v>
      </c>
      <c r="D10" s="29">
        <v>27.66</v>
      </c>
      <c r="E10" s="83">
        <v>23.13</v>
      </c>
      <c r="F10" s="19">
        <v>18.12</v>
      </c>
      <c r="G10" s="30">
        <v>14.27</v>
      </c>
      <c r="H10" s="18" t="s">
        <v>6</v>
      </c>
      <c r="I10" s="83">
        <v>23.86</v>
      </c>
      <c r="J10" s="18" t="s">
        <v>6</v>
      </c>
      <c r="K10" s="20" t="s">
        <v>6</v>
      </c>
      <c r="N10" s="80"/>
    </row>
    <row r="11" spans="1:14" ht="16" thickBot="1" x14ac:dyDescent="0.4">
      <c r="A11" s="56"/>
      <c r="B11" s="57"/>
      <c r="C11" s="60" t="s">
        <v>14</v>
      </c>
      <c r="D11" s="32">
        <v>27.79</v>
      </c>
      <c r="E11" s="84">
        <v>23.33</v>
      </c>
      <c r="F11" s="27">
        <v>18.48</v>
      </c>
      <c r="G11" s="33">
        <v>14.73</v>
      </c>
      <c r="H11" s="26" t="s">
        <v>6</v>
      </c>
      <c r="I11" s="84">
        <v>25.04</v>
      </c>
      <c r="J11" s="26" t="s">
        <v>6</v>
      </c>
      <c r="K11" s="28" t="s">
        <v>6</v>
      </c>
      <c r="M11">
        <f t="shared" si="0"/>
        <v>1.7100000000000009</v>
      </c>
      <c r="N11" s="80">
        <f>(I11-E11)/I11*100</f>
        <v>6.829073482428119</v>
      </c>
    </row>
    <row r="12" spans="1:14" ht="15.5" x14ac:dyDescent="0.35">
      <c r="A12" s="56">
        <v>20</v>
      </c>
      <c r="B12" s="57">
        <v>0.5</v>
      </c>
      <c r="C12" s="58" t="s">
        <v>13</v>
      </c>
      <c r="D12" s="29">
        <v>42.2</v>
      </c>
      <c r="E12" s="83">
        <v>23.13</v>
      </c>
      <c r="F12" s="19">
        <v>14.35</v>
      </c>
      <c r="G12" s="30">
        <v>10.51</v>
      </c>
      <c r="H12" s="18" t="s">
        <v>6</v>
      </c>
      <c r="I12" s="83">
        <v>23.86</v>
      </c>
      <c r="J12" s="18" t="s">
        <v>6</v>
      </c>
      <c r="K12" s="20" t="s">
        <v>6</v>
      </c>
      <c r="N12" s="80"/>
    </row>
    <row r="13" spans="1:14" ht="16" thickBot="1" x14ac:dyDescent="0.4">
      <c r="A13" s="56"/>
      <c r="B13" s="57"/>
      <c r="C13" s="60" t="s">
        <v>14</v>
      </c>
      <c r="D13" s="32">
        <v>42.79</v>
      </c>
      <c r="E13" s="84">
        <v>25.36</v>
      </c>
      <c r="F13" s="27">
        <v>16.3</v>
      </c>
      <c r="G13" s="33">
        <v>11.88</v>
      </c>
      <c r="H13" s="26" t="s">
        <v>6</v>
      </c>
      <c r="I13" s="84">
        <v>24.41</v>
      </c>
      <c r="J13" s="26" t="s">
        <v>6</v>
      </c>
      <c r="K13" s="28" t="s">
        <v>6</v>
      </c>
      <c r="M13">
        <f t="shared" si="0"/>
        <v>-0.94999999999999929</v>
      </c>
      <c r="N13" s="80">
        <f>(I13-E13)/I13*100</f>
        <v>-3.8918476034412097</v>
      </c>
    </row>
    <row r="14" spans="1:14" ht="15" x14ac:dyDescent="0.35">
      <c r="A14" s="56"/>
      <c r="B14" s="57">
        <v>1</v>
      </c>
      <c r="C14" s="58" t="s">
        <v>13</v>
      </c>
      <c r="D14" s="29">
        <v>48.85</v>
      </c>
      <c r="E14" s="83">
        <v>33.79</v>
      </c>
      <c r="F14" s="19">
        <v>22.58</v>
      </c>
      <c r="G14" s="30">
        <v>16.18</v>
      </c>
      <c r="H14" s="19">
        <v>49.58</v>
      </c>
      <c r="I14" s="83">
        <v>33.79</v>
      </c>
      <c r="J14" s="19">
        <v>22.71</v>
      </c>
      <c r="K14" s="30">
        <v>16.399999999999999</v>
      </c>
      <c r="N14" s="80"/>
    </row>
    <row r="15" spans="1:14" ht="16" thickBot="1" x14ac:dyDescent="0.4">
      <c r="A15" s="56"/>
      <c r="B15" s="57"/>
      <c r="C15" s="60" t="s">
        <v>14</v>
      </c>
      <c r="D15" s="32">
        <v>48.88</v>
      </c>
      <c r="E15" s="84">
        <v>34.53</v>
      </c>
      <c r="F15" s="27">
        <v>23.85</v>
      </c>
      <c r="G15" s="33">
        <v>17.32</v>
      </c>
      <c r="H15" s="27">
        <v>49.89</v>
      </c>
      <c r="I15" s="84">
        <v>34.71</v>
      </c>
      <c r="J15" s="27">
        <v>24.16</v>
      </c>
      <c r="K15" s="33">
        <v>17.84</v>
      </c>
      <c r="M15">
        <f t="shared" si="0"/>
        <v>0.17999999999999972</v>
      </c>
      <c r="N15" s="80">
        <f>(I15-E15)/I15*100</f>
        <v>0.51858254105445034</v>
      </c>
    </row>
    <row r="16" spans="1:14" ht="15.5" x14ac:dyDescent="0.35">
      <c r="A16" s="56"/>
      <c r="B16" s="57">
        <v>1.5</v>
      </c>
      <c r="C16" s="58" t="s">
        <v>13</v>
      </c>
      <c r="D16" s="29">
        <v>51.27</v>
      </c>
      <c r="E16" s="83">
        <v>39.42</v>
      </c>
      <c r="F16" s="19">
        <v>28.34</v>
      </c>
      <c r="G16" s="30">
        <v>20.79</v>
      </c>
      <c r="H16" s="18" t="s">
        <v>6</v>
      </c>
      <c r="I16" s="83">
        <v>39.659999999999997</v>
      </c>
      <c r="J16" s="18" t="s">
        <v>6</v>
      </c>
      <c r="K16" s="20" t="s">
        <v>6</v>
      </c>
      <c r="N16" s="80"/>
    </row>
    <row r="17" spans="1:14" ht="16" thickBot="1" x14ac:dyDescent="0.4">
      <c r="A17" s="56"/>
      <c r="B17" s="57"/>
      <c r="C17" s="60" t="s">
        <v>14</v>
      </c>
      <c r="D17" s="32">
        <v>51.21</v>
      </c>
      <c r="E17" s="84">
        <v>39.65</v>
      </c>
      <c r="F17" s="27">
        <v>29.18</v>
      </c>
      <c r="G17" s="33">
        <v>21.68</v>
      </c>
      <c r="H17" s="26" t="s">
        <v>6</v>
      </c>
      <c r="I17" s="84">
        <v>40.409999999999997</v>
      </c>
      <c r="J17" s="26" t="s">
        <v>6</v>
      </c>
      <c r="K17" s="28" t="s">
        <v>6</v>
      </c>
      <c r="M17">
        <f t="shared" si="0"/>
        <v>0.75999999999999801</v>
      </c>
      <c r="N17" s="80">
        <f>(I17-E17)/I17*100</f>
        <v>1.8807225934174661</v>
      </c>
    </row>
    <row r="18" spans="1:14" ht="15.5" x14ac:dyDescent="0.35">
      <c r="A18" s="56"/>
      <c r="B18" s="57">
        <v>2</v>
      </c>
      <c r="C18" s="58" t="s">
        <v>13</v>
      </c>
      <c r="D18" s="29">
        <v>52.52</v>
      </c>
      <c r="E18" s="83">
        <v>42.86</v>
      </c>
      <c r="F18" s="19">
        <v>32.53</v>
      </c>
      <c r="G18" s="30">
        <v>24.56</v>
      </c>
      <c r="H18" s="18" t="s">
        <v>6</v>
      </c>
      <c r="I18" s="83">
        <v>43.48</v>
      </c>
      <c r="J18" s="18" t="s">
        <v>6</v>
      </c>
      <c r="K18" s="20" t="s">
        <v>6</v>
      </c>
      <c r="N18" s="80"/>
    </row>
    <row r="19" spans="1:14" ht="16" thickBot="1" x14ac:dyDescent="0.4">
      <c r="A19" s="56"/>
      <c r="B19" s="57"/>
      <c r="C19" s="60" t="s">
        <v>14</v>
      </c>
      <c r="D19" s="32">
        <v>52.64</v>
      </c>
      <c r="E19" s="84">
        <v>42.99</v>
      </c>
      <c r="F19" s="27">
        <v>32.93</v>
      </c>
      <c r="G19" s="33">
        <v>25.17</v>
      </c>
      <c r="H19" s="26" t="s">
        <v>6</v>
      </c>
      <c r="I19" s="84">
        <v>44.11</v>
      </c>
      <c r="J19" s="26" t="s">
        <v>6</v>
      </c>
      <c r="K19" s="28" t="s">
        <v>6</v>
      </c>
      <c r="M19">
        <f t="shared" si="0"/>
        <v>1.1199999999999974</v>
      </c>
      <c r="N19" s="80">
        <f>(I19-E19)/I19*100</f>
        <v>2.5391067785082688</v>
      </c>
    </row>
    <row r="20" spans="1:14" ht="15.5" x14ac:dyDescent="0.35">
      <c r="A20" s="56">
        <v>30</v>
      </c>
      <c r="B20" s="57">
        <v>0.5</v>
      </c>
      <c r="C20" s="58" t="s">
        <v>13</v>
      </c>
      <c r="D20" s="29">
        <v>58.94</v>
      </c>
      <c r="E20" s="83">
        <v>33.28</v>
      </c>
      <c r="F20" s="19">
        <v>19.97</v>
      </c>
      <c r="G20" s="30">
        <v>13.89</v>
      </c>
      <c r="H20" s="18" t="s">
        <v>6</v>
      </c>
      <c r="I20" s="83">
        <v>33.96</v>
      </c>
      <c r="J20" s="18" t="s">
        <v>6</v>
      </c>
      <c r="K20" s="20" t="s">
        <v>6</v>
      </c>
      <c r="N20" s="80"/>
    </row>
    <row r="21" spans="1:14" ht="16" thickBot="1" x14ac:dyDescent="0.4">
      <c r="A21" s="56"/>
      <c r="B21" s="57"/>
      <c r="C21" s="60" t="s">
        <v>14</v>
      </c>
      <c r="D21" s="32">
        <v>59.34</v>
      </c>
      <c r="E21" s="84">
        <v>35.409999999999997</v>
      </c>
      <c r="F21" s="27">
        <v>22.12</v>
      </c>
      <c r="G21" s="33">
        <v>15.45</v>
      </c>
      <c r="H21" s="26" t="s">
        <v>6</v>
      </c>
      <c r="I21" s="84">
        <v>34.700000000000003</v>
      </c>
      <c r="J21" s="26" t="s">
        <v>6</v>
      </c>
      <c r="K21" s="28" t="s">
        <v>6</v>
      </c>
      <c r="M21">
        <f t="shared" si="0"/>
        <v>-0.70999999999999375</v>
      </c>
      <c r="N21" s="80">
        <f>(I21-E21)/I21*100</f>
        <v>-2.046109510086437</v>
      </c>
    </row>
    <row r="22" spans="1:14" ht="15" x14ac:dyDescent="0.35">
      <c r="A22" s="56"/>
      <c r="B22" s="57">
        <v>1</v>
      </c>
      <c r="C22" s="58" t="s">
        <v>13</v>
      </c>
      <c r="D22" s="29">
        <v>66.790000000000006</v>
      </c>
      <c r="E22" s="83">
        <v>47.79</v>
      </c>
      <c r="F22" s="19">
        <v>31.96</v>
      </c>
      <c r="G22" s="30">
        <v>22.36</v>
      </c>
      <c r="H22" s="19">
        <v>67.319999999999993</v>
      </c>
      <c r="I22" s="83">
        <v>47.79</v>
      </c>
      <c r="J22" s="19">
        <v>32.090000000000003</v>
      </c>
      <c r="K22" s="30">
        <v>22.58</v>
      </c>
      <c r="N22" s="80"/>
    </row>
    <row r="23" spans="1:14" ht="16" thickBot="1" x14ac:dyDescent="0.4">
      <c r="A23" s="53"/>
      <c r="B23" s="54"/>
      <c r="C23" s="60" t="s">
        <v>14</v>
      </c>
      <c r="D23" s="35">
        <v>66.83</v>
      </c>
      <c r="E23" s="85">
        <v>48.38</v>
      </c>
      <c r="F23" s="36">
        <v>33.19</v>
      </c>
      <c r="G23" s="37">
        <v>23.63</v>
      </c>
      <c r="H23" s="36">
        <v>67.42</v>
      </c>
      <c r="I23" s="85">
        <v>48.47</v>
      </c>
      <c r="J23" s="36">
        <v>33.42</v>
      </c>
      <c r="K23" s="37">
        <v>24.05</v>
      </c>
      <c r="M23">
        <f t="shared" si="0"/>
        <v>8.9999999999996305E-2</v>
      </c>
      <c r="N23" s="80">
        <f>(I23-E23)/I23*100</f>
        <v>0.18568186507117043</v>
      </c>
    </row>
    <row r="24" spans="1:14" ht="15.5" x14ac:dyDescent="0.35">
      <c r="A24" s="56"/>
      <c r="B24" s="57">
        <v>1.5</v>
      </c>
      <c r="C24" s="58" t="s">
        <v>13</v>
      </c>
      <c r="D24" s="29">
        <v>69.58</v>
      </c>
      <c r="E24" s="83">
        <v>55.12</v>
      </c>
      <c r="F24" s="19">
        <v>40.11</v>
      </c>
      <c r="G24" s="30">
        <v>29.16</v>
      </c>
      <c r="H24" s="18" t="s">
        <v>6</v>
      </c>
      <c r="I24" s="83">
        <v>55.31</v>
      </c>
      <c r="J24" s="18" t="s">
        <v>6</v>
      </c>
      <c r="K24" s="20" t="s">
        <v>6</v>
      </c>
      <c r="N24" s="80"/>
    </row>
    <row r="25" spans="1:14" ht="16" thickBot="1" x14ac:dyDescent="0.4">
      <c r="A25" s="56"/>
      <c r="B25" s="57"/>
      <c r="C25" s="60" t="s">
        <v>14</v>
      </c>
      <c r="D25" s="32">
        <v>69.61</v>
      </c>
      <c r="E25" s="84">
        <v>55.37</v>
      </c>
      <c r="F25" s="27">
        <v>40.75</v>
      </c>
      <c r="G25" s="33">
        <v>29.98</v>
      </c>
      <c r="H25" s="26" t="s">
        <v>6</v>
      </c>
      <c r="I25" s="84">
        <v>55.8</v>
      </c>
      <c r="J25" s="26" t="s">
        <v>6</v>
      </c>
      <c r="K25" s="28" t="s">
        <v>6</v>
      </c>
      <c r="M25">
        <f t="shared" si="0"/>
        <v>0.42999999999999972</v>
      </c>
      <c r="N25" s="80">
        <f>(I25-E25)/I25*100</f>
        <v>0.77060931899641527</v>
      </c>
    </row>
    <row r="26" spans="1:14" ht="15.5" x14ac:dyDescent="0.35">
      <c r="A26" s="56"/>
      <c r="B26" s="57">
        <v>2</v>
      </c>
      <c r="C26" s="58" t="s">
        <v>13</v>
      </c>
      <c r="D26" s="29">
        <v>71</v>
      </c>
      <c r="E26" s="83">
        <v>59.45</v>
      </c>
      <c r="F26" s="19">
        <v>45.88</v>
      </c>
      <c r="G26" s="30">
        <v>34.619999999999997</v>
      </c>
      <c r="H26" s="18" t="s">
        <v>6</v>
      </c>
      <c r="I26" s="83">
        <v>59.94</v>
      </c>
      <c r="J26" s="18" t="s">
        <v>6</v>
      </c>
      <c r="K26" s="20" t="s">
        <v>6</v>
      </c>
      <c r="N26" s="80"/>
    </row>
    <row r="27" spans="1:14" ht="16" thickBot="1" x14ac:dyDescent="0.4">
      <c r="A27" s="56"/>
      <c r="B27" s="57"/>
      <c r="C27" s="60" t="s">
        <v>14</v>
      </c>
      <c r="D27" s="32">
        <v>70.98</v>
      </c>
      <c r="E27" s="84">
        <v>59.53</v>
      </c>
      <c r="F27" s="27">
        <v>46.25</v>
      </c>
      <c r="G27" s="33">
        <v>35.21</v>
      </c>
      <c r="H27" s="26" t="s">
        <v>6</v>
      </c>
      <c r="I27" s="84">
        <v>60.23</v>
      </c>
      <c r="J27" s="26" t="s">
        <v>6</v>
      </c>
      <c r="K27" s="28" t="s">
        <v>6</v>
      </c>
      <c r="M27">
        <f t="shared" si="0"/>
        <v>0.69999999999999574</v>
      </c>
      <c r="N27" s="80">
        <f>(I27-E27)/I27*100</f>
        <v>1.1622115224970875</v>
      </c>
    </row>
    <row r="28" spans="1:14" ht="15.5" x14ac:dyDescent="0.35">
      <c r="A28" s="56">
        <v>40</v>
      </c>
      <c r="B28" s="57">
        <v>0.5</v>
      </c>
      <c r="C28" s="58" t="s">
        <v>13</v>
      </c>
      <c r="D28" s="29">
        <v>71.87</v>
      </c>
      <c r="E28" s="83">
        <v>42.86</v>
      </c>
      <c r="F28" s="19">
        <v>25.58</v>
      </c>
      <c r="G28" s="30">
        <v>17.309999999999999</v>
      </c>
      <c r="H28" s="18" t="s">
        <v>6</v>
      </c>
      <c r="I28" s="83">
        <v>43.48</v>
      </c>
      <c r="J28" s="18" t="s">
        <v>6</v>
      </c>
      <c r="K28" s="20" t="s">
        <v>6</v>
      </c>
      <c r="N28" s="80"/>
    </row>
    <row r="29" spans="1:14" ht="16" thickBot="1" x14ac:dyDescent="0.4">
      <c r="A29" s="56"/>
      <c r="B29" s="57"/>
      <c r="C29" s="60" t="s">
        <v>14</v>
      </c>
      <c r="D29" s="32">
        <v>72.040000000000006</v>
      </c>
      <c r="E29" s="84">
        <v>44.65</v>
      </c>
      <c r="F29" s="27">
        <v>27.68</v>
      </c>
      <c r="G29" s="33">
        <v>18.97</v>
      </c>
      <c r="H29" s="26" t="s">
        <v>6</v>
      </c>
      <c r="I29" s="84">
        <v>44.15</v>
      </c>
      <c r="J29" s="26" t="s">
        <v>6</v>
      </c>
      <c r="K29" s="28" t="s">
        <v>6</v>
      </c>
      <c r="M29">
        <f t="shared" si="0"/>
        <v>-0.5</v>
      </c>
      <c r="N29" s="80">
        <f>(I29-E29)/I29*100</f>
        <v>-1.1325028312570782</v>
      </c>
    </row>
    <row r="30" spans="1:14" ht="15" x14ac:dyDescent="0.35">
      <c r="A30" s="56"/>
      <c r="B30" s="57">
        <v>1</v>
      </c>
      <c r="C30" s="58" t="s">
        <v>13</v>
      </c>
      <c r="D30" s="29">
        <v>79.41</v>
      </c>
      <c r="E30" s="83">
        <v>59.81</v>
      </c>
      <c r="F30" s="19">
        <v>40.89</v>
      </c>
      <c r="G30" s="30">
        <v>28.49</v>
      </c>
      <c r="H30" s="19">
        <v>79.77</v>
      </c>
      <c r="I30" s="83">
        <v>59.81</v>
      </c>
      <c r="J30" s="19">
        <v>41.01</v>
      </c>
      <c r="K30" s="30">
        <v>28.71</v>
      </c>
      <c r="N30" s="80"/>
    </row>
    <row r="31" spans="1:14" ht="16" thickBot="1" x14ac:dyDescent="0.4">
      <c r="A31" s="56"/>
      <c r="B31" s="57"/>
      <c r="C31" s="60" t="s">
        <v>14</v>
      </c>
      <c r="D31" s="32">
        <v>79.38</v>
      </c>
      <c r="E31" s="84">
        <v>60.21</v>
      </c>
      <c r="F31" s="27">
        <v>41.8</v>
      </c>
      <c r="G31" s="33">
        <v>29.59</v>
      </c>
      <c r="H31" s="27">
        <v>79.709999999999994</v>
      </c>
      <c r="I31" s="84">
        <v>60.26</v>
      </c>
      <c r="J31" s="27">
        <v>41.98</v>
      </c>
      <c r="K31" s="33">
        <v>29.95</v>
      </c>
      <c r="M31">
        <f t="shared" si="0"/>
        <v>4.9999999999997158E-2</v>
      </c>
      <c r="N31" s="80">
        <f>(I31-E31)/I31*100</f>
        <v>8.2973780285425097E-2</v>
      </c>
    </row>
    <row r="32" spans="1:14" ht="15.5" x14ac:dyDescent="0.35">
      <c r="A32" s="56"/>
      <c r="B32" s="57">
        <v>1.5</v>
      </c>
      <c r="C32" s="58" t="s">
        <v>13</v>
      </c>
      <c r="D32" s="29">
        <v>81.95</v>
      </c>
      <c r="E32" s="83">
        <v>67.77</v>
      </c>
      <c r="F32" s="19">
        <v>50.82</v>
      </c>
      <c r="G32" s="30">
        <v>37.25</v>
      </c>
      <c r="H32" s="18" t="s">
        <v>6</v>
      </c>
      <c r="I32" s="83">
        <v>67.92</v>
      </c>
      <c r="J32" s="18" t="s">
        <v>6</v>
      </c>
      <c r="K32" s="20" t="s">
        <v>6</v>
      </c>
      <c r="N32" s="80"/>
    </row>
    <row r="33" spans="1:14" ht="16" thickBot="1" x14ac:dyDescent="0.4">
      <c r="A33" s="56"/>
      <c r="B33" s="57"/>
      <c r="C33" s="60" t="s">
        <v>14</v>
      </c>
      <c r="D33" s="32">
        <v>81.97</v>
      </c>
      <c r="E33" s="84">
        <v>67.83</v>
      </c>
      <c r="F33" s="27">
        <v>51.31</v>
      </c>
      <c r="G33" s="33">
        <v>38.03</v>
      </c>
      <c r="H33" s="26" t="s">
        <v>6</v>
      </c>
      <c r="I33" s="84">
        <v>68.099999999999994</v>
      </c>
      <c r="J33" s="26" t="s">
        <v>6</v>
      </c>
      <c r="K33" s="28" t="s">
        <v>6</v>
      </c>
      <c r="M33">
        <f t="shared" si="0"/>
        <v>0.26999999999999602</v>
      </c>
      <c r="N33" s="80">
        <f>(I33-E33)/I33*100</f>
        <v>0.39647577092510433</v>
      </c>
    </row>
    <row r="34" spans="1:14" ht="15.5" x14ac:dyDescent="0.35">
      <c r="A34" s="56"/>
      <c r="B34" s="57">
        <v>2</v>
      </c>
      <c r="C34" s="58" t="s">
        <v>13</v>
      </c>
      <c r="D34" s="29">
        <v>83.21</v>
      </c>
      <c r="E34" s="83">
        <v>72.25</v>
      </c>
      <c r="F34" s="19">
        <v>57.54</v>
      </c>
      <c r="G34" s="30">
        <v>44.08</v>
      </c>
      <c r="H34" s="18" t="s">
        <v>6</v>
      </c>
      <c r="I34" s="83">
        <v>72.61</v>
      </c>
      <c r="J34" s="18" t="s">
        <v>6</v>
      </c>
      <c r="K34" s="20" t="s">
        <v>6</v>
      </c>
      <c r="N34" s="80"/>
    </row>
    <row r="35" spans="1:14" ht="16" thickBot="1" x14ac:dyDescent="0.4">
      <c r="A35" s="53"/>
      <c r="B35" s="54"/>
      <c r="C35" s="60" t="s">
        <v>14</v>
      </c>
      <c r="D35" s="35">
        <v>83.21</v>
      </c>
      <c r="E35" s="85">
        <v>72.34</v>
      </c>
      <c r="F35" s="36">
        <v>57.76</v>
      </c>
      <c r="G35" s="37">
        <v>44.55</v>
      </c>
      <c r="H35" s="38" t="s">
        <v>6</v>
      </c>
      <c r="I35" s="85">
        <v>72.739999999999995</v>
      </c>
      <c r="J35" s="38" t="s">
        <v>6</v>
      </c>
      <c r="K35" s="39" t="s">
        <v>6</v>
      </c>
      <c r="M35">
        <f t="shared" si="0"/>
        <v>0.39999999999999147</v>
      </c>
      <c r="N35" s="80">
        <f>(I35-E35)/I35*100</f>
        <v>0.54990376684079112</v>
      </c>
    </row>
    <row r="36" spans="1:14" x14ac:dyDescent="0.35">
      <c r="N36" s="80"/>
    </row>
    <row r="37" spans="1:14" x14ac:dyDescent="0.35">
      <c r="L37" t="s">
        <v>17</v>
      </c>
      <c r="M37">
        <f>MIN(M4:M35)</f>
        <v>-0.94999999999999929</v>
      </c>
      <c r="N37" s="80">
        <f>MIN(N4:N35)</f>
        <v>-4.3833580980683493</v>
      </c>
    </row>
    <row r="38" spans="1:14" x14ac:dyDescent="0.35">
      <c r="L38" t="s">
        <v>18</v>
      </c>
      <c r="M38" s="86">
        <f>MAX(M4:M35)</f>
        <v>1.7100000000000009</v>
      </c>
      <c r="N38" s="80">
        <f>MAX(N4:N35)</f>
        <v>6.829073482428119</v>
      </c>
    </row>
  </sheetData>
  <mergeCells count="3">
    <mergeCell ref="D1:G1"/>
    <mergeCell ref="H1:K1"/>
    <mergeCell ref="D3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D267A-6A17-4799-96FE-66A5A5B56691}">
  <dimension ref="A1:N38"/>
  <sheetViews>
    <sheetView topLeftCell="A20" workbookViewId="0">
      <selection activeCell="N5" sqref="N5:N38"/>
    </sheetView>
  </sheetViews>
  <sheetFormatPr baseColWidth="10" defaultRowHeight="14.5" x14ac:dyDescent="0.35"/>
  <sheetData>
    <row r="1" spans="1:14" ht="15.5" customHeight="1" x14ac:dyDescent="0.35">
      <c r="A1" s="47"/>
      <c r="B1" s="47"/>
      <c r="C1" s="48"/>
      <c r="D1" s="61" t="s">
        <v>0</v>
      </c>
      <c r="E1" s="62"/>
      <c r="F1" s="62"/>
      <c r="G1" s="63"/>
      <c r="H1" s="64" t="s">
        <v>1</v>
      </c>
      <c r="I1" s="62"/>
      <c r="J1" s="62"/>
      <c r="K1" s="63"/>
    </row>
    <row r="2" spans="1:14" ht="15.5" thickBot="1" x14ac:dyDescent="0.4">
      <c r="A2" s="49"/>
      <c r="B2" s="49"/>
      <c r="C2" s="50" t="s">
        <v>2</v>
      </c>
      <c r="D2" s="50">
        <v>0.5</v>
      </c>
      <c r="E2" s="51">
        <v>1</v>
      </c>
      <c r="F2" s="51">
        <v>1.5</v>
      </c>
      <c r="G2" s="52">
        <v>2</v>
      </c>
      <c r="H2" s="51">
        <v>0.5</v>
      </c>
      <c r="I2" s="51">
        <v>1</v>
      </c>
      <c r="J2" s="51">
        <v>1.5</v>
      </c>
      <c r="K2" s="52">
        <v>2</v>
      </c>
    </row>
    <row r="3" spans="1:14" ht="18.5" thickBot="1" x14ac:dyDescent="0.4">
      <c r="A3" s="53" t="s">
        <v>3</v>
      </c>
      <c r="B3" s="54" t="s">
        <v>4</v>
      </c>
      <c r="C3" s="55"/>
      <c r="D3" s="65" t="s">
        <v>9</v>
      </c>
      <c r="E3" s="66"/>
      <c r="F3" s="66"/>
      <c r="G3" s="66"/>
      <c r="H3" s="66"/>
      <c r="I3" s="66"/>
      <c r="J3" s="66"/>
      <c r="K3" s="67"/>
    </row>
    <row r="4" spans="1:14" ht="15.5" x14ac:dyDescent="0.35">
      <c r="A4" s="56">
        <v>10</v>
      </c>
      <c r="B4" s="57">
        <v>0.5</v>
      </c>
      <c r="C4" s="58" t="s">
        <v>13</v>
      </c>
      <c r="D4" s="15">
        <v>22.34</v>
      </c>
      <c r="E4" s="81">
        <v>12.76</v>
      </c>
      <c r="F4" s="16">
        <v>8.81</v>
      </c>
      <c r="G4" s="17">
        <v>7.19</v>
      </c>
      <c r="H4" s="18" t="s">
        <v>6</v>
      </c>
      <c r="I4" s="83">
        <v>13.53</v>
      </c>
      <c r="J4" s="18" t="s">
        <v>6</v>
      </c>
      <c r="K4" s="20" t="s">
        <v>6</v>
      </c>
    </row>
    <row r="5" spans="1:14" ht="15.5" x14ac:dyDescent="0.35">
      <c r="A5" s="56"/>
      <c r="B5" s="57"/>
      <c r="C5" s="59" t="s">
        <v>14</v>
      </c>
      <c r="D5" s="23">
        <v>20.170000000000002</v>
      </c>
      <c r="E5" s="82">
        <v>12.11</v>
      </c>
      <c r="F5" s="24">
        <v>9.56</v>
      </c>
      <c r="G5" s="25">
        <v>8.58</v>
      </c>
      <c r="H5" s="26" t="s">
        <v>6</v>
      </c>
      <c r="I5" s="84">
        <v>12.73</v>
      </c>
      <c r="J5" s="26" t="s">
        <v>6</v>
      </c>
      <c r="K5" s="28" t="s">
        <v>6</v>
      </c>
      <c r="M5">
        <f t="shared" ref="M5:M35" si="0">I5-E5</f>
        <v>0.62000000000000099</v>
      </c>
      <c r="N5" s="80">
        <f>(I5-E5)/I5*100</f>
        <v>4.8703849175176828</v>
      </c>
    </row>
    <row r="6" spans="1:14" ht="15" x14ac:dyDescent="0.35">
      <c r="A6" s="56"/>
      <c r="B6" s="57">
        <v>1</v>
      </c>
      <c r="C6" s="58" t="s">
        <v>13</v>
      </c>
      <c r="D6" s="29">
        <v>25.93</v>
      </c>
      <c r="E6" s="83">
        <v>18.510000000000002</v>
      </c>
      <c r="F6" s="19">
        <v>13.07</v>
      </c>
      <c r="G6" s="30">
        <v>10.07</v>
      </c>
      <c r="H6" s="19">
        <v>26.79</v>
      </c>
      <c r="I6" s="83">
        <v>18.510000000000002</v>
      </c>
      <c r="J6" s="19">
        <v>13.21</v>
      </c>
      <c r="K6" s="30">
        <v>10.28</v>
      </c>
      <c r="N6" s="80"/>
    </row>
    <row r="7" spans="1:14" ht="16" thickBot="1" x14ac:dyDescent="0.4">
      <c r="A7" s="56"/>
      <c r="B7" s="57"/>
      <c r="C7" s="60" t="s">
        <v>14</v>
      </c>
      <c r="D7" s="32">
        <v>23.84</v>
      </c>
      <c r="E7" s="84">
        <v>17.28</v>
      </c>
      <c r="F7" s="27">
        <v>12.31</v>
      </c>
      <c r="G7" s="33">
        <v>9.73</v>
      </c>
      <c r="H7" s="27">
        <v>25.43</v>
      </c>
      <c r="I7" s="84">
        <v>17.47</v>
      </c>
      <c r="J7" s="27">
        <v>12.77</v>
      </c>
      <c r="K7" s="33">
        <v>10.48</v>
      </c>
      <c r="M7">
        <f t="shared" si="0"/>
        <v>0.18999999999999773</v>
      </c>
      <c r="N7" s="80">
        <f>(I7-E7)/I7*100</f>
        <v>1.0875787063537363</v>
      </c>
    </row>
    <row r="8" spans="1:14" ht="15.5" x14ac:dyDescent="0.35">
      <c r="A8" s="56"/>
      <c r="B8" s="57">
        <v>1.5</v>
      </c>
      <c r="C8" s="58" t="s">
        <v>13</v>
      </c>
      <c r="D8" s="29">
        <v>27.09</v>
      </c>
      <c r="E8" s="83">
        <v>21.42</v>
      </c>
      <c r="F8" s="19">
        <v>16.010000000000002</v>
      </c>
      <c r="G8" s="30">
        <v>12.39</v>
      </c>
      <c r="H8" s="18" t="s">
        <v>6</v>
      </c>
      <c r="I8" s="83">
        <v>21.68</v>
      </c>
      <c r="J8" s="18" t="s">
        <v>6</v>
      </c>
      <c r="K8" s="20" t="s">
        <v>6</v>
      </c>
      <c r="N8" s="80"/>
    </row>
    <row r="9" spans="1:14" ht="16" thickBot="1" x14ac:dyDescent="0.4">
      <c r="A9" s="56"/>
      <c r="B9" s="57"/>
      <c r="C9" s="60" t="s">
        <v>14</v>
      </c>
      <c r="D9" s="32">
        <v>24.79</v>
      </c>
      <c r="E9" s="84">
        <v>20.239999999999998</v>
      </c>
      <c r="F9" s="27">
        <v>15.19</v>
      </c>
      <c r="G9" s="33">
        <v>11.86</v>
      </c>
      <c r="H9" s="26" t="s">
        <v>6</v>
      </c>
      <c r="I9" s="84">
        <v>20.77</v>
      </c>
      <c r="J9" s="26" t="s">
        <v>6</v>
      </c>
      <c r="K9" s="28" t="s">
        <v>6</v>
      </c>
      <c r="M9">
        <f t="shared" si="0"/>
        <v>0.53000000000000114</v>
      </c>
      <c r="N9" s="80">
        <f>(I9-E9)/I9*100</f>
        <v>2.5517573423206605</v>
      </c>
    </row>
    <row r="10" spans="1:14" ht="15.5" x14ac:dyDescent="0.35">
      <c r="A10" s="56"/>
      <c r="B10" s="57">
        <v>2</v>
      </c>
      <c r="C10" s="58" t="s">
        <v>13</v>
      </c>
      <c r="D10" s="29">
        <v>27.66</v>
      </c>
      <c r="E10" s="83">
        <v>23.13</v>
      </c>
      <c r="F10" s="19">
        <v>18.12</v>
      </c>
      <c r="G10" s="30">
        <v>14.27</v>
      </c>
      <c r="H10" s="18" t="s">
        <v>6</v>
      </c>
      <c r="I10" s="83">
        <v>23.86</v>
      </c>
      <c r="J10" s="18" t="s">
        <v>6</v>
      </c>
      <c r="K10" s="20" t="s">
        <v>6</v>
      </c>
      <c r="N10" s="80"/>
    </row>
    <row r="11" spans="1:14" ht="16" thickBot="1" x14ac:dyDescent="0.4">
      <c r="A11" s="56"/>
      <c r="B11" s="57"/>
      <c r="C11" s="60" t="s">
        <v>14</v>
      </c>
      <c r="D11" s="32">
        <v>25.21</v>
      </c>
      <c r="E11" s="84">
        <v>21.8</v>
      </c>
      <c r="F11" s="27">
        <v>17.3</v>
      </c>
      <c r="G11" s="33">
        <v>13.79</v>
      </c>
      <c r="H11" s="26" t="s">
        <v>6</v>
      </c>
      <c r="I11" s="84">
        <v>22.97</v>
      </c>
      <c r="J11" s="26" t="s">
        <v>6</v>
      </c>
      <c r="K11" s="28" t="s">
        <v>6</v>
      </c>
      <c r="M11">
        <f t="shared" si="0"/>
        <v>1.1699999999999982</v>
      </c>
      <c r="N11" s="80">
        <f>(I11-E11)/I11*100</f>
        <v>5.0936003482803578</v>
      </c>
    </row>
    <row r="12" spans="1:14" ht="15.5" x14ac:dyDescent="0.35">
      <c r="A12" s="56">
        <v>20</v>
      </c>
      <c r="B12" s="57">
        <v>0.5</v>
      </c>
      <c r="C12" s="58" t="s">
        <v>13</v>
      </c>
      <c r="D12" s="29">
        <v>42.2</v>
      </c>
      <c r="E12" s="83">
        <v>23.13</v>
      </c>
      <c r="F12" s="19">
        <v>14.35</v>
      </c>
      <c r="G12" s="30">
        <v>10.51</v>
      </c>
      <c r="H12" s="18" t="s">
        <v>6</v>
      </c>
      <c r="I12" s="83">
        <v>23.86</v>
      </c>
      <c r="J12" s="18" t="s">
        <v>6</v>
      </c>
      <c r="K12" s="20" t="s">
        <v>6</v>
      </c>
      <c r="N12" s="80"/>
    </row>
    <row r="13" spans="1:14" ht="16" thickBot="1" x14ac:dyDescent="0.4">
      <c r="A13" s="56"/>
      <c r="B13" s="57"/>
      <c r="C13" s="60" t="s">
        <v>14</v>
      </c>
      <c r="D13" s="32">
        <v>40.74</v>
      </c>
      <c r="E13" s="84">
        <v>21.78</v>
      </c>
      <c r="F13" s="27">
        <v>13.51</v>
      </c>
      <c r="G13" s="33">
        <v>10.06</v>
      </c>
      <c r="H13" s="26" t="s">
        <v>6</v>
      </c>
      <c r="I13" s="84">
        <v>22.94</v>
      </c>
      <c r="J13" s="26" t="s">
        <v>6</v>
      </c>
      <c r="K13" s="28" t="s">
        <v>6</v>
      </c>
      <c r="M13">
        <f t="shared" si="0"/>
        <v>1.1600000000000001</v>
      </c>
      <c r="N13" s="80">
        <f>(I13-E13)/I13*100</f>
        <v>5.0566695727986053</v>
      </c>
    </row>
    <row r="14" spans="1:14" ht="15" x14ac:dyDescent="0.35">
      <c r="A14" s="56"/>
      <c r="B14" s="57">
        <v>1</v>
      </c>
      <c r="C14" s="58" t="s">
        <v>13</v>
      </c>
      <c r="D14" s="29">
        <v>48.85</v>
      </c>
      <c r="E14" s="83">
        <v>33.79</v>
      </c>
      <c r="F14" s="19">
        <v>22.58</v>
      </c>
      <c r="G14" s="30">
        <v>16.18</v>
      </c>
      <c r="H14" s="19">
        <v>49.58</v>
      </c>
      <c r="I14" s="83">
        <v>33.79</v>
      </c>
      <c r="J14" s="19">
        <v>22.71</v>
      </c>
      <c r="K14" s="30">
        <v>16.399999999999999</v>
      </c>
      <c r="N14" s="80"/>
    </row>
    <row r="15" spans="1:14" ht="16" thickBot="1" x14ac:dyDescent="0.4">
      <c r="A15" s="56"/>
      <c r="B15" s="57"/>
      <c r="C15" s="60" t="s">
        <v>14</v>
      </c>
      <c r="D15" s="32">
        <v>47.51</v>
      </c>
      <c r="E15" s="84">
        <v>32.81</v>
      </c>
      <c r="F15" s="27">
        <v>21.82</v>
      </c>
      <c r="G15" s="33">
        <v>15.56</v>
      </c>
      <c r="H15" s="27">
        <v>48.49</v>
      </c>
      <c r="I15" s="84">
        <v>32.86</v>
      </c>
      <c r="J15" s="27">
        <v>22.12</v>
      </c>
      <c r="K15" s="33">
        <v>16.100000000000001</v>
      </c>
      <c r="M15">
        <f t="shared" si="0"/>
        <v>4.9999999999997158E-2</v>
      </c>
      <c r="N15" s="80">
        <f>(I15-E15)/I15*100</f>
        <v>0.15216068167984528</v>
      </c>
    </row>
    <row r="16" spans="1:14" ht="15.5" x14ac:dyDescent="0.35">
      <c r="A16" s="56"/>
      <c r="B16" s="57">
        <v>1.5</v>
      </c>
      <c r="C16" s="58" t="s">
        <v>13</v>
      </c>
      <c r="D16" s="29">
        <v>51.27</v>
      </c>
      <c r="E16" s="83">
        <v>39.42</v>
      </c>
      <c r="F16" s="19">
        <v>28.34</v>
      </c>
      <c r="G16" s="30">
        <v>20.79</v>
      </c>
      <c r="H16" s="18" t="s">
        <v>6</v>
      </c>
      <c r="I16" s="83">
        <v>39.659999999999997</v>
      </c>
      <c r="J16" s="18" t="s">
        <v>6</v>
      </c>
      <c r="K16" s="20" t="s">
        <v>6</v>
      </c>
      <c r="N16" s="80"/>
    </row>
    <row r="17" spans="1:14" ht="16" thickBot="1" x14ac:dyDescent="0.4">
      <c r="A17" s="56"/>
      <c r="B17" s="57"/>
      <c r="C17" s="60" t="s">
        <v>14</v>
      </c>
      <c r="D17" s="32">
        <v>49.87</v>
      </c>
      <c r="E17" s="84">
        <v>38.479999999999997</v>
      </c>
      <c r="F17" s="27">
        <v>27.57</v>
      </c>
      <c r="G17" s="33">
        <v>20.170000000000002</v>
      </c>
      <c r="H17" s="26" t="s">
        <v>6</v>
      </c>
      <c r="I17" s="84">
        <v>38.880000000000003</v>
      </c>
      <c r="J17" s="26" t="s">
        <v>6</v>
      </c>
      <c r="K17" s="28" t="s">
        <v>6</v>
      </c>
      <c r="M17">
        <f t="shared" si="0"/>
        <v>0.40000000000000568</v>
      </c>
      <c r="N17" s="80">
        <f>(I17-E17)/I17*100</f>
        <v>1.0288065843621546</v>
      </c>
    </row>
    <row r="18" spans="1:14" ht="15.5" x14ac:dyDescent="0.35">
      <c r="A18" s="56"/>
      <c r="B18" s="57">
        <v>2</v>
      </c>
      <c r="C18" s="58" t="s">
        <v>13</v>
      </c>
      <c r="D18" s="29">
        <v>52.52</v>
      </c>
      <c r="E18" s="83">
        <v>42.86</v>
      </c>
      <c r="F18" s="19">
        <v>32.53</v>
      </c>
      <c r="G18" s="30">
        <v>24.56</v>
      </c>
      <c r="H18" s="18" t="s">
        <v>6</v>
      </c>
      <c r="I18" s="83">
        <v>43.48</v>
      </c>
      <c r="J18" s="18" t="s">
        <v>6</v>
      </c>
      <c r="K18" s="20" t="s">
        <v>6</v>
      </c>
      <c r="N18" s="80"/>
    </row>
    <row r="19" spans="1:14" ht="16" thickBot="1" x14ac:dyDescent="0.4">
      <c r="A19" s="56"/>
      <c r="B19" s="57"/>
      <c r="C19" s="60" t="s">
        <v>14</v>
      </c>
      <c r="D19" s="32">
        <v>51.08</v>
      </c>
      <c r="E19" s="84">
        <v>41.9</v>
      </c>
      <c r="F19" s="27">
        <v>31.83</v>
      </c>
      <c r="G19" s="33">
        <v>24.15</v>
      </c>
      <c r="H19" s="26" t="s">
        <v>6</v>
      </c>
      <c r="I19" s="84">
        <v>42.85</v>
      </c>
      <c r="J19" s="26" t="s">
        <v>6</v>
      </c>
      <c r="K19" s="28" t="s">
        <v>6</v>
      </c>
      <c r="M19">
        <f t="shared" si="0"/>
        <v>0.95000000000000284</v>
      </c>
      <c r="N19" s="80">
        <f>(I19-E19)/I19*100</f>
        <v>2.2170361726954559</v>
      </c>
    </row>
    <row r="20" spans="1:14" ht="15.5" x14ac:dyDescent="0.35">
      <c r="A20" s="56">
        <v>30</v>
      </c>
      <c r="B20" s="57">
        <v>0.5</v>
      </c>
      <c r="C20" s="58" t="s">
        <v>13</v>
      </c>
      <c r="D20" s="29">
        <v>58.94</v>
      </c>
      <c r="E20" s="83">
        <v>33.28</v>
      </c>
      <c r="F20" s="19">
        <v>19.97</v>
      </c>
      <c r="G20" s="30">
        <v>13.89</v>
      </c>
      <c r="H20" s="18" t="s">
        <v>6</v>
      </c>
      <c r="I20" s="83">
        <v>33.96</v>
      </c>
      <c r="J20" s="18" t="s">
        <v>6</v>
      </c>
      <c r="K20" s="20" t="s">
        <v>6</v>
      </c>
      <c r="N20" s="80"/>
    </row>
    <row r="21" spans="1:14" ht="16" thickBot="1" x14ac:dyDescent="0.4">
      <c r="A21" s="56"/>
      <c r="B21" s="57"/>
      <c r="C21" s="60" t="s">
        <v>14</v>
      </c>
      <c r="D21" s="32">
        <v>58.26</v>
      </c>
      <c r="E21" s="84">
        <v>32.090000000000003</v>
      </c>
      <c r="F21" s="27">
        <v>18.98</v>
      </c>
      <c r="G21" s="33">
        <v>13.22</v>
      </c>
      <c r="H21" s="26" t="s">
        <v>6</v>
      </c>
      <c r="I21" s="84">
        <v>33.19</v>
      </c>
      <c r="J21" s="26" t="s">
        <v>6</v>
      </c>
      <c r="K21" s="28" t="s">
        <v>6</v>
      </c>
      <c r="M21">
        <f t="shared" si="0"/>
        <v>1.0999999999999943</v>
      </c>
      <c r="N21" s="80">
        <f>(I21-E21)/I21*100</f>
        <v>3.3142512805061601</v>
      </c>
    </row>
    <row r="22" spans="1:14" ht="15" x14ac:dyDescent="0.35">
      <c r="A22" s="56"/>
      <c r="B22" s="57">
        <v>1</v>
      </c>
      <c r="C22" s="58" t="s">
        <v>13</v>
      </c>
      <c r="D22" s="29">
        <v>66.790000000000006</v>
      </c>
      <c r="E22" s="83">
        <v>47.79</v>
      </c>
      <c r="F22" s="19">
        <v>31.96</v>
      </c>
      <c r="G22" s="30">
        <v>22.36</v>
      </c>
      <c r="H22" s="19">
        <v>67.319999999999993</v>
      </c>
      <c r="I22" s="83">
        <v>47.79</v>
      </c>
      <c r="J22" s="19">
        <v>32.090000000000003</v>
      </c>
      <c r="K22" s="30">
        <v>22.58</v>
      </c>
      <c r="N22" s="80"/>
    </row>
    <row r="23" spans="1:14" ht="16" thickBot="1" x14ac:dyDescent="0.4">
      <c r="A23" s="53"/>
      <c r="B23" s="54"/>
      <c r="C23" s="60" t="s">
        <v>14</v>
      </c>
      <c r="D23" s="35">
        <v>66.22</v>
      </c>
      <c r="E23" s="85">
        <v>47.21</v>
      </c>
      <c r="F23" s="36">
        <v>31.32</v>
      </c>
      <c r="G23" s="37">
        <v>21.8</v>
      </c>
      <c r="H23" s="36">
        <v>66.8</v>
      </c>
      <c r="I23" s="85">
        <v>47.23</v>
      </c>
      <c r="J23" s="36">
        <v>31.55</v>
      </c>
      <c r="K23" s="37">
        <v>22.26</v>
      </c>
      <c r="M23">
        <f t="shared" si="0"/>
        <v>1.9999999999996021E-2</v>
      </c>
      <c r="N23" s="80">
        <f>(I23-E23)/I23*100</f>
        <v>4.2345966546678007E-2</v>
      </c>
    </row>
    <row r="24" spans="1:14" ht="15.5" x14ac:dyDescent="0.35">
      <c r="A24" s="56"/>
      <c r="B24" s="57">
        <v>1.5</v>
      </c>
      <c r="C24" s="58" t="s">
        <v>13</v>
      </c>
      <c r="D24" s="29">
        <v>69.58</v>
      </c>
      <c r="E24" s="83">
        <v>55.12</v>
      </c>
      <c r="F24" s="19">
        <v>40.11</v>
      </c>
      <c r="G24" s="30">
        <v>29.16</v>
      </c>
      <c r="H24" s="18" t="s">
        <v>6</v>
      </c>
      <c r="I24" s="83">
        <v>55.31</v>
      </c>
      <c r="J24" s="18" t="s">
        <v>6</v>
      </c>
      <c r="K24" s="20" t="s">
        <v>6</v>
      </c>
      <c r="N24" s="80"/>
    </row>
    <row r="25" spans="1:14" ht="16" thickBot="1" x14ac:dyDescent="0.4">
      <c r="A25" s="56"/>
      <c r="B25" s="57"/>
      <c r="C25" s="60" t="s">
        <v>14</v>
      </c>
      <c r="D25" s="32">
        <v>69.14</v>
      </c>
      <c r="E25" s="84">
        <v>54.62</v>
      </c>
      <c r="F25" s="27">
        <v>39.590000000000003</v>
      </c>
      <c r="G25" s="33">
        <v>28.69</v>
      </c>
      <c r="H25" s="26" t="s">
        <v>6</v>
      </c>
      <c r="I25" s="84">
        <v>54.92</v>
      </c>
      <c r="J25" s="26" t="s">
        <v>6</v>
      </c>
      <c r="K25" s="28" t="s">
        <v>6</v>
      </c>
      <c r="M25">
        <f t="shared" si="0"/>
        <v>0.30000000000000426</v>
      </c>
      <c r="N25" s="80">
        <f>(I25-E25)/I25*100</f>
        <v>0.5462490895848584</v>
      </c>
    </row>
    <row r="26" spans="1:14" ht="15.5" x14ac:dyDescent="0.35">
      <c r="A26" s="56"/>
      <c r="B26" s="57">
        <v>2</v>
      </c>
      <c r="C26" s="58" t="s">
        <v>13</v>
      </c>
      <c r="D26" s="29">
        <v>71</v>
      </c>
      <c r="E26" s="83">
        <v>59.45</v>
      </c>
      <c r="F26" s="19">
        <v>45.88</v>
      </c>
      <c r="G26" s="30">
        <v>34.619999999999997</v>
      </c>
      <c r="H26" s="18" t="s">
        <v>6</v>
      </c>
      <c r="I26" s="83">
        <v>59.94</v>
      </c>
      <c r="J26" s="18" t="s">
        <v>6</v>
      </c>
      <c r="K26" s="20" t="s">
        <v>6</v>
      </c>
      <c r="N26" s="80"/>
    </row>
    <row r="27" spans="1:14" ht="16" thickBot="1" x14ac:dyDescent="0.4">
      <c r="A27" s="56"/>
      <c r="B27" s="57"/>
      <c r="C27" s="60" t="s">
        <v>14</v>
      </c>
      <c r="D27" s="32">
        <v>70.64</v>
      </c>
      <c r="E27" s="84">
        <v>58.85</v>
      </c>
      <c r="F27" s="27">
        <v>45.47</v>
      </c>
      <c r="G27" s="33">
        <v>34.17</v>
      </c>
      <c r="H27" s="26" t="s">
        <v>6</v>
      </c>
      <c r="I27" s="84">
        <v>59.54</v>
      </c>
      <c r="J27" s="26" t="s">
        <v>6</v>
      </c>
      <c r="K27" s="28" t="s">
        <v>6</v>
      </c>
      <c r="M27">
        <f t="shared" si="0"/>
        <v>0.68999999999999773</v>
      </c>
      <c r="N27" s="80">
        <f>(I27-E27)/I27*100</f>
        <v>1.158884783338928</v>
      </c>
    </row>
    <row r="28" spans="1:14" ht="15.5" x14ac:dyDescent="0.35">
      <c r="A28" s="56">
        <v>40</v>
      </c>
      <c r="B28" s="57">
        <v>0.5</v>
      </c>
      <c r="C28" s="58" t="s">
        <v>13</v>
      </c>
      <c r="D28" s="29">
        <v>71.87</v>
      </c>
      <c r="E28" s="83">
        <v>42.86</v>
      </c>
      <c r="F28" s="19">
        <v>25.58</v>
      </c>
      <c r="G28" s="30">
        <v>17.309999999999999</v>
      </c>
      <c r="H28" s="18" t="s">
        <v>6</v>
      </c>
      <c r="I28" s="83">
        <v>43.48</v>
      </c>
      <c r="J28" s="18" t="s">
        <v>6</v>
      </c>
      <c r="K28" s="20" t="s">
        <v>6</v>
      </c>
      <c r="N28" s="80"/>
    </row>
    <row r="29" spans="1:14" ht="16" thickBot="1" x14ac:dyDescent="0.4">
      <c r="A29" s="56"/>
      <c r="B29" s="57"/>
      <c r="C29" s="60" t="s">
        <v>14</v>
      </c>
      <c r="D29" s="32">
        <v>71.59</v>
      </c>
      <c r="E29" s="84">
        <v>41.86</v>
      </c>
      <c r="F29" s="27">
        <v>24.65</v>
      </c>
      <c r="G29" s="33">
        <v>16.579999999999998</v>
      </c>
      <c r="H29" s="26" t="s">
        <v>6</v>
      </c>
      <c r="I29" s="84">
        <v>42.84</v>
      </c>
      <c r="J29" s="26" t="s">
        <v>6</v>
      </c>
      <c r="K29" s="28" t="s">
        <v>6</v>
      </c>
      <c r="M29">
        <f t="shared" si="0"/>
        <v>0.98000000000000398</v>
      </c>
      <c r="N29" s="80">
        <f>(I29-E29)/I29*100</f>
        <v>2.2875816993464144</v>
      </c>
    </row>
    <row r="30" spans="1:14" ht="15" x14ac:dyDescent="0.35">
      <c r="A30" s="56"/>
      <c r="B30" s="57">
        <v>1</v>
      </c>
      <c r="C30" s="58" t="s">
        <v>13</v>
      </c>
      <c r="D30" s="29">
        <v>79.41</v>
      </c>
      <c r="E30" s="83">
        <v>59.81</v>
      </c>
      <c r="F30" s="19">
        <v>40.89</v>
      </c>
      <c r="G30" s="30">
        <v>28.49</v>
      </c>
      <c r="H30" s="19">
        <v>79.77</v>
      </c>
      <c r="I30" s="83">
        <v>59.81</v>
      </c>
      <c r="J30" s="19">
        <v>41.01</v>
      </c>
      <c r="K30" s="30">
        <v>28.71</v>
      </c>
      <c r="N30" s="80"/>
    </row>
    <row r="31" spans="1:14" ht="16" thickBot="1" x14ac:dyDescent="0.4">
      <c r="A31" s="56"/>
      <c r="B31" s="57"/>
      <c r="C31" s="60" t="s">
        <v>14</v>
      </c>
      <c r="D31" s="32">
        <v>79.349999999999994</v>
      </c>
      <c r="E31" s="84">
        <v>59.48</v>
      </c>
      <c r="F31" s="27">
        <v>40.36</v>
      </c>
      <c r="G31" s="33">
        <v>27.98</v>
      </c>
      <c r="H31" s="27">
        <v>79.680000000000007</v>
      </c>
      <c r="I31" s="84">
        <v>59.5</v>
      </c>
      <c r="J31" s="27">
        <v>40.549999999999997</v>
      </c>
      <c r="K31" s="33">
        <v>28.35</v>
      </c>
      <c r="M31">
        <f t="shared" si="0"/>
        <v>2.0000000000003126E-2</v>
      </c>
      <c r="N31" s="80">
        <f>(I31-E31)/I31*100</f>
        <v>3.3613445378156512E-2</v>
      </c>
    </row>
    <row r="32" spans="1:14" ht="15.5" x14ac:dyDescent="0.35">
      <c r="A32" s="56"/>
      <c r="B32" s="57">
        <v>1.5</v>
      </c>
      <c r="C32" s="58" t="s">
        <v>13</v>
      </c>
      <c r="D32" s="29">
        <v>81.95</v>
      </c>
      <c r="E32" s="83">
        <v>67.77</v>
      </c>
      <c r="F32" s="19">
        <v>50.82</v>
      </c>
      <c r="G32" s="30">
        <v>37.25</v>
      </c>
      <c r="H32" s="18" t="s">
        <v>6</v>
      </c>
      <c r="I32" s="83">
        <v>67.92</v>
      </c>
      <c r="J32" s="18" t="s">
        <v>6</v>
      </c>
      <c r="K32" s="20" t="s">
        <v>6</v>
      </c>
      <c r="N32" s="80"/>
    </row>
    <row r="33" spans="1:14" ht="16" thickBot="1" x14ac:dyDescent="0.4">
      <c r="A33" s="56"/>
      <c r="B33" s="57"/>
      <c r="C33" s="60" t="s">
        <v>14</v>
      </c>
      <c r="D33" s="32">
        <v>81.99</v>
      </c>
      <c r="E33" s="84">
        <v>67.510000000000005</v>
      </c>
      <c r="F33" s="27">
        <v>50.45</v>
      </c>
      <c r="G33" s="33">
        <v>36.92</v>
      </c>
      <c r="H33" s="26" t="s">
        <v>6</v>
      </c>
      <c r="I33" s="84">
        <v>67.69</v>
      </c>
      <c r="J33" s="26" t="s">
        <v>6</v>
      </c>
      <c r="K33" s="28" t="s">
        <v>6</v>
      </c>
      <c r="M33">
        <f t="shared" si="0"/>
        <v>0.17999999999999261</v>
      </c>
      <c r="N33" s="80">
        <f>(I33-E33)/I33*100</f>
        <v>0.26591815630077209</v>
      </c>
    </row>
    <row r="34" spans="1:14" ht="15.5" x14ac:dyDescent="0.35">
      <c r="A34" s="56"/>
      <c r="B34" s="57">
        <v>2</v>
      </c>
      <c r="C34" s="58" t="s">
        <v>13</v>
      </c>
      <c r="D34" s="29">
        <v>83.21</v>
      </c>
      <c r="E34" s="83">
        <v>72.25</v>
      </c>
      <c r="F34" s="19">
        <v>57.54</v>
      </c>
      <c r="G34" s="30">
        <v>44.08</v>
      </c>
      <c r="H34" s="18" t="s">
        <v>6</v>
      </c>
      <c r="I34" s="83">
        <v>72.61</v>
      </c>
      <c r="J34" s="18" t="s">
        <v>6</v>
      </c>
      <c r="K34" s="20" t="s">
        <v>6</v>
      </c>
      <c r="N34" s="80"/>
    </row>
    <row r="35" spans="1:14" ht="16" thickBot="1" x14ac:dyDescent="0.4">
      <c r="A35" s="53"/>
      <c r="B35" s="54"/>
      <c r="C35" s="60" t="s">
        <v>14</v>
      </c>
      <c r="D35" s="35">
        <v>83.3</v>
      </c>
      <c r="E35" s="85">
        <v>72.05</v>
      </c>
      <c r="F35" s="36">
        <v>57.21</v>
      </c>
      <c r="G35" s="37">
        <v>43.81</v>
      </c>
      <c r="H35" s="38" t="s">
        <v>6</v>
      </c>
      <c r="I35" s="85">
        <v>72.48</v>
      </c>
      <c r="J35" s="38" t="s">
        <v>6</v>
      </c>
      <c r="K35" s="39" t="s">
        <v>6</v>
      </c>
      <c r="M35">
        <f t="shared" si="0"/>
        <v>0.43000000000000682</v>
      </c>
      <c r="N35" s="80">
        <f>(I35-E35)/I35*100</f>
        <v>0.59326710816777983</v>
      </c>
    </row>
    <row r="36" spans="1:14" x14ac:dyDescent="0.35">
      <c r="N36" s="80"/>
    </row>
    <row r="37" spans="1:14" x14ac:dyDescent="0.35">
      <c r="L37" t="s">
        <v>17</v>
      </c>
      <c r="M37">
        <f>MIN(M4:M35)</f>
        <v>1.9999999999996021E-2</v>
      </c>
      <c r="N37" s="80">
        <f>MIN(N4:N35)</f>
        <v>3.3613445378156512E-2</v>
      </c>
    </row>
    <row r="38" spans="1:14" x14ac:dyDescent="0.35">
      <c r="L38" t="s">
        <v>18</v>
      </c>
      <c r="M38">
        <f>MAX(M4:M35)</f>
        <v>1.1699999999999982</v>
      </c>
      <c r="N38" s="80">
        <f>MAX(N4:N35)</f>
        <v>5.0936003482803578</v>
      </c>
    </row>
  </sheetData>
  <mergeCells count="3">
    <mergeCell ref="D1:G1"/>
    <mergeCell ref="H1:K1"/>
    <mergeCell ref="D3:K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9E6A6-271B-482C-B905-1F60B34D35EC}">
  <dimension ref="A1:N38"/>
  <sheetViews>
    <sheetView topLeftCell="A20" workbookViewId="0">
      <selection activeCell="N5" sqref="N5:N38"/>
    </sheetView>
  </sheetViews>
  <sheetFormatPr baseColWidth="10" defaultRowHeight="14.5" x14ac:dyDescent="0.35"/>
  <sheetData>
    <row r="1" spans="1:14" ht="15.5" customHeight="1" x14ac:dyDescent="0.35">
      <c r="A1" s="47"/>
      <c r="B1" s="47"/>
      <c r="C1" s="48"/>
      <c r="D1" s="61" t="s">
        <v>0</v>
      </c>
      <c r="E1" s="62"/>
      <c r="F1" s="62"/>
      <c r="G1" s="63"/>
      <c r="H1" s="64" t="s">
        <v>1</v>
      </c>
      <c r="I1" s="62"/>
      <c r="J1" s="62"/>
      <c r="K1" s="63"/>
    </row>
    <row r="2" spans="1:14" ht="15.5" thickBot="1" x14ac:dyDescent="0.4">
      <c r="A2" s="49"/>
      <c r="B2" s="49"/>
      <c r="C2" s="50" t="s">
        <v>2</v>
      </c>
      <c r="D2" s="50">
        <v>0.5</v>
      </c>
      <c r="E2" s="51">
        <v>1</v>
      </c>
      <c r="F2" s="51">
        <v>1.5</v>
      </c>
      <c r="G2" s="52">
        <v>2</v>
      </c>
      <c r="H2" s="51">
        <v>0.5</v>
      </c>
      <c r="I2" s="51">
        <v>1</v>
      </c>
      <c r="J2" s="51">
        <v>1.5</v>
      </c>
      <c r="K2" s="52">
        <v>2</v>
      </c>
    </row>
    <row r="3" spans="1:14" ht="18.5" thickBot="1" x14ac:dyDescent="0.4">
      <c r="A3" s="53" t="s">
        <v>3</v>
      </c>
      <c r="B3" s="54" t="s">
        <v>4</v>
      </c>
      <c r="C3" s="55"/>
      <c r="D3" s="65" t="s">
        <v>10</v>
      </c>
      <c r="E3" s="66"/>
      <c r="F3" s="66"/>
      <c r="G3" s="66"/>
      <c r="H3" s="66"/>
      <c r="I3" s="66"/>
      <c r="J3" s="66"/>
      <c r="K3" s="67"/>
    </row>
    <row r="4" spans="1:14" ht="15.5" x14ac:dyDescent="0.35">
      <c r="A4" s="56">
        <v>10</v>
      </c>
      <c r="B4" s="57">
        <v>0.5</v>
      </c>
      <c r="C4" s="58" t="s">
        <v>13</v>
      </c>
      <c r="D4" s="15">
        <v>22.34</v>
      </c>
      <c r="E4" s="81">
        <v>12.76</v>
      </c>
      <c r="F4" s="16">
        <v>8.81</v>
      </c>
      <c r="G4" s="17">
        <v>7.19</v>
      </c>
      <c r="H4" s="18" t="s">
        <v>6</v>
      </c>
      <c r="I4" s="83">
        <v>13.53</v>
      </c>
      <c r="J4" s="18" t="s">
        <v>6</v>
      </c>
      <c r="K4" s="20" t="s">
        <v>6</v>
      </c>
    </row>
    <row r="5" spans="1:14" ht="15.5" x14ac:dyDescent="0.35">
      <c r="A5" s="56"/>
      <c r="B5" s="57"/>
      <c r="C5" s="59" t="s">
        <v>14</v>
      </c>
      <c r="D5" s="23">
        <v>20.420000000000002</v>
      </c>
      <c r="E5" s="82">
        <v>12.8</v>
      </c>
      <c r="F5" s="24">
        <v>9.39</v>
      </c>
      <c r="G5" s="25">
        <v>7.89</v>
      </c>
      <c r="H5" s="26" t="s">
        <v>6</v>
      </c>
      <c r="I5" s="84">
        <v>12.65</v>
      </c>
      <c r="J5" s="26" t="s">
        <v>6</v>
      </c>
      <c r="K5" s="28" t="s">
        <v>6</v>
      </c>
      <c r="M5">
        <f t="shared" ref="M5:M35" si="0">I5-E5</f>
        <v>-0.15000000000000036</v>
      </c>
      <c r="N5" s="80">
        <f>(I5-E5)/I5*100</f>
        <v>-1.185770750988145</v>
      </c>
    </row>
    <row r="6" spans="1:14" ht="15" x14ac:dyDescent="0.35">
      <c r="A6" s="56"/>
      <c r="B6" s="57">
        <v>1</v>
      </c>
      <c r="C6" s="58" t="s">
        <v>13</v>
      </c>
      <c r="D6" s="29">
        <v>25.93</v>
      </c>
      <c r="E6" s="83">
        <v>18.510000000000002</v>
      </c>
      <c r="F6" s="19">
        <v>13.07</v>
      </c>
      <c r="G6" s="30">
        <v>10.07</v>
      </c>
      <c r="H6" s="19">
        <v>26.79</v>
      </c>
      <c r="I6" s="83">
        <v>18.510000000000002</v>
      </c>
      <c r="J6" s="19">
        <v>13.21</v>
      </c>
      <c r="K6" s="30">
        <v>10.28</v>
      </c>
      <c r="N6" s="80"/>
    </row>
    <row r="7" spans="1:14" ht="16" thickBot="1" x14ac:dyDescent="0.4">
      <c r="A7" s="56"/>
      <c r="B7" s="57"/>
      <c r="C7" s="60" t="s">
        <v>14</v>
      </c>
      <c r="D7" s="32">
        <v>23.93</v>
      </c>
      <c r="E7" s="84">
        <v>17.63</v>
      </c>
      <c r="F7" s="27">
        <v>12.8</v>
      </c>
      <c r="G7" s="33">
        <v>10.029999999999999</v>
      </c>
      <c r="H7" s="27">
        <v>25.59</v>
      </c>
      <c r="I7" s="84">
        <v>17.920000000000002</v>
      </c>
      <c r="J7" s="27">
        <v>13.26</v>
      </c>
      <c r="K7" s="33">
        <v>10.76</v>
      </c>
      <c r="M7">
        <f t="shared" si="0"/>
        <v>0.2900000000000027</v>
      </c>
      <c r="N7" s="80">
        <f>(I7-E7)/I7*100</f>
        <v>1.6183035714285865</v>
      </c>
    </row>
    <row r="8" spans="1:14" ht="15.5" x14ac:dyDescent="0.35">
      <c r="A8" s="56"/>
      <c r="B8" s="57">
        <v>1.5</v>
      </c>
      <c r="C8" s="58" t="s">
        <v>13</v>
      </c>
      <c r="D8" s="29">
        <v>27.09</v>
      </c>
      <c r="E8" s="83">
        <v>21.42</v>
      </c>
      <c r="F8" s="19">
        <v>16.010000000000002</v>
      </c>
      <c r="G8" s="30">
        <v>12.39</v>
      </c>
      <c r="H8" s="18" t="s">
        <v>6</v>
      </c>
      <c r="I8" s="83">
        <v>21.68</v>
      </c>
      <c r="J8" s="18" t="s">
        <v>6</v>
      </c>
      <c r="K8" s="20" t="s">
        <v>6</v>
      </c>
      <c r="N8" s="80"/>
    </row>
    <row r="9" spans="1:14" ht="16" thickBot="1" x14ac:dyDescent="0.4">
      <c r="A9" s="56"/>
      <c r="B9" s="57"/>
      <c r="C9" s="60" t="s">
        <v>14</v>
      </c>
      <c r="D9" s="32">
        <v>24.85</v>
      </c>
      <c r="E9" s="84">
        <v>20.25</v>
      </c>
      <c r="F9" s="27">
        <v>15.6</v>
      </c>
      <c r="G9" s="33">
        <v>12.21</v>
      </c>
      <c r="H9" s="26" t="s">
        <v>6</v>
      </c>
      <c r="I9" s="84">
        <v>21.21</v>
      </c>
      <c r="J9" s="26" t="s">
        <v>6</v>
      </c>
      <c r="K9" s="28" t="s">
        <v>6</v>
      </c>
      <c r="M9">
        <f t="shared" si="0"/>
        <v>0.96000000000000085</v>
      </c>
      <c r="N9" s="80">
        <f>(I9-E9)/I9*100</f>
        <v>4.5261669024045297</v>
      </c>
    </row>
    <row r="10" spans="1:14" ht="15.5" x14ac:dyDescent="0.35">
      <c r="A10" s="56"/>
      <c r="B10" s="57">
        <v>2</v>
      </c>
      <c r="C10" s="58" t="s">
        <v>13</v>
      </c>
      <c r="D10" s="29">
        <v>27.66</v>
      </c>
      <c r="E10" s="83">
        <v>23.13</v>
      </c>
      <c r="F10" s="19">
        <v>18.12</v>
      </c>
      <c r="G10" s="30">
        <v>14.27</v>
      </c>
      <c r="H10" s="18" t="s">
        <v>6</v>
      </c>
      <c r="I10" s="83">
        <v>23.86</v>
      </c>
      <c r="J10" s="18" t="s">
        <v>6</v>
      </c>
      <c r="K10" s="20" t="s">
        <v>6</v>
      </c>
      <c r="N10" s="80"/>
    </row>
    <row r="11" spans="1:14" ht="16" thickBot="1" x14ac:dyDescent="0.4">
      <c r="A11" s="56"/>
      <c r="B11" s="57"/>
      <c r="C11" s="60" t="s">
        <v>14</v>
      </c>
      <c r="D11" s="32">
        <v>25.18</v>
      </c>
      <c r="E11" s="84">
        <v>21.86</v>
      </c>
      <c r="F11" s="27">
        <v>17.510000000000002</v>
      </c>
      <c r="G11" s="33">
        <v>13.96</v>
      </c>
      <c r="H11" s="26" t="s">
        <v>6</v>
      </c>
      <c r="I11" s="84">
        <v>23.51</v>
      </c>
      <c r="J11" s="26" t="s">
        <v>6</v>
      </c>
      <c r="K11" s="28" t="s">
        <v>6</v>
      </c>
      <c r="M11">
        <f t="shared" si="0"/>
        <v>1.6500000000000021</v>
      </c>
      <c r="N11" s="80">
        <f>(I11-E11)/I11*100</f>
        <v>7.0182900893237008</v>
      </c>
    </row>
    <row r="12" spans="1:14" ht="15.5" x14ac:dyDescent="0.35">
      <c r="A12" s="56">
        <v>20</v>
      </c>
      <c r="B12" s="57">
        <v>0.5</v>
      </c>
      <c r="C12" s="58" t="s">
        <v>13</v>
      </c>
      <c r="D12" s="29">
        <v>42.2</v>
      </c>
      <c r="E12" s="83">
        <v>23.13</v>
      </c>
      <c r="F12" s="19">
        <v>14.35</v>
      </c>
      <c r="G12" s="30">
        <v>10.51</v>
      </c>
      <c r="H12" s="18" t="s">
        <v>6</v>
      </c>
      <c r="I12" s="83">
        <v>23.86</v>
      </c>
      <c r="J12" s="18" t="s">
        <v>6</v>
      </c>
      <c r="K12" s="20" t="s">
        <v>6</v>
      </c>
      <c r="N12" s="80"/>
    </row>
    <row r="13" spans="1:14" ht="16" thickBot="1" x14ac:dyDescent="0.4">
      <c r="A13" s="56"/>
      <c r="B13" s="57"/>
      <c r="C13" s="60" t="s">
        <v>14</v>
      </c>
      <c r="D13" s="32">
        <v>41.12</v>
      </c>
      <c r="E13" s="84">
        <v>23.05</v>
      </c>
      <c r="F13" s="27">
        <v>14.5</v>
      </c>
      <c r="G13" s="33">
        <v>10.7</v>
      </c>
      <c r="H13" s="26" t="s">
        <v>6</v>
      </c>
      <c r="I13" s="84">
        <v>23.28</v>
      </c>
      <c r="J13" s="26" t="s">
        <v>6</v>
      </c>
      <c r="K13" s="28" t="s">
        <v>6</v>
      </c>
      <c r="M13">
        <f t="shared" si="0"/>
        <v>0.23000000000000043</v>
      </c>
      <c r="N13" s="80">
        <f>(I13-E13)/I13*100</f>
        <v>0.98797250859106711</v>
      </c>
    </row>
    <row r="14" spans="1:14" ht="15" x14ac:dyDescent="0.35">
      <c r="A14" s="56"/>
      <c r="B14" s="57">
        <v>1</v>
      </c>
      <c r="C14" s="58" t="s">
        <v>13</v>
      </c>
      <c r="D14" s="29">
        <v>48.85</v>
      </c>
      <c r="E14" s="83">
        <v>33.79</v>
      </c>
      <c r="F14" s="19">
        <v>22.58</v>
      </c>
      <c r="G14" s="30">
        <v>16.18</v>
      </c>
      <c r="H14" s="19">
        <v>49.58</v>
      </c>
      <c r="I14" s="83">
        <v>33.79</v>
      </c>
      <c r="J14" s="19">
        <v>22.71</v>
      </c>
      <c r="K14" s="30">
        <v>16.399999999999999</v>
      </c>
      <c r="N14" s="80"/>
    </row>
    <row r="15" spans="1:14" ht="16" thickBot="1" x14ac:dyDescent="0.4">
      <c r="A15" s="56"/>
      <c r="B15" s="57"/>
      <c r="C15" s="60" t="s">
        <v>14</v>
      </c>
      <c r="D15" s="32">
        <v>47.61</v>
      </c>
      <c r="E15" s="84">
        <v>33.22</v>
      </c>
      <c r="F15" s="27">
        <v>22.41</v>
      </c>
      <c r="G15" s="33">
        <v>16.100000000000001</v>
      </c>
      <c r="H15" s="27">
        <v>48.61</v>
      </c>
      <c r="I15" s="84">
        <v>33.32</v>
      </c>
      <c r="J15" s="27">
        <v>22.69</v>
      </c>
      <c r="K15" s="33">
        <v>16.62</v>
      </c>
      <c r="M15">
        <f t="shared" si="0"/>
        <v>0.10000000000000142</v>
      </c>
      <c r="N15" s="80">
        <f>(I15-E15)/I15*100</f>
        <v>0.30012004801921194</v>
      </c>
    </row>
    <row r="16" spans="1:14" ht="15.5" x14ac:dyDescent="0.35">
      <c r="A16" s="56"/>
      <c r="B16" s="57">
        <v>1.5</v>
      </c>
      <c r="C16" s="58" t="s">
        <v>13</v>
      </c>
      <c r="D16" s="29">
        <v>51.27</v>
      </c>
      <c r="E16" s="83">
        <v>39.42</v>
      </c>
      <c r="F16" s="19">
        <v>28.34</v>
      </c>
      <c r="G16" s="30">
        <v>20.79</v>
      </c>
      <c r="H16" s="18" t="s">
        <v>6</v>
      </c>
      <c r="I16" s="83">
        <v>39.659999999999997</v>
      </c>
      <c r="J16" s="18" t="s">
        <v>6</v>
      </c>
      <c r="K16" s="20" t="s">
        <v>6</v>
      </c>
      <c r="N16" s="80"/>
    </row>
    <row r="17" spans="1:14" ht="16" thickBot="1" x14ac:dyDescent="0.4">
      <c r="A17" s="56"/>
      <c r="B17" s="57"/>
      <c r="C17" s="60" t="s">
        <v>14</v>
      </c>
      <c r="D17" s="32">
        <v>49.94</v>
      </c>
      <c r="E17" s="84">
        <v>38.68</v>
      </c>
      <c r="F17" s="27">
        <v>28</v>
      </c>
      <c r="G17" s="33">
        <v>20.7</v>
      </c>
      <c r="H17" s="26" t="s">
        <v>6</v>
      </c>
      <c r="I17" s="84">
        <v>39.32</v>
      </c>
      <c r="J17" s="26" t="s">
        <v>6</v>
      </c>
      <c r="K17" s="28" t="s">
        <v>6</v>
      </c>
      <c r="M17">
        <f t="shared" si="0"/>
        <v>0.64000000000000057</v>
      </c>
      <c r="N17" s="80">
        <f>(I17-E17)/I17*100</f>
        <v>1.6276703967446606</v>
      </c>
    </row>
    <row r="18" spans="1:14" ht="15.5" x14ac:dyDescent="0.35">
      <c r="A18" s="56"/>
      <c r="B18" s="57">
        <v>2</v>
      </c>
      <c r="C18" s="58" t="s">
        <v>13</v>
      </c>
      <c r="D18" s="29">
        <v>52.52</v>
      </c>
      <c r="E18" s="83">
        <v>42.86</v>
      </c>
      <c r="F18" s="19">
        <v>32.53</v>
      </c>
      <c r="G18" s="30">
        <v>24.56</v>
      </c>
      <c r="H18" s="18" t="s">
        <v>6</v>
      </c>
      <c r="I18" s="83">
        <v>43.48</v>
      </c>
      <c r="J18" s="18" t="s">
        <v>6</v>
      </c>
      <c r="K18" s="20" t="s">
        <v>6</v>
      </c>
      <c r="N18" s="80"/>
    </row>
    <row r="19" spans="1:14" ht="16" thickBot="1" x14ac:dyDescent="0.4">
      <c r="A19" s="56"/>
      <c r="B19" s="57"/>
      <c r="C19" s="60" t="s">
        <v>14</v>
      </c>
      <c r="D19" s="32">
        <v>51.02</v>
      </c>
      <c r="E19" s="84">
        <v>41.85</v>
      </c>
      <c r="F19" s="27">
        <v>32.11</v>
      </c>
      <c r="G19" s="33">
        <v>24.37</v>
      </c>
      <c r="H19" s="26" t="s">
        <v>6</v>
      </c>
      <c r="I19" s="84">
        <v>43.06</v>
      </c>
      <c r="J19" s="26" t="s">
        <v>6</v>
      </c>
      <c r="K19" s="28" t="s">
        <v>6</v>
      </c>
      <c r="M19">
        <f t="shared" si="0"/>
        <v>1.2100000000000009</v>
      </c>
      <c r="N19" s="80">
        <f>(I19-E19)/I19*100</f>
        <v>2.8100325127728767</v>
      </c>
    </row>
    <row r="20" spans="1:14" ht="15.5" x14ac:dyDescent="0.35">
      <c r="A20" s="56">
        <v>30</v>
      </c>
      <c r="B20" s="57">
        <v>0.5</v>
      </c>
      <c r="C20" s="58" t="s">
        <v>13</v>
      </c>
      <c r="D20" s="29">
        <v>58.94</v>
      </c>
      <c r="E20" s="83">
        <v>33.28</v>
      </c>
      <c r="F20" s="19">
        <v>19.97</v>
      </c>
      <c r="G20" s="30">
        <v>13.89</v>
      </c>
      <c r="H20" s="18" t="s">
        <v>6</v>
      </c>
      <c r="I20" s="83">
        <v>33.96</v>
      </c>
      <c r="J20" s="18" t="s">
        <v>6</v>
      </c>
      <c r="K20" s="20" t="s">
        <v>6</v>
      </c>
      <c r="N20" s="80"/>
    </row>
    <row r="21" spans="1:14" ht="16" thickBot="1" x14ac:dyDescent="0.4">
      <c r="A21" s="56"/>
      <c r="B21" s="57"/>
      <c r="C21" s="60" t="s">
        <v>14</v>
      </c>
      <c r="D21" s="32">
        <v>58.45</v>
      </c>
      <c r="E21" s="84">
        <v>33.130000000000003</v>
      </c>
      <c r="F21" s="27">
        <v>19.88</v>
      </c>
      <c r="G21" s="33">
        <v>13.94</v>
      </c>
      <c r="H21" s="26" t="s">
        <v>6</v>
      </c>
      <c r="I21" s="84">
        <v>33.47</v>
      </c>
      <c r="J21" s="26" t="s">
        <v>6</v>
      </c>
      <c r="K21" s="28" t="s">
        <v>6</v>
      </c>
      <c r="M21">
        <f t="shared" si="0"/>
        <v>0.33999999999999631</v>
      </c>
      <c r="N21" s="80">
        <f>(I21-E21)/I21*100</f>
        <v>1.0158350761876198</v>
      </c>
    </row>
    <row r="22" spans="1:14" ht="15" x14ac:dyDescent="0.35">
      <c r="A22" s="56"/>
      <c r="B22" s="57">
        <v>1</v>
      </c>
      <c r="C22" s="58" t="s">
        <v>13</v>
      </c>
      <c r="D22" s="29">
        <v>66.790000000000006</v>
      </c>
      <c r="E22" s="83">
        <v>47.79</v>
      </c>
      <c r="F22" s="19">
        <v>31.96</v>
      </c>
      <c r="G22" s="30">
        <v>22.36</v>
      </c>
      <c r="H22" s="19">
        <v>67.319999999999993</v>
      </c>
      <c r="I22" s="83">
        <v>47.79</v>
      </c>
      <c r="J22" s="19">
        <v>32.090000000000003</v>
      </c>
      <c r="K22" s="30">
        <v>22.58</v>
      </c>
      <c r="N22" s="80"/>
    </row>
    <row r="23" spans="1:14" ht="16" thickBot="1" x14ac:dyDescent="0.4">
      <c r="A23" s="53"/>
      <c r="B23" s="54"/>
      <c r="C23" s="60" t="s">
        <v>14</v>
      </c>
      <c r="D23" s="35">
        <v>66.2</v>
      </c>
      <c r="E23" s="85">
        <v>47.48</v>
      </c>
      <c r="F23" s="36">
        <v>31.89</v>
      </c>
      <c r="G23" s="37">
        <v>22.4</v>
      </c>
      <c r="H23" s="36">
        <v>66.790000000000006</v>
      </c>
      <c r="I23" s="85">
        <v>47.52</v>
      </c>
      <c r="J23" s="36">
        <v>32.11</v>
      </c>
      <c r="K23" s="37">
        <v>22.82</v>
      </c>
      <c r="M23">
        <f t="shared" si="0"/>
        <v>4.0000000000006253E-2</v>
      </c>
      <c r="N23" s="80">
        <f>(I23-E23)/I23*100</f>
        <v>8.4175084175097323E-2</v>
      </c>
    </row>
    <row r="24" spans="1:14" ht="15.5" x14ac:dyDescent="0.35">
      <c r="A24" s="56"/>
      <c r="B24" s="57">
        <v>1.5</v>
      </c>
      <c r="C24" s="58" t="s">
        <v>13</v>
      </c>
      <c r="D24" s="29">
        <v>69.58</v>
      </c>
      <c r="E24" s="83">
        <v>55.12</v>
      </c>
      <c r="F24" s="19">
        <v>40.11</v>
      </c>
      <c r="G24" s="30">
        <v>29.16</v>
      </c>
      <c r="H24" s="18" t="s">
        <v>6</v>
      </c>
      <c r="I24" s="83">
        <v>55.31</v>
      </c>
      <c r="J24" s="18" t="s">
        <v>6</v>
      </c>
      <c r="K24" s="20" t="s">
        <v>6</v>
      </c>
      <c r="N24" s="80"/>
    </row>
    <row r="25" spans="1:14" ht="16" thickBot="1" x14ac:dyDescent="0.4">
      <c r="A25" s="56"/>
      <c r="B25" s="57"/>
      <c r="C25" s="60" t="s">
        <v>14</v>
      </c>
      <c r="D25" s="32">
        <v>69.040000000000006</v>
      </c>
      <c r="E25" s="84">
        <v>54.67</v>
      </c>
      <c r="F25" s="27">
        <v>39.880000000000003</v>
      </c>
      <c r="G25" s="33">
        <v>29.09</v>
      </c>
      <c r="H25" s="26" t="s">
        <v>6</v>
      </c>
      <c r="I25" s="84">
        <v>55.06</v>
      </c>
      <c r="J25" s="26" t="s">
        <v>6</v>
      </c>
      <c r="K25" s="28" t="s">
        <v>6</v>
      </c>
      <c r="M25">
        <f t="shared" si="0"/>
        <v>0.39000000000000057</v>
      </c>
      <c r="N25" s="80">
        <f>(I25-E25)/I25*100</f>
        <v>0.70831819832909648</v>
      </c>
    </row>
    <row r="26" spans="1:14" ht="15.5" x14ac:dyDescent="0.35">
      <c r="A26" s="56"/>
      <c r="B26" s="57">
        <v>2</v>
      </c>
      <c r="C26" s="58" t="s">
        <v>13</v>
      </c>
      <c r="D26" s="29">
        <v>71</v>
      </c>
      <c r="E26" s="83">
        <v>59.45</v>
      </c>
      <c r="F26" s="19">
        <v>45.88</v>
      </c>
      <c r="G26" s="30">
        <v>34.619999999999997</v>
      </c>
      <c r="H26" s="18" t="s">
        <v>6</v>
      </c>
      <c r="I26" s="83">
        <v>59.94</v>
      </c>
      <c r="J26" s="18" t="s">
        <v>6</v>
      </c>
      <c r="K26" s="20" t="s">
        <v>6</v>
      </c>
      <c r="N26" s="80"/>
    </row>
    <row r="27" spans="1:14" ht="16" thickBot="1" x14ac:dyDescent="0.4">
      <c r="A27" s="56"/>
      <c r="B27" s="57"/>
      <c r="C27" s="60" t="s">
        <v>14</v>
      </c>
      <c r="D27" s="32">
        <v>70.540000000000006</v>
      </c>
      <c r="E27" s="84">
        <v>58.97</v>
      </c>
      <c r="F27" s="27">
        <v>45.49</v>
      </c>
      <c r="G27" s="33">
        <v>34.369999999999997</v>
      </c>
      <c r="H27" s="26" t="s">
        <v>6</v>
      </c>
      <c r="I27" s="84">
        <v>59.72</v>
      </c>
      <c r="J27" s="26" t="s">
        <v>6</v>
      </c>
      <c r="K27" s="28" t="s">
        <v>6</v>
      </c>
      <c r="M27">
        <f t="shared" si="0"/>
        <v>0.75</v>
      </c>
      <c r="N27" s="80">
        <f>(I27-E27)/I27*100</f>
        <v>1.2558606831882118</v>
      </c>
    </row>
    <row r="28" spans="1:14" ht="15.5" x14ac:dyDescent="0.35">
      <c r="A28" s="56">
        <v>40</v>
      </c>
      <c r="B28" s="57">
        <v>0.5</v>
      </c>
      <c r="C28" s="58" t="s">
        <v>13</v>
      </c>
      <c r="D28" s="29">
        <v>71.87</v>
      </c>
      <c r="E28" s="83">
        <v>42.86</v>
      </c>
      <c r="F28" s="19">
        <v>25.58</v>
      </c>
      <c r="G28" s="30">
        <v>17.309999999999999</v>
      </c>
      <c r="H28" s="18" t="s">
        <v>6</v>
      </c>
      <c r="I28" s="83">
        <v>43.48</v>
      </c>
      <c r="J28" s="18" t="s">
        <v>6</v>
      </c>
      <c r="K28" s="20" t="s">
        <v>6</v>
      </c>
      <c r="N28" s="80"/>
    </row>
    <row r="29" spans="1:14" ht="16" thickBot="1" x14ac:dyDescent="0.4">
      <c r="A29" s="56"/>
      <c r="B29" s="57"/>
      <c r="C29" s="60" t="s">
        <v>14</v>
      </c>
      <c r="D29" s="32">
        <v>71.680000000000007</v>
      </c>
      <c r="E29" s="84">
        <v>42.71</v>
      </c>
      <c r="F29" s="27">
        <v>25.56</v>
      </c>
      <c r="G29" s="33">
        <v>17.399999999999999</v>
      </c>
      <c r="H29" s="26" t="s">
        <v>6</v>
      </c>
      <c r="I29" s="84">
        <v>43.11</v>
      </c>
      <c r="J29" s="26" t="s">
        <v>6</v>
      </c>
      <c r="K29" s="28" t="s">
        <v>6</v>
      </c>
      <c r="M29">
        <f t="shared" si="0"/>
        <v>0.39999999999999858</v>
      </c>
      <c r="N29" s="80">
        <f>(I29-E29)/I29*100</f>
        <v>0.92785896543725022</v>
      </c>
    </row>
    <row r="30" spans="1:14" ht="15" x14ac:dyDescent="0.35">
      <c r="A30" s="56"/>
      <c r="B30" s="57">
        <v>1</v>
      </c>
      <c r="C30" s="58" t="s">
        <v>13</v>
      </c>
      <c r="D30" s="29">
        <v>79.41</v>
      </c>
      <c r="E30" s="83">
        <v>59.81</v>
      </c>
      <c r="F30" s="19">
        <v>40.89</v>
      </c>
      <c r="G30" s="30">
        <v>28.49</v>
      </c>
      <c r="H30" s="19">
        <v>79.77</v>
      </c>
      <c r="I30" s="83">
        <v>59.81</v>
      </c>
      <c r="J30" s="19">
        <v>41.01</v>
      </c>
      <c r="K30" s="30">
        <v>28.71</v>
      </c>
      <c r="N30" s="80"/>
    </row>
    <row r="31" spans="1:14" ht="16" thickBot="1" x14ac:dyDescent="0.4">
      <c r="A31" s="56"/>
      <c r="B31" s="57"/>
      <c r="C31" s="60" t="s">
        <v>14</v>
      </c>
      <c r="D31" s="32">
        <v>79.38</v>
      </c>
      <c r="E31" s="84">
        <v>59.7</v>
      </c>
      <c r="F31" s="27">
        <v>40.78</v>
      </c>
      <c r="G31" s="33">
        <v>28.39</v>
      </c>
      <c r="H31" s="27">
        <v>79.709999999999994</v>
      </c>
      <c r="I31" s="84">
        <v>59.72</v>
      </c>
      <c r="J31" s="27">
        <v>40.97</v>
      </c>
      <c r="K31" s="33">
        <v>28.76</v>
      </c>
      <c r="M31">
        <f t="shared" si="0"/>
        <v>1.9999999999996021E-2</v>
      </c>
      <c r="N31" s="80">
        <f>(I31-E31)/I31*100</f>
        <v>3.3489618218345646E-2</v>
      </c>
    </row>
    <row r="32" spans="1:14" ht="15.5" x14ac:dyDescent="0.35">
      <c r="A32" s="56"/>
      <c r="B32" s="57">
        <v>1.5</v>
      </c>
      <c r="C32" s="58" t="s">
        <v>13</v>
      </c>
      <c r="D32" s="29">
        <v>81.95</v>
      </c>
      <c r="E32" s="83">
        <v>67.77</v>
      </c>
      <c r="F32" s="19">
        <v>50.82</v>
      </c>
      <c r="G32" s="30">
        <v>37.25</v>
      </c>
      <c r="H32" s="18" t="s">
        <v>6</v>
      </c>
      <c r="I32" s="83">
        <v>67.92</v>
      </c>
      <c r="J32" s="18" t="s">
        <v>6</v>
      </c>
      <c r="K32" s="20" t="s">
        <v>6</v>
      </c>
      <c r="N32" s="80"/>
    </row>
    <row r="33" spans="1:14" ht="16" thickBot="1" x14ac:dyDescent="0.4">
      <c r="A33" s="56"/>
      <c r="B33" s="57"/>
      <c r="C33" s="60" t="s">
        <v>14</v>
      </c>
      <c r="D33" s="32">
        <v>81.95</v>
      </c>
      <c r="E33" s="84">
        <v>67.56</v>
      </c>
      <c r="F33" s="27">
        <v>50.71</v>
      </c>
      <c r="G33" s="33">
        <v>37.229999999999997</v>
      </c>
      <c r="H33" s="26" t="s">
        <v>6</v>
      </c>
      <c r="I33" s="84">
        <v>67.77</v>
      </c>
      <c r="J33" s="26" t="s">
        <v>6</v>
      </c>
      <c r="K33" s="28" t="s">
        <v>6</v>
      </c>
      <c r="M33">
        <f t="shared" si="0"/>
        <v>0.20999999999999375</v>
      </c>
      <c r="N33" s="80">
        <f>(I33-E33)/I33*100</f>
        <v>0.30987162461265122</v>
      </c>
    </row>
    <row r="34" spans="1:14" ht="15.5" x14ac:dyDescent="0.35">
      <c r="A34" s="56"/>
      <c r="B34" s="57">
        <v>2</v>
      </c>
      <c r="C34" s="58" t="s">
        <v>13</v>
      </c>
      <c r="D34" s="29">
        <v>83.21</v>
      </c>
      <c r="E34" s="83">
        <v>72.25</v>
      </c>
      <c r="F34" s="19">
        <v>57.54</v>
      </c>
      <c r="G34" s="30">
        <v>44.08</v>
      </c>
      <c r="H34" s="18" t="s">
        <v>6</v>
      </c>
      <c r="I34" s="83">
        <v>72.61</v>
      </c>
      <c r="J34" s="18" t="s">
        <v>6</v>
      </c>
      <c r="K34" s="20" t="s">
        <v>6</v>
      </c>
      <c r="N34" s="80"/>
    </row>
    <row r="35" spans="1:14" ht="16" thickBot="1" x14ac:dyDescent="0.4">
      <c r="A35" s="53"/>
      <c r="B35" s="54"/>
      <c r="C35" s="60" t="s">
        <v>14</v>
      </c>
      <c r="D35" s="35">
        <v>83.22</v>
      </c>
      <c r="E35" s="85">
        <v>72.010000000000005</v>
      </c>
      <c r="F35" s="36">
        <v>57.36</v>
      </c>
      <c r="G35" s="37">
        <v>43.98</v>
      </c>
      <c r="H35" s="38" t="s">
        <v>6</v>
      </c>
      <c r="I35" s="85">
        <v>72.45</v>
      </c>
      <c r="J35" s="38" t="s">
        <v>6</v>
      </c>
      <c r="K35" s="39" t="s">
        <v>6</v>
      </c>
      <c r="M35">
        <f t="shared" si="0"/>
        <v>0.43999999999999773</v>
      </c>
      <c r="N35" s="80">
        <f>(I35-E35)/I35*100</f>
        <v>0.6073153899240824</v>
      </c>
    </row>
    <row r="36" spans="1:14" x14ac:dyDescent="0.35">
      <c r="N36" s="80"/>
    </row>
    <row r="37" spans="1:14" x14ac:dyDescent="0.35">
      <c r="L37" t="s">
        <v>17</v>
      </c>
      <c r="M37">
        <f>MIN(M4:M35)</f>
        <v>-0.15000000000000036</v>
      </c>
      <c r="N37" s="80">
        <f>MIN(N4:N35)</f>
        <v>-1.185770750988145</v>
      </c>
    </row>
    <row r="38" spans="1:14" x14ac:dyDescent="0.35">
      <c r="L38" t="s">
        <v>18</v>
      </c>
      <c r="M38">
        <f>MAX(M4:M35)</f>
        <v>1.6500000000000021</v>
      </c>
      <c r="N38" s="80">
        <f>MAX(N4:N35)</f>
        <v>7.0182900893237008</v>
      </c>
    </row>
  </sheetData>
  <mergeCells count="3">
    <mergeCell ref="D1:G1"/>
    <mergeCell ref="H1:K1"/>
    <mergeCell ref="D3:K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CFDA6-209D-483A-A09E-7A16F505EE39}">
  <dimension ref="A1:N38"/>
  <sheetViews>
    <sheetView topLeftCell="A20" workbookViewId="0">
      <selection activeCell="N5" sqref="N5:N38"/>
    </sheetView>
  </sheetViews>
  <sheetFormatPr baseColWidth="10" defaultRowHeight="14.5" x14ac:dyDescent="0.35"/>
  <sheetData>
    <row r="1" spans="1:14" ht="15.5" customHeight="1" x14ac:dyDescent="0.35">
      <c r="A1" s="47"/>
      <c r="B1" s="47"/>
      <c r="C1" s="48"/>
      <c r="D1" s="61" t="s">
        <v>0</v>
      </c>
      <c r="E1" s="62"/>
      <c r="F1" s="62"/>
      <c r="G1" s="63"/>
      <c r="H1" s="64" t="s">
        <v>1</v>
      </c>
      <c r="I1" s="62"/>
      <c r="J1" s="62"/>
      <c r="K1" s="63"/>
    </row>
    <row r="2" spans="1:14" ht="15.5" thickBot="1" x14ac:dyDescent="0.4">
      <c r="A2" s="49"/>
      <c r="B2" s="49"/>
      <c r="C2" s="50" t="s">
        <v>2</v>
      </c>
      <c r="D2" s="50">
        <v>0.5</v>
      </c>
      <c r="E2" s="51">
        <v>1</v>
      </c>
      <c r="F2" s="51">
        <v>1.5</v>
      </c>
      <c r="G2" s="52">
        <v>2</v>
      </c>
      <c r="H2" s="51">
        <v>0.5</v>
      </c>
      <c r="I2" s="51">
        <v>1</v>
      </c>
      <c r="J2" s="51">
        <v>1.5</v>
      </c>
      <c r="K2" s="52">
        <v>2</v>
      </c>
    </row>
    <row r="3" spans="1:14" ht="18.5" thickBot="1" x14ac:dyDescent="0.4">
      <c r="A3" s="53" t="s">
        <v>3</v>
      </c>
      <c r="B3" s="54" t="s">
        <v>4</v>
      </c>
      <c r="C3" s="55"/>
      <c r="D3" s="65" t="s">
        <v>11</v>
      </c>
      <c r="E3" s="66"/>
      <c r="F3" s="66"/>
      <c r="G3" s="66"/>
      <c r="H3" s="66"/>
      <c r="I3" s="66"/>
      <c r="J3" s="66"/>
      <c r="K3" s="67"/>
    </row>
    <row r="4" spans="1:14" ht="15.5" x14ac:dyDescent="0.35">
      <c r="A4" s="56">
        <v>10</v>
      </c>
      <c r="B4" s="57">
        <v>0.5</v>
      </c>
      <c r="C4" s="58" t="s">
        <v>13</v>
      </c>
      <c r="D4" s="15">
        <v>22.34</v>
      </c>
      <c r="E4" s="81">
        <v>12.76</v>
      </c>
      <c r="F4" s="16">
        <v>8.81</v>
      </c>
      <c r="G4" s="17">
        <v>7.19</v>
      </c>
      <c r="H4" s="18" t="s">
        <v>6</v>
      </c>
      <c r="I4" s="83">
        <v>13.53</v>
      </c>
      <c r="J4" s="18" t="s">
        <v>6</v>
      </c>
      <c r="K4" s="20" t="s">
        <v>6</v>
      </c>
    </row>
    <row r="5" spans="1:14" ht="15.5" x14ac:dyDescent="0.35">
      <c r="A5" s="56"/>
      <c r="B5" s="57"/>
      <c r="C5" s="59" t="s">
        <v>14</v>
      </c>
      <c r="D5" s="23">
        <v>20.94</v>
      </c>
      <c r="E5" s="82">
        <v>13.79</v>
      </c>
      <c r="F5" s="24">
        <v>9.86</v>
      </c>
      <c r="G5" s="25">
        <v>7.78</v>
      </c>
      <c r="H5" s="26" t="s">
        <v>6</v>
      </c>
      <c r="I5" s="84">
        <v>12.47</v>
      </c>
      <c r="J5" s="26" t="s">
        <v>6</v>
      </c>
      <c r="K5" s="28" t="s">
        <v>6</v>
      </c>
      <c r="M5">
        <f t="shared" ref="M5:M35" si="0">I5-E5</f>
        <v>-1.3199999999999985</v>
      </c>
      <c r="N5" s="80">
        <f>(I5-E5)/I5*100</f>
        <v>-10.585404971932626</v>
      </c>
    </row>
    <row r="6" spans="1:14" ht="15" x14ac:dyDescent="0.35">
      <c r="A6" s="56"/>
      <c r="B6" s="57">
        <v>1</v>
      </c>
      <c r="C6" s="58" t="s">
        <v>13</v>
      </c>
      <c r="D6" s="29">
        <v>25.93</v>
      </c>
      <c r="E6" s="83">
        <v>18.510000000000002</v>
      </c>
      <c r="F6" s="19">
        <v>13.07</v>
      </c>
      <c r="G6" s="30">
        <v>10.07</v>
      </c>
      <c r="H6" s="19">
        <v>26.79</v>
      </c>
      <c r="I6" s="83">
        <v>18.510000000000002</v>
      </c>
      <c r="J6" s="19">
        <v>13.21</v>
      </c>
      <c r="K6" s="30">
        <v>10.28</v>
      </c>
      <c r="N6" s="80"/>
    </row>
    <row r="7" spans="1:14" ht="16" thickBot="1" x14ac:dyDescent="0.4">
      <c r="A7" s="56"/>
      <c r="B7" s="57"/>
      <c r="C7" s="60" t="s">
        <v>14</v>
      </c>
      <c r="D7" s="32">
        <v>23.89</v>
      </c>
      <c r="E7" s="84">
        <v>18.23</v>
      </c>
      <c r="F7" s="27">
        <v>13.67</v>
      </c>
      <c r="G7" s="33">
        <v>10.69</v>
      </c>
      <c r="H7" s="27"/>
      <c r="I7" s="84">
        <v>18.690000000000001</v>
      </c>
      <c r="J7" s="27"/>
      <c r="K7" s="33"/>
      <c r="M7">
        <f t="shared" si="0"/>
        <v>0.46000000000000085</v>
      </c>
      <c r="N7" s="80">
        <f>(I7-E7)/I7*100</f>
        <v>2.461209202782241</v>
      </c>
    </row>
    <row r="8" spans="1:14" ht="15.5" x14ac:dyDescent="0.35">
      <c r="A8" s="56"/>
      <c r="B8" s="57">
        <v>1.5</v>
      </c>
      <c r="C8" s="58" t="s">
        <v>13</v>
      </c>
      <c r="D8" s="29">
        <v>27.09</v>
      </c>
      <c r="E8" s="83">
        <v>21.42</v>
      </c>
      <c r="F8" s="19">
        <v>16.010000000000002</v>
      </c>
      <c r="G8" s="30">
        <v>12.39</v>
      </c>
      <c r="H8" s="18" t="s">
        <v>6</v>
      </c>
      <c r="I8" s="83">
        <v>21.68</v>
      </c>
      <c r="J8" s="18" t="s">
        <v>6</v>
      </c>
      <c r="K8" s="20" t="s">
        <v>6</v>
      </c>
      <c r="N8" s="80"/>
    </row>
    <row r="9" spans="1:14" ht="16" thickBot="1" x14ac:dyDescent="0.4">
      <c r="A9" s="56"/>
      <c r="B9" s="57"/>
      <c r="C9" s="60" t="s">
        <v>14</v>
      </c>
      <c r="D9" s="32">
        <v>24.86</v>
      </c>
      <c r="E9" s="84">
        <v>20.65</v>
      </c>
      <c r="F9" s="27">
        <v>16.16</v>
      </c>
      <c r="G9" s="33">
        <v>12.9</v>
      </c>
      <c r="H9" s="26" t="s">
        <v>6</v>
      </c>
      <c r="I9" s="84">
        <v>22.45</v>
      </c>
      <c r="J9" s="26" t="s">
        <v>6</v>
      </c>
      <c r="K9" s="28" t="s">
        <v>6</v>
      </c>
      <c r="M9">
        <f t="shared" si="0"/>
        <v>1.8000000000000007</v>
      </c>
      <c r="N9" s="80">
        <f>(I9-E9)/I9*100</f>
        <v>8.0178173719376424</v>
      </c>
    </row>
    <row r="10" spans="1:14" ht="15.5" x14ac:dyDescent="0.35">
      <c r="A10" s="56"/>
      <c r="B10" s="57">
        <v>2</v>
      </c>
      <c r="C10" s="58" t="s">
        <v>13</v>
      </c>
      <c r="D10" s="29">
        <v>27.66</v>
      </c>
      <c r="E10" s="83">
        <v>23.13</v>
      </c>
      <c r="F10" s="19">
        <v>18.12</v>
      </c>
      <c r="G10" s="30">
        <v>14.27</v>
      </c>
      <c r="H10" s="18" t="s">
        <v>6</v>
      </c>
      <c r="I10" s="83">
        <v>23.86</v>
      </c>
      <c r="J10" s="18" t="s">
        <v>6</v>
      </c>
      <c r="K10" s="20" t="s">
        <v>6</v>
      </c>
      <c r="N10" s="80"/>
    </row>
    <row r="11" spans="1:14" ht="16" thickBot="1" x14ac:dyDescent="0.4">
      <c r="A11" s="56"/>
      <c r="B11" s="57"/>
      <c r="C11" s="60" t="s">
        <v>14</v>
      </c>
      <c r="D11" s="32">
        <v>25.21</v>
      </c>
      <c r="E11" s="84">
        <v>21.98</v>
      </c>
      <c r="F11" s="27">
        <v>17.93</v>
      </c>
      <c r="G11" s="33">
        <v>14.51</v>
      </c>
      <c r="H11" s="26" t="s">
        <v>6</v>
      </c>
      <c r="I11" s="84">
        <v>24.67</v>
      </c>
      <c r="J11" s="26" t="s">
        <v>6</v>
      </c>
      <c r="K11" s="28" t="s">
        <v>6</v>
      </c>
      <c r="M11">
        <f t="shared" si="0"/>
        <v>2.6900000000000013</v>
      </c>
      <c r="N11" s="80">
        <f>(I11-E11)/I11*100</f>
        <v>10.903931901094451</v>
      </c>
    </row>
    <row r="12" spans="1:14" ht="15.5" x14ac:dyDescent="0.35">
      <c r="A12" s="56">
        <v>20</v>
      </c>
      <c r="B12" s="57">
        <v>0.5</v>
      </c>
      <c r="C12" s="58" t="s">
        <v>13</v>
      </c>
      <c r="D12" s="29">
        <v>42.2</v>
      </c>
      <c r="E12" s="83">
        <v>23.13</v>
      </c>
      <c r="F12" s="19">
        <v>14.35</v>
      </c>
      <c r="G12" s="30">
        <v>10.51</v>
      </c>
      <c r="H12" s="18" t="s">
        <v>6</v>
      </c>
      <c r="I12" s="83">
        <v>23.86</v>
      </c>
      <c r="J12" s="18" t="s">
        <v>6</v>
      </c>
      <c r="K12" s="20" t="s">
        <v>6</v>
      </c>
      <c r="N12" s="80"/>
    </row>
    <row r="13" spans="1:14" ht="16" thickBot="1" x14ac:dyDescent="0.4">
      <c r="A13" s="56"/>
      <c r="B13" s="57"/>
      <c r="C13" s="60" t="s">
        <v>14</v>
      </c>
      <c r="D13" s="32">
        <v>41.94</v>
      </c>
      <c r="E13" s="84">
        <v>25.11</v>
      </c>
      <c r="F13" s="27">
        <v>16.3</v>
      </c>
      <c r="G13" s="33">
        <v>11.73</v>
      </c>
      <c r="H13" s="26" t="s">
        <v>6</v>
      </c>
      <c r="I13" s="84">
        <v>23.66</v>
      </c>
      <c r="J13" s="26" t="s">
        <v>6</v>
      </c>
      <c r="K13" s="28" t="s">
        <v>6</v>
      </c>
      <c r="M13">
        <f t="shared" si="0"/>
        <v>-1.4499999999999993</v>
      </c>
      <c r="N13" s="80">
        <f>(I13-E13)/I13*100</f>
        <v>-6.1284868977176634</v>
      </c>
    </row>
    <row r="14" spans="1:14" ht="15" x14ac:dyDescent="0.35">
      <c r="A14" s="56"/>
      <c r="B14" s="57">
        <v>1</v>
      </c>
      <c r="C14" s="58" t="s">
        <v>13</v>
      </c>
      <c r="D14" s="29">
        <v>48.85</v>
      </c>
      <c r="E14" s="83">
        <v>33.79</v>
      </c>
      <c r="F14" s="19">
        <v>22.58</v>
      </c>
      <c r="G14" s="30">
        <v>16.18</v>
      </c>
      <c r="H14" s="19">
        <v>49.58</v>
      </c>
      <c r="I14" s="83">
        <v>33.79</v>
      </c>
      <c r="J14" s="19">
        <v>22.71</v>
      </c>
      <c r="K14" s="30">
        <v>16.399999999999999</v>
      </c>
      <c r="N14" s="80"/>
    </row>
    <row r="15" spans="1:14" ht="16" thickBot="1" x14ac:dyDescent="0.4">
      <c r="A15" s="56"/>
      <c r="B15" s="57"/>
      <c r="C15" s="60" t="s">
        <v>14</v>
      </c>
      <c r="D15" s="32">
        <v>47.58</v>
      </c>
      <c r="E15" s="84">
        <v>34.07</v>
      </c>
      <c r="F15" s="27">
        <v>23.7</v>
      </c>
      <c r="G15" s="33">
        <v>17.29</v>
      </c>
      <c r="H15" s="27">
        <v>48.65</v>
      </c>
      <c r="I15" s="84">
        <v>34.229999999999997</v>
      </c>
      <c r="J15" s="27">
        <v>23.97</v>
      </c>
      <c r="K15" s="33">
        <v>17.8</v>
      </c>
      <c r="M15">
        <f t="shared" si="0"/>
        <v>0.15999999999999659</v>
      </c>
      <c r="N15" s="80">
        <f>(I15-E15)/I15*100</f>
        <v>0.46742623429739005</v>
      </c>
    </row>
    <row r="16" spans="1:14" ht="15.5" x14ac:dyDescent="0.35">
      <c r="A16" s="56"/>
      <c r="B16" s="57">
        <v>1.5</v>
      </c>
      <c r="C16" s="58" t="s">
        <v>13</v>
      </c>
      <c r="D16" s="29">
        <v>51.27</v>
      </c>
      <c r="E16" s="83">
        <v>39.42</v>
      </c>
      <c r="F16" s="19">
        <v>28.34</v>
      </c>
      <c r="G16" s="30">
        <v>20.79</v>
      </c>
      <c r="H16" s="18" t="s">
        <v>6</v>
      </c>
      <c r="I16" s="83">
        <v>39.659999999999997</v>
      </c>
      <c r="J16" s="18" t="s">
        <v>6</v>
      </c>
      <c r="K16" s="20" t="s">
        <v>6</v>
      </c>
      <c r="N16" s="80"/>
    </row>
    <row r="17" spans="1:14" ht="16" thickBot="1" x14ac:dyDescent="0.4">
      <c r="A17" s="56"/>
      <c r="B17" s="57"/>
      <c r="C17" s="60" t="s">
        <v>14</v>
      </c>
      <c r="D17" s="32">
        <v>49.94</v>
      </c>
      <c r="E17" s="84">
        <v>39.01</v>
      </c>
      <c r="F17" s="27">
        <v>28.85</v>
      </c>
      <c r="G17" s="33">
        <v>21.57</v>
      </c>
      <c r="H17" s="26" t="s">
        <v>6</v>
      </c>
      <c r="I17" s="84">
        <v>40.08</v>
      </c>
      <c r="J17" s="26" t="s">
        <v>6</v>
      </c>
      <c r="K17" s="28" t="s">
        <v>6</v>
      </c>
      <c r="M17">
        <f t="shared" si="0"/>
        <v>1.0700000000000003</v>
      </c>
      <c r="N17" s="80">
        <f>(I17-E17)/I17*100</f>
        <v>2.6696606786427153</v>
      </c>
    </row>
    <row r="18" spans="1:14" ht="15.5" x14ac:dyDescent="0.35">
      <c r="A18" s="56"/>
      <c r="B18" s="57">
        <v>2</v>
      </c>
      <c r="C18" s="58" t="s">
        <v>13</v>
      </c>
      <c r="D18" s="29">
        <v>52.52</v>
      </c>
      <c r="E18" s="83">
        <v>42.86</v>
      </c>
      <c r="F18" s="19">
        <v>32.53</v>
      </c>
      <c r="G18" s="30">
        <v>24.56</v>
      </c>
      <c r="H18" s="18" t="s">
        <v>6</v>
      </c>
      <c r="I18" s="83">
        <v>43.48</v>
      </c>
      <c r="J18" s="18" t="s">
        <v>6</v>
      </c>
      <c r="K18" s="20" t="s">
        <v>6</v>
      </c>
      <c r="N18" s="80"/>
    </row>
    <row r="19" spans="1:14" ht="16" thickBot="1" x14ac:dyDescent="0.4">
      <c r="A19" s="56"/>
      <c r="B19" s="57"/>
      <c r="C19" s="60" t="s">
        <v>14</v>
      </c>
      <c r="D19" s="32">
        <v>51.05</v>
      </c>
      <c r="E19" s="84">
        <v>42.06</v>
      </c>
      <c r="F19" s="27">
        <v>32.56</v>
      </c>
      <c r="G19" s="33">
        <v>24.95</v>
      </c>
      <c r="H19" s="26" t="s">
        <v>6</v>
      </c>
      <c r="I19" s="84">
        <v>43.77</v>
      </c>
      <c r="J19" s="26" t="s">
        <v>6</v>
      </c>
      <c r="K19" s="28" t="s">
        <v>6</v>
      </c>
      <c r="M19">
        <f t="shared" si="0"/>
        <v>1.7100000000000009</v>
      </c>
      <c r="N19" s="80">
        <f>(I19-E19)/I19*100</f>
        <v>3.9067854694996589</v>
      </c>
    </row>
    <row r="20" spans="1:14" ht="15.5" x14ac:dyDescent="0.35">
      <c r="A20" s="56">
        <v>30</v>
      </c>
      <c r="B20" s="57">
        <v>0.5</v>
      </c>
      <c r="C20" s="58" t="s">
        <v>13</v>
      </c>
      <c r="D20" s="29">
        <v>58.94</v>
      </c>
      <c r="E20" s="83">
        <v>33.28</v>
      </c>
      <c r="F20" s="19">
        <v>19.97</v>
      </c>
      <c r="G20" s="30">
        <v>13.89</v>
      </c>
      <c r="H20" s="18" t="s">
        <v>6</v>
      </c>
      <c r="I20" s="83">
        <v>33.96</v>
      </c>
      <c r="J20" s="18" t="s">
        <v>6</v>
      </c>
      <c r="K20" s="20" t="s">
        <v>6</v>
      </c>
      <c r="N20" s="80"/>
    </row>
    <row r="21" spans="1:14" ht="16" thickBot="1" x14ac:dyDescent="0.4">
      <c r="A21" s="56"/>
      <c r="B21" s="57"/>
      <c r="C21" s="60" t="s">
        <v>14</v>
      </c>
      <c r="D21" s="32">
        <v>58.81</v>
      </c>
      <c r="E21" s="84">
        <v>35.229999999999997</v>
      </c>
      <c r="F21" s="27">
        <v>22.08</v>
      </c>
      <c r="G21" s="33">
        <v>15.49</v>
      </c>
      <c r="H21" s="26" t="s">
        <v>6</v>
      </c>
      <c r="I21" s="84">
        <v>34.18</v>
      </c>
      <c r="J21" s="26" t="s">
        <v>6</v>
      </c>
      <c r="K21" s="28" t="s">
        <v>6</v>
      </c>
      <c r="M21">
        <f t="shared" si="0"/>
        <v>-1.0499999999999972</v>
      </c>
      <c r="N21" s="80">
        <f>(I21-E21)/I21*100</f>
        <v>-3.0719719133996408</v>
      </c>
    </row>
    <row r="22" spans="1:14" ht="15" x14ac:dyDescent="0.35">
      <c r="A22" s="56"/>
      <c r="B22" s="57">
        <v>1</v>
      </c>
      <c r="C22" s="58" t="s">
        <v>13</v>
      </c>
      <c r="D22" s="29">
        <v>66.790000000000006</v>
      </c>
      <c r="E22" s="83">
        <v>47.79</v>
      </c>
      <c r="F22" s="19">
        <v>31.96</v>
      </c>
      <c r="G22" s="30">
        <v>22.36</v>
      </c>
      <c r="H22" s="19">
        <v>67.319999999999993</v>
      </c>
      <c r="I22" s="83">
        <v>47.79</v>
      </c>
      <c r="J22" s="19">
        <v>32.090000000000003</v>
      </c>
      <c r="K22" s="30">
        <v>22.58</v>
      </c>
      <c r="N22" s="80"/>
    </row>
    <row r="23" spans="1:14" ht="16" thickBot="1" x14ac:dyDescent="0.4">
      <c r="A23" s="53"/>
      <c r="B23" s="54"/>
      <c r="C23" s="60" t="s">
        <v>14</v>
      </c>
      <c r="D23" s="35">
        <v>66.36</v>
      </c>
      <c r="E23" s="85">
        <v>48.07</v>
      </c>
      <c r="F23" s="36">
        <v>33.04</v>
      </c>
      <c r="G23" s="37">
        <v>23.52</v>
      </c>
      <c r="H23" s="36">
        <v>66.97</v>
      </c>
      <c r="I23" s="85">
        <v>48.14</v>
      </c>
      <c r="J23" s="36">
        <v>33.26</v>
      </c>
      <c r="K23" s="37">
        <v>23.95</v>
      </c>
      <c r="M23">
        <f t="shared" si="0"/>
        <v>7.0000000000000284E-2</v>
      </c>
      <c r="N23" s="80">
        <f>(I23-E23)/I23*100</f>
        <v>0.14540922309929433</v>
      </c>
    </row>
    <row r="24" spans="1:14" ht="15.5" x14ac:dyDescent="0.35">
      <c r="A24" s="56"/>
      <c r="B24" s="57">
        <v>1.5</v>
      </c>
      <c r="C24" s="58" t="s">
        <v>13</v>
      </c>
      <c r="D24" s="29">
        <v>69.58</v>
      </c>
      <c r="E24" s="83">
        <v>55.12</v>
      </c>
      <c r="F24" s="19">
        <v>40.11</v>
      </c>
      <c r="G24" s="30">
        <v>29.16</v>
      </c>
      <c r="H24" s="18" t="s">
        <v>6</v>
      </c>
      <c r="I24" s="83">
        <v>55.31</v>
      </c>
      <c r="J24" s="18" t="s">
        <v>6</v>
      </c>
      <c r="K24" s="20" t="s">
        <v>6</v>
      </c>
      <c r="N24" s="80"/>
    </row>
    <row r="25" spans="1:14" ht="16" thickBot="1" x14ac:dyDescent="0.4">
      <c r="A25" s="56"/>
      <c r="B25" s="57"/>
      <c r="C25" s="60" t="s">
        <v>14</v>
      </c>
      <c r="D25" s="32">
        <v>69.09</v>
      </c>
      <c r="E25" s="84">
        <v>54.99</v>
      </c>
      <c r="F25" s="27">
        <v>40.58</v>
      </c>
      <c r="G25" s="33">
        <v>29.89</v>
      </c>
      <c r="H25" s="26" t="s">
        <v>6</v>
      </c>
      <c r="I25" s="84">
        <v>55.59</v>
      </c>
      <c r="J25" s="26" t="s">
        <v>6</v>
      </c>
      <c r="K25" s="28" t="s">
        <v>6</v>
      </c>
      <c r="M25">
        <f t="shared" si="0"/>
        <v>0.60000000000000142</v>
      </c>
      <c r="N25" s="80">
        <f>(I25-E25)/I25*100</f>
        <v>1.0793308148947678</v>
      </c>
    </row>
    <row r="26" spans="1:14" ht="15.5" x14ac:dyDescent="0.35">
      <c r="A26" s="56"/>
      <c r="B26" s="57">
        <v>2</v>
      </c>
      <c r="C26" s="58" t="s">
        <v>13</v>
      </c>
      <c r="D26" s="29">
        <v>71</v>
      </c>
      <c r="E26" s="83">
        <v>59.45</v>
      </c>
      <c r="F26" s="19">
        <v>45.88</v>
      </c>
      <c r="G26" s="30">
        <v>34.619999999999997</v>
      </c>
      <c r="H26" s="18" t="s">
        <v>6</v>
      </c>
      <c r="I26" s="83">
        <v>59.94</v>
      </c>
      <c r="J26" s="18" t="s">
        <v>6</v>
      </c>
      <c r="K26" s="20" t="s">
        <v>6</v>
      </c>
      <c r="N26" s="80"/>
    </row>
    <row r="27" spans="1:14" ht="16" thickBot="1" x14ac:dyDescent="0.4">
      <c r="A27" s="56"/>
      <c r="B27" s="57"/>
      <c r="C27" s="60" t="s">
        <v>14</v>
      </c>
      <c r="D27" s="32">
        <v>70.55</v>
      </c>
      <c r="E27" s="84">
        <v>59.12</v>
      </c>
      <c r="F27" s="27">
        <v>45.93</v>
      </c>
      <c r="G27" s="33">
        <v>35.03</v>
      </c>
      <c r="H27" s="26" t="s">
        <v>6</v>
      </c>
      <c r="I27" s="84">
        <v>60.09</v>
      </c>
      <c r="J27" s="26" t="s">
        <v>6</v>
      </c>
      <c r="K27" s="28" t="s">
        <v>6</v>
      </c>
      <c r="M27">
        <f t="shared" si="0"/>
        <v>0.97000000000000597</v>
      </c>
      <c r="N27" s="80">
        <f>(I27-E27)/I27*100</f>
        <v>1.6142452987185987</v>
      </c>
    </row>
    <row r="28" spans="1:14" ht="15.5" x14ac:dyDescent="0.35">
      <c r="A28" s="56">
        <v>40</v>
      </c>
      <c r="B28" s="57">
        <v>0.5</v>
      </c>
      <c r="C28" s="58" t="s">
        <v>13</v>
      </c>
      <c r="D28" s="29">
        <v>71.87</v>
      </c>
      <c r="E28" s="83">
        <v>42.86</v>
      </c>
      <c r="F28" s="19">
        <v>25.58</v>
      </c>
      <c r="G28" s="30">
        <v>17.309999999999999</v>
      </c>
      <c r="H28" s="18" t="s">
        <v>6</v>
      </c>
      <c r="I28" s="83">
        <v>43.48</v>
      </c>
      <c r="J28" s="18" t="s">
        <v>6</v>
      </c>
      <c r="K28" s="20" t="s">
        <v>6</v>
      </c>
      <c r="N28" s="80"/>
    </row>
    <row r="29" spans="1:14" ht="16" thickBot="1" x14ac:dyDescent="0.4">
      <c r="A29" s="56"/>
      <c r="B29" s="57"/>
      <c r="C29" s="60" t="s">
        <v>14</v>
      </c>
      <c r="D29" s="32">
        <v>71.88</v>
      </c>
      <c r="E29" s="84">
        <v>44.58</v>
      </c>
      <c r="F29" s="27">
        <v>27.75</v>
      </c>
      <c r="G29" s="33">
        <v>19.02</v>
      </c>
      <c r="H29" s="26" t="s">
        <v>6</v>
      </c>
      <c r="I29" s="84">
        <v>43.81</v>
      </c>
      <c r="J29" s="26" t="s">
        <v>6</v>
      </c>
      <c r="K29" s="28" t="s">
        <v>6</v>
      </c>
      <c r="M29">
        <f t="shared" si="0"/>
        <v>-0.76999999999999602</v>
      </c>
      <c r="N29" s="80">
        <f>(I29-E29)/I29*100</f>
        <v>-1.7575895914174755</v>
      </c>
    </row>
    <row r="30" spans="1:14" ht="15" x14ac:dyDescent="0.35">
      <c r="A30" s="56"/>
      <c r="B30" s="57">
        <v>1</v>
      </c>
      <c r="C30" s="58" t="s">
        <v>13</v>
      </c>
      <c r="D30" s="29">
        <v>79.41</v>
      </c>
      <c r="E30" s="83">
        <v>59.81</v>
      </c>
      <c r="F30" s="19">
        <v>40.89</v>
      </c>
      <c r="G30" s="30">
        <v>28.49</v>
      </c>
      <c r="H30" s="19">
        <v>79.77</v>
      </c>
      <c r="I30" s="83">
        <v>59.81</v>
      </c>
      <c r="J30" s="19">
        <v>41.01</v>
      </c>
      <c r="K30" s="30">
        <v>28.71</v>
      </c>
      <c r="N30" s="80"/>
    </row>
    <row r="31" spans="1:14" ht="16" thickBot="1" x14ac:dyDescent="0.4">
      <c r="A31" s="56"/>
      <c r="B31" s="57"/>
      <c r="C31" s="60" t="s">
        <v>14</v>
      </c>
      <c r="D31" s="32">
        <v>79.39</v>
      </c>
      <c r="E31" s="84">
        <v>59.98</v>
      </c>
      <c r="F31" s="27">
        <v>41.75</v>
      </c>
      <c r="G31" s="33">
        <v>29.71</v>
      </c>
      <c r="H31" s="27">
        <v>79.73</v>
      </c>
      <c r="I31" s="84">
        <v>60.02</v>
      </c>
      <c r="J31" s="27">
        <v>41.92</v>
      </c>
      <c r="K31" s="33">
        <v>30.06</v>
      </c>
      <c r="M31">
        <f t="shared" si="0"/>
        <v>4.0000000000006253E-2</v>
      </c>
      <c r="N31" s="80">
        <f>(I31-E31)/I31*100</f>
        <v>6.6644451849393951E-2</v>
      </c>
    </row>
    <row r="32" spans="1:14" ht="15.5" x14ac:dyDescent="0.35">
      <c r="A32" s="56"/>
      <c r="B32" s="57">
        <v>1.5</v>
      </c>
      <c r="C32" s="58" t="s">
        <v>13</v>
      </c>
      <c r="D32" s="29">
        <v>81.95</v>
      </c>
      <c r="E32" s="83">
        <v>67.77</v>
      </c>
      <c r="F32" s="19">
        <v>50.82</v>
      </c>
      <c r="G32" s="30">
        <v>37.25</v>
      </c>
      <c r="H32" s="18" t="s">
        <v>6</v>
      </c>
      <c r="I32" s="83">
        <v>67.92</v>
      </c>
      <c r="J32" s="18" t="s">
        <v>6</v>
      </c>
      <c r="K32" s="20" t="s">
        <v>6</v>
      </c>
      <c r="N32" s="80"/>
    </row>
    <row r="33" spans="1:14" ht="16" thickBot="1" x14ac:dyDescent="0.4">
      <c r="A33" s="56"/>
      <c r="B33" s="57"/>
      <c r="C33" s="60" t="s">
        <v>14</v>
      </c>
      <c r="D33" s="32">
        <v>81.92</v>
      </c>
      <c r="E33" s="84">
        <v>67.67</v>
      </c>
      <c r="F33" s="27">
        <v>51.22</v>
      </c>
      <c r="G33" s="33">
        <v>37.909999999999997</v>
      </c>
      <c r="H33" s="26" t="s">
        <v>6</v>
      </c>
      <c r="I33" s="84">
        <v>67.98</v>
      </c>
      <c r="J33" s="26" t="s">
        <v>6</v>
      </c>
      <c r="K33" s="28" t="s">
        <v>6</v>
      </c>
      <c r="M33">
        <f t="shared" si="0"/>
        <v>0.31000000000000227</v>
      </c>
      <c r="N33" s="80">
        <f>(I33-E33)/I33*100</f>
        <v>0.45601647543395452</v>
      </c>
    </row>
    <row r="34" spans="1:14" ht="15.5" x14ac:dyDescent="0.35">
      <c r="A34" s="56"/>
      <c r="B34" s="57">
        <v>2</v>
      </c>
      <c r="C34" s="58" t="s">
        <v>13</v>
      </c>
      <c r="D34" s="29">
        <v>83.21</v>
      </c>
      <c r="E34" s="83">
        <v>72.25</v>
      </c>
      <c r="F34" s="19">
        <v>57.54</v>
      </c>
      <c r="G34" s="30">
        <v>44.08</v>
      </c>
      <c r="H34" s="18" t="s">
        <v>6</v>
      </c>
      <c r="I34" s="83">
        <v>72.61</v>
      </c>
      <c r="J34" s="18" t="s">
        <v>6</v>
      </c>
      <c r="K34" s="20" t="s">
        <v>6</v>
      </c>
      <c r="N34" s="80"/>
    </row>
    <row r="35" spans="1:14" ht="16" thickBot="1" x14ac:dyDescent="0.4">
      <c r="A35" s="53"/>
      <c r="B35" s="54"/>
      <c r="C35" s="60" t="s">
        <v>14</v>
      </c>
      <c r="D35" s="35">
        <v>83.27</v>
      </c>
      <c r="E35" s="85">
        <v>72.099999999999994</v>
      </c>
      <c r="F35" s="36">
        <v>57.66</v>
      </c>
      <c r="G35" s="37">
        <v>44.32</v>
      </c>
      <c r="H35" s="38" t="s">
        <v>6</v>
      </c>
      <c r="I35" s="85">
        <v>72.58</v>
      </c>
      <c r="J35" s="38" t="s">
        <v>6</v>
      </c>
      <c r="K35" s="39" t="s">
        <v>6</v>
      </c>
      <c r="M35">
        <f t="shared" si="0"/>
        <v>0.48000000000000398</v>
      </c>
      <c r="N35" s="80">
        <f>(I35-E35)/I35*100</f>
        <v>0.66133921190411127</v>
      </c>
    </row>
    <row r="36" spans="1:14" x14ac:dyDescent="0.35">
      <c r="N36" s="80"/>
    </row>
    <row r="37" spans="1:14" x14ac:dyDescent="0.35">
      <c r="L37" t="s">
        <v>17</v>
      </c>
      <c r="M37">
        <f>MIN(M4:M35)</f>
        <v>-1.4499999999999993</v>
      </c>
      <c r="N37" s="80">
        <f>MIN(N4:N35)</f>
        <v>-10.585404971932626</v>
      </c>
    </row>
    <row r="38" spans="1:14" x14ac:dyDescent="0.35">
      <c r="L38" t="s">
        <v>18</v>
      </c>
      <c r="M38" s="86">
        <f>MAX(M4:M35)</f>
        <v>2.6900000000000013</v>
      </c>
      <c r="N38" s="80">
        <f>MAX(N4:N35)</f>
        <v>10.903931901094451</v>
      </c>
    </row>
  </sheetData>
  <mergeCells count="3">
    <mergeCell ref="D1:G1"/>
    <mergeCell ref="H1:K1"/>
    <mergeCell ref="D3:K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4B5E1-7E7E-4A74-8866-9AA93FA8D3FE}">
  <dimension ref="A1:N38"/>
  <sheetViews>
    <sheetView topLeftCell="A20" workbookViewId="0">
      <selection activeCell="N5" sqref="N5:N38"/>
    </sheetView>
  </sheetViews>
  <sheetFormatPr baseColWidth="10" defaultRowHeight="14.5" x14ac:dyDescent="0.35"/>
  <sheetData>
    <row r="1" spans="1:14" ht="15.5" customHeight="1" x14ac:dyDescent="0.35">
      <c r="A1" s="47"/>
      <c r="B1" s="47"/>
      <c r="C1" s="48"/>
      <c r="D1" s="61" t="s">
        <v>0</v>
      </c>
      <c r="E1" s="62"/>
      <c r="F1" s="62"/>
      <c r="G1" s="63"/>
      <c r="H1" s="64" t="s">
        <v>1</v>
      </c>
      <c r="I1" s="62"/>
      <c r="J1" s="62"/>
      <c r="K1" s="63"/>
    </row>
    <row r="2" spans="1:14" ht="15.5" thickBot="1" x14ac:dyDescent="0.4">
      <c r="A2" s="49"/>
      <c r="B2" s="49"/>
      <c r="C2" s="50" t="s">
        <v>2</v>
      </c>
      <c r="D2" s="50">
        <v>0.5</v>
      </c>
      <c r="E2" s="51">
        <v>1</v>
      </c>
      <c r="F2" s="51">
        <v>1.5</v>
      </c>
      <c r="G2" s="52">
        <v>2</v>
      </c>
      <c r="H2" s="51">
        <v>0.5</v>
      </c>
      <c r="I2" s="51">
        <v>1</v>
      </c>
      <c r="J2" s="51">
        <v>1.5</v>
      </c>
      <c r="K2" s="52">
        <v>2</v>
      </c>
    </row>
    <row r="3" spans="1:14" ht="18.5" thickBot="1" x14ac:dyDescent="0.4">
      <c r="A3" s="53" t="s">
        <v>3</v>
      </c>
      <c r="B3" s="54" t="s">
        <v>4</v>
      </c>
      <c r="C3" s="55"/>
      <c r="D3" s="65" t="s">
        <v>15</v>
      </c>
      <c r="E3" s="66"/>
      <c r="F3" s="66"/>
      <c r="G3" s="66"/>
      <c r="H3" s="66"/>
      <c r="I3" s="66"/>
      <c r="J3" s="66"/>
      <c r="K3" s="67"/>
    </row>
    <row r="4" spans="1:14" ht="15.5" x14ac:dyDescent="0.35">
      <c r="A4" s="56">
        <v>10</v>
      </c>
      <c r="B4" s="57">
        <v>0.5</v>
      </c>
      <c r="C4" s="58" t="s">
        <v>13</v>
      </c>
      <c r="D4" s="15">
        <v>22.34</v>
      </c>
      <c r="E4" s="81">
        <v>12.76</v>
      </c>
      <c r="F4" s="16">
        <v>8.81</v>
      </c>
      <c r="G4" s="17">
        <v>7.19</v>
      </c>
      <c r="H4" s="18" t="s">
        <v>6</v>
      </c>
      <c r="I4" s="83">
        <v>13.53</v>
      </c>
      <c r="J4" s="18" t="s">
        <v>6</v>
      </c>
      <c r="K4" s="20" t="s">
        <v>6</v>
      </c>
    </row>
    <row r="5" spans="1:14" ht="15.5" x14ac:dyDescent="0.35">
      <c r="A5" s="56"/>
      <c r="B5" s="57"/>
      <c r="C5" s="59" t="s">
        <v>14</v>
      </c>
      <c r="D5" s="23">
        <v>23.33</v>
      </c>
      <c r="E5" s="82">
        <v>9.68</v>
      </c>
      <c r="F5" s="24">
        <v>6.37</v>
      </c>
      <c r="G5" s="25">
        <v>5.84</v>
      </c>
      <c r="H5" s="26" t="s">
        <v>6</v>
      </c>
      <c r="I5" s="84">
        <v>13.97</v>
      </c>
      <c r="J5" s="26" t="s">
        <v>6</v>
      </c>
      <c r="K5" s="28" t="s">
        <v>6</v>
      </c>
      <c r="M5">
        <f>I5-E5</f>
        <v>4.2900000000000009</v>
      </c>
      <c r="N5" s="80">
        <f>(I5-E5)/I5*100</f>
        <v>30.70866141732284</v>
      </c>
    </row>
    <row r="6" spans="1:14" ht="15" x14ac:dyDescent="0.35">
      <c r="A6" s="56"/>
      <c r="B6" s="57">
        <v>1</v>
      </c>
      <c r="C6" s="58" t="s">
        <v>13</v>
      </c>
      <c r="D6" s="29">
        <v>25.93</v>
      </c>
      <c r="E6" s="83">
        <v>18.510000000000002</v>
      </c>
      <c r="F6" s="19">
        <v>13.07</v>
      </c>
      <c r="G6" s="30">
        <v>10.07</v>
      </c>
      <c r="H6" s="19">
        <v>26.79</v>
      </c>
      <c r="I6" s="83">
        <v>18.510000000000002</v>
      </c>
      <c r="J6" s="19">
        <v>13.21</v>
      </c>
      <c r="K6" s="30">
        <v>10.28</v>
      </c>
      <c r="N6" s="80"/>
    </row>
    <row r="7" spans="1:14" ht="16" thickBot="1" x14ac:dyDescent="0.4">
      <c r="A7" s="56"/>
      <c r="B7" s="57"/>
      <c r="C7" s="60" t="s">
        <v>14</v>
      </c>
      <c r="D7" s="32">
        <v>29.82</v>
      </c>
      <c r="E7" s="84">
        <v>18.48</v>
      </c>
      <c r="F7" s="27">
        <v>10.84</v>
      </c>
      <c r="G7" s="33">
        <v>7.59</v>
      </c>
      <c r="H7" s="27">
        <v>31.02</v>
      </c>
      <c r="I7" s="84">
        <v>18.899999999999999</v>
      </c>
      <c r="J7" s="27">
        <v>11.69</v>
      </c>
      <c r="K7" s="33">
        <v>8.56</v>
      </c>
      <c r="M7">
        <f t="shared" ref="M5:M35" si="0">I7-E7</f>
        <v>0.41999999999999815</v>
      </c>
      <c r="N7" s="80">
        <f>(I7-E7)/I7*100</f>
        <v>2.2222222222222126</v>
      </c>
    </row>
    <row r="8" spans="1:14" ht="15.5" x14ac:dyDescent="0.35">
      <c r="A8" s="56"/>
      <c r="B8" s="57">
        <v>1.5</v>
      </c>
      <c r="C8" s="58" t="s">
        <v>13</v>
      </c>
      <c r="D8" s="29">
        <v>27.09</v>
      </c>
      <c r="E8" s="83">
        <v>21.42</v>
      </c>
      <c r="F8" s="19">
        <v>16.010000000000002</v>
      </c>
      <c r="G8" s="30">
        <v>12.39</v>
      </c>
      <c r="H8" s="18" t="s">
        <v>6</v>
      </c>
      <c r="I8" s="83">
        <v>21.68</v>
      </c>
      <c r="J8" s="18" t="s">
        <v>6</v>
      </c>
      <c r="K8" s="20" t="s">
        <v>6</v>
      </c>
      <c r="N8" s="80"/>
    </row>
    <row r="9" spans="1:14" ht="16" thickBot="1" x14ac:dyDescent="0.4">
      <c r="A9" s="56"/>
      <c r="B9" s="57"/>
      <c r="C9" s="60" t="s">
        <v>14</v>
      </c>
      <c r="D9" s="32">
        <v>31.54</v>
      </c>
      <c r="E9" s="84">
        <v>23.42</v>
      </c>
      <c r="F9" s="27">
        <v>15.27</v>
      </c>
      <c r="G9" s="33">
        <v>10.56</v>
      </c>
      <c r="H9" s="26" t="s">
        <v>6</v>
      </c>
      <c r="I9" s="84">
        <v>22.23</v>
      </c>
      <c r="J9" s="26" t="s">
        <v>6</v>
      </c>
      <c r="K9" s="28" t="s">
        <v>6</v>
      </c>
      <c r="M9">
        <f t="shared" si="0"/>
        <v>-1.1900000000000013</v>
      </c>
      <c r="N9" s="80">
        <f>(I9-E9)/I9*100</f>
        <v>-5.3531264057579904</v>
      </c>
    </row>
    <row r="10" spans="1:14" ht="15.5" x14ac:dyDescent="0.35">
      <c r="A10" s="56"/>
      <c r="B10" s="57">
        <v>2</v>
      </c>
      <c r="C10" s="58" t="s">
        <v>13</v>
      </c>
      <c r="D10" s="29">
        <v>27.66</v>
      </c>
      <c r="E10" s="83">
        <v>23.13</v>
      </c>
      <c r="F10" s="19">
        <v>18.12</v>
      </c>
      <c r="G10" s="30">
        <v>14.27</v>
      </c>
      <c r="H10" s="18" t="s">
        <v>6</v>
      </c>
      <c r="I10" s="83">
        <v>23.86</v>
      </c>
      <c r="J10" s="18" t="s">
        <v>6</v>
      </c>
      <c r="K10" s="20" t="s">
        <v>6</v>
      </c>
      <c r="N10" s="80"/>
    </row>
    <row r="11" spans="1:14" ht="16" thickBot="1" x14ac:dyDescent="0.4">
      <c r="A11" s="56"/>
      <c r="B11" s="57"/>
      <c r="C11" s="60" t="s">
        <v>14</v>
      </c>
      <c r="D11" s="32">
        <v>32.340000000000003</v>
      </c>
      <c r="E11" s="84">
        <v>26.06</v>
      </c>
      <c r="F11" s="27">
        <v>18.760000000000002</v>
      </c>
      <c r="G11" s="33">
        <v>13.31</v>
      </c>
      <c r="H11" s="26" t="s">
        <v>6</v>
      </c>
      <c r="I11" s="84">
        <v>24.43</v>
      </c>
      <c r="J11" s="26" t="s">
        <v>6</v>
      </c>
      <c r="K11" s="28" t="s">
        <v>6</v>
      </c>
      <c r="M11">
        <f t="shared" si="0"/>
        <v>-1.629999999999999</v>
      </c>
      <c r="N11" s="80">
        <f>(I11-E11)/I11*100</f>
        <v>-6.6721244371674135</v>
      </c>
    </row>
    <row r="12" spans="1:14" ht="15.5" x14ac:dyDescent="0.35">
      <c r="A12" s="56">
        <v>20</v>
      </c>
      <c r="B12" s="57">
        <v>0.5</v>
      </c>
      <c r="C12" s="58" t="s">
        <v>13</v>
      </c>
      <c r="D12" s="29">
        <v>42.2</v>
      </c>
      <c r="E12" s="83">
        <v>23.13</v>
      </c>
      <c r="F12" s="19">
        <v>14.35</v>
      </c>
      <c r="G12" s="30">
        <v>10.51</v>
      </c>
      <c r="H12" s="18" t="s">
        <v>6</v>
      </c>
      <c r="I12" s="83">
        <v>23.86</v>
      </c>
      <c r="J12" s="18" t="s">
        <v>6</v>
      </c>
      <c r="K12" s="20" t="s">
        <v>6</v>
      </c>
      <c r="N12" s="80"/>
    </row>
    <row r="13" spans="1:14" ht="16" thickBot="1" x14ac:dyDescent="0.4">
      <c r="A13" s="56"/>
      <c r="B13" s="57"/>
      <c r="C13" s="60" t="s">
        <v>14</v>
      </c>
      <c r="D13" s="32">
        <v>42.95</v>
      </c>
      <c r="E13" s="84">
        <v>20.54</v>
      </c>
      <c r="F13" s="27">
        <v>10.81</v>
      </c>
      <c r="G13" s="33">
        <v>7.55</v>
      </c>
      <c r="H13" s="26" t="s">
        <v>6</v>
      </c>
      <c r="I13" s="84">
        <v>23.99</v>
      </c>
      <c r="J13" s="26" t="s">
        <v>6</v>
      </c>
      <c r="K13" s="28" t="s">
        <v>6</v>
      </c>
      <c r="M13">
        <f t="shared" si="0"/>
        <v>3.4499999999999993</v>
      </c>
      <c r="N13" s="80">
        <f>(I13-E13)/I13*100</f>
        <v>14.380992080033344</v>
      </c>
    </row>
    <row r="14" spans="1:14" ht="15" x14ac:dyDescent="0.35">
      <c r="A14" s="56"/>
      <c r="B14" s="57">
        <v>1</v>
      </c>
      <c r="C14" s="58" t="s">
        <v>13</v>
      </c>
      <c r="D14" s="29">
        <v>48.85</v>
      </c>
      <c r="E14" s="83">
        <v>33.79</v>
      </c>
      <c r="F14" s="19">
        <v>22.58</v>
      </c>
      <c r="G14" s="30">
        <v>16.18</v>
      </c>
      <c r="H14" s="19">
        <v>49.58</v>
      </c>
      <c r="I14" s="83">
        <v>33.79</v>
      </c>
      <c r="J14" s="19">
        <v>22.71</v>
      </c>
      <c r="K14" s="30">
        <v>16.399999999999999</v>
      </c>
      <c r="N14" s="80"/>
    </row>
    <row r="15" spans="1:14" ht="16" thickBot="1" x14ac:dyDescent="0.4">
      <c r="A15" s="56"/>
      <c r="B15" s="57"/>
      <c r="C15" s="60" t="s">
        <v>14</v>
      </c>
      <c r="D15" s="32">
        <v>49.77</v>
      </c>
      <c r="E15" s="84">
        <v>34.11</v>
      </c>
      <c r="F15" s="27">
        <v>20.87</v>
      </c>
      <c r="G15" s="33">
        <v>13.62</v>
      </c>
      <c r="H15" s="27">
        <v>50.62</v>
      </c>
      <c r="I15" s="84">
        <v>34.229999999999997</v>
      </c>
      <c r="J15" s="27">
        <v>21.33</v>
      </c>
      <c r="K15" s="33">
        <v>14.31</v>
      </c>
      <c r="M15">
        <f t="shared" si="0"/>
        <v>0.11999999999999744</v>
      </c>
      <c r="N15" s="80">
        <f>(I15-E15)/I15*100</f>
        <v>0.35056967572304248</v>
      </c>
    </row>
    <row r="16" spans="1:14" ht="15.5" x14ac:dyDescent="0.35">
      <c r="A16" s="56"/>
      <c r="B16" s="57">
        <v>1.5</v>
      </c>
      <c r="C16" s="58" t="s">
        <v>13</v>
      </c>
      <c r="D16" s="29">
        <v>51.27</v>
      </c>
      <c r="E16" s="83">
        <v>39.42</v>
      </c>
      <c r="F16" s="19">
        <v>28.34</v>
      </c>
      <c r="G16" s="30">
        <v>20.79</v>
      </c>
      <c r="H16" s="18" t="s">
        <v>6</v>
      </c>
      <c r="I16" s="83">
        <v>39.659999999999997</v>
      </c>
      <c r="J16" s="18" t="s">
        <v>6</v>
      </c>
      <c r="K16" s="20" t="s">
        <v>6</v>
      </c>
      <c r="N16" s="80"/>
    </row>
    <row r="17" spans="1:14" ht="16" thickBot="1" x14ac:dyDescent="0.4">
      <c r="A17" s="56"/>
      <c r="B17" s="57"/>
      <c r="C17" s="60" t="s">
        <v>14</v>
      </c>
      <c r="D17" s="32">
        <v>52.06</v>
      </c>
      <c r="E17" s="84">
        <v>40.39</v>
      </c>
      <c r="F17" s="27">
        <v>28.05</v>
      </c>
      <c r="G17" s="33">
        <v>19.260000000000002</v>
      </c>
      <c r="H17" s="26" t="s">
        <v>6</v>
      </c>
      <c r="I17" s="84">
        <v>40.17</v>
      </c>
      <c r="J17" s="26" t="s">
        <v>6</v>
      </c>
      <c r="K17" s="28" t="s">
        <v>6</v>
      </c>
      <c r="M17">
        <f t="shared" si="0"/>
        <v>-0.21999999999999886</v>
      </c>
      <c r="N17" s="80">
        <f>(I17-E17)/I17*100</f>
        <v>-0.54767239233258358</v>
      </c>
    </row>
    <row r="18" spans="1:14" ht="15.5" x14ac:dyDescent="0.35">
      <c r="A18" s="56"/>
      <c r="B18" s="57">
        <v>2</v>
      </c>
      <c r="C18" s="58" t="s">
        <v>13</v>
      </c>
      <c r="D18" s="29">
        <v>52.52</v>
      </c>
      <c r="E18" s="83">
        <v>42.86</v>
      </c>
      <c r="F18" s="19">
        <v>32.53</v>
      </c>
      <c r="G18" s="30">
        <v>24.56</v>
      </c>
      <c r="H18" s="18" t="s">
        <v>6</v>
      </c>
      <c r="I18" s="83">
        <v>43.48</v>
      </c>
      <c r="J18" s="18" t="s">
        <v>6</v>
      </c>
      <c r="K18" s="20" t="s">
        <v>6</v>
      </c>
      <c r="N18" s="80"/>
    </row>
    <row r="19" spans="1:14" ht="16" thickBot="1" x14ac:dyDescent="0.4">
      <c r="A19" s="56"/>
      <c r="B19" s="57"/>
      <c r="C19" s="60" t="s">
        <v>14</v>
      </c>
      <c r="D19" s="32">
        <v>53.27</v>
      </c>
      <c r="E19" s="84">
        <v>44.04</v>
      </c>
      <c r="F19" s="27">
        <v>32.92</v>
      </c>
      <c r="G19" s="33">
        <v>23.9</v>
      </c>
      <c r="H19" s="26" t="s">
        <v>6</v>
      </c>
      <c r="I19" s="84">
        <v>44.15</v>
      </c>
      <c r="J19" s="26" t="s">
        <v>6</v>
      </c>
      <c r="K19" s="28" t="s">
        <v>6</v>
      </c>
      <c r="M19">
        <f t="shared" si="0"/>
        <v>0.10999999999999943</v>
      </c>
      <c r="N19" s="80">
        <f>(I19-E19)/I19*100</f>
        <v>0.2491506228765559</v>
      </c>
    </row>
    <row r="20" spans="1:14" ht="15.5" x14ac:dyDescent="0.35">
      <c r="A20" s="56">
        <v>30</v>
      </c>
      <c r="B20" s="57">
        <v>0.5</v>
      </c>
      <c r="C20" s="58" t="s">
        <v>13</v>
      </c>
      <c r="D20" s="29">
        <v>58.94</v>
      </c>
      <c r="E20" s="83">
        <v>33.28</v>
      </c>
      <c r="F20" s="19">
        <v>19.97</v>
      </c>
      <c r="G20" s="30">
        <v>13.89</v>
      </c>
      <c r="H20" s="18" t="s">
        <v>6</v>
      </c>
      <c r="I20" s="83">
        <v>33.96</v>
      </c>
      <c r="J20" s="18" t="s">
        <v>6</v>
      </c>
      <c r="K20" s="20" t="s">
        <v>6</v>
      </c>
      <c r="N20" s="80"/>
    </row>
    <row r="21" spans="1:14" ht="16" thickBot="1" x14ac:dyDescent="0.4">
      <c r="A21" s="56"/>
      <c r="B21" s="57"/>
      <c r="C21" s="60" t="s">
        <v>14</v>
      </c>
      <c r="D21" s="32">
        <v>58.95</v>
      </c>
      <c r="E21" s="84">
        <v>31.61</v>
      </c>
      <c r="F21" s="27">
        <v>16.579999999999998</v>
      </c>
      <c r="G21" s="33">
        <v>10.63</v>
      </c>
      <c r="H21" s="26" t="s">
        <v>6</v>
      </c>
      <c r="I21" s="84">
        <v>33.89</v>
      </c>
      <c r="J21" s="26" t="s">
        <v>6</v>
      </c>
      <c r="K21" s="28" t="s">
        <v>6</v>
      </c>
      <c r="M21">
        <f t="shared" si="0"/>
        <v>2.2800000000000011</v>
      </c>
      <c r="N21" s="80">
        <f>(I21-E21)/I21*100</f>
        <v>6.7276482738270911</v>
      </c>
    </row>
    <row r="22" spans="1:14" ht="15.5" thickBot="1" x14ac:dyDescent="0.4">
      <c r="A22" s="56"/>
      <c r="B22" s="57">
        <v>1</v>
      </c>
      <c r="C22" s="68" t="s">
        <v>13</v>
      </c>
      <c r="D22" s="29">
        <v>66.790000000000006</v>
      </c>
      <c r="E22" s="83">
        <v>47.79</v>
      </c>
      <c r="F22" s="19">
        <v>31.96</v>
      </c>
      <c r="G22" s="30">
        <v>22.36</v>
      </c>
      <c r="H22" s="19">
        <v>67.319999999999993</v>
      </c>
      <c r="I22" s="83">
        <v>47.79</v>
      </c>
      <c r="J22" s="19">
        <v>32.090000000000003</v>
      </c>
      <c r="K22" s="30">
        <v>22.58</v>
      </c>
      <c r="N22" s="80"/>
    </row>
    <row r="23" spans="1:14" ht="16" thickBot="1" x14ac:dyDescent="0.4">
      <c r="A23" s="53"/>
      <c r="B23" s="54"/>
      <c r="C23" s="60" t="s">
        <v>14</v>
      </c>
      <c r="D23" s="35">
        <v>66</v>
      </c>
      <c r="E23" s="85">
        <v>47.97</v>
      </c>
      <c r="F23" s="36">
        <v>30.78</v>
      </c>
      <c r="G23" s="37">
        <v>20.100000000000001</v>
      </c>
      <c r="H23" s="36">
        <v>66.58</v>
      </c>
      <c r="I23" s="85">
        <v>48.02</v>
      </c>
      <c r="J23" s="36">
        <v>31.09</v>
      </c>
      <c r="K23" s="37">
        <v>20.63</v>
      </c>
      <c r="M23">
        <f t="shared" si="0"/>
        <v>5.0000000000004263E-2</v>
      </c>
      <c r="N23" s="80">
        <f>(I23-E23)/I23*100</f>
        <v>0.10412328196585643</v>
      </c>
    </row>
    <row r="24" spans="1:14" ht="15.5" x14ac:dyDescent="0.35">
      <c r="A24" s="56"/>
      <c r="B24" s="57">
        <v>1.5</v>
      </c>
      <c r="C24" s="58" t="s">
        <v>13</v>
      </c>
      <c r="D24" s="29">
        <v>69.58</v>
      </c>
      <c r="E24" s="83">
        <v>55.12</v>
      </c>
      <c r="F24" s="19">
        <v>40.11</v>
      </c>
      <c r="G24" s="30">
        <v>29.16</v>
      </c>
      <c r="H24" s="18" t="s">
        <v>6</v>
      </c>
      <c r="I24" s="83">
        <v>55.31</v>
      </c>
      <c r="J24" s="18" t="s">
        <v>6</v>
      </c>
      <c r="K24" s="20" t="s">
        <v>6</v>
      </c>
      <c r="N24" s="80"/>
    </row>
    <row r="25" spans="1:14" ht="16" thickBot="1" x14ac:dyDescent="0.4">
      <c r="A25" s="56"/>
      <c r="B25" s="57"/>
      <c r="C25" s="60" t="s">
        <v>14</v>
      </c>
      <c r="D25" s="32">
        <v>68.400000000000006</v>
      </c>
      <c r="E25" s="84">
        <v>55.36</v>
      </c>
      <c r="F25" s="27">
        <v>40</v>
      </c>
      <c r="G25" s="33">
        <v>28.05</v>
      </c>
      <c r="H25" s="26" t="s">
        <v>6</v>
      </c>
      <c r="I25" s="84">
        <v>55.75</v>
      </c>
      <c r="J25" s="26" t="s">
        <v>6</v>
      </c>
      <c r="K25" s="28" t="s">
        <v>6</v>
      </c>
      <c r="M25">
        <f t="shared" si="0"/>
        <v>0.39000000000000057</v>
      </c>
      <c r="N25" s="80">
        <f>(I25-E25)/I25*100</f>
        <v>0.69955156950672748</v>
      </c>
    </row>
    <row r="26" spans="1:14" ht="15.5" x14ac:dyDescent="0.35">
      <c r="A26" s="56"/>
      <c r="B26" s="57">
        <v>2</v>
      </c>
      <c r="C26" s="58" t="s">
        <v>13</v>
      </c>
      <c r="D26" s="29">
        <v>71</v>
      </c>
      <c r="E26" s="83">
        <v>59.45</v>
      </c>
      <c r="F26" s="19">
        <v>45.88</v>
      </c>
      <c r="G26" s="30">
        <v>34.619999999999997</v>
      </c>
      <c r="H26" s="18" t="s">
        <v>6</v>
      </c>
      <c r="I26" s="83">
        <v>59.94</v>
      </c>
      <c r="J26" s="18" t="s">
        <v>6</v>
      </c>
      <c r="K26" s="20" t="s">
        <v>6</v>
      </c>
      <c r="N26" s="80"/>
    </row>
    <row r="27" spans="1:14" ht="16" thickBot="1" x14ac:dyDescent="0.4">
      <c r="A27" s="56"/>
      <c r="B27" s="57"/>
      <c r="C27" s="60" t="s">
        <v>14</v>
      </c>
      <c r="D27" s="32">
        <v>69.53</v>
      </c>
      <c r="E27" s="84">
        <v>59.38</v>
      </c>
      <c r="F27" s="27">
        <v>46.17</v>
      </c>
      <c r="G27" s="33">
        <v>34.159999999999997</v>
      </c>
      <c r="H27" s="26" t="s">
        <v>6</v>
      </c>
      <c r="I27" s="84">
        <v>60.38</v>
      </c>
      <c r="J27" s="26" t="s">
        <v>6</v>
      </c>
      <c r="K27" s="28" t="s">
        <v>6</v>
      </c>
      <c r="M27">
        <f t="shared" si="0"/>
        <v>1</v>
      </c>
      <c r="N27" s="80">
        <f>(I27-E27)/I27*100</f>
        <v>1.6561775422325273</v>
      </c>
    </row>
    <row r="28" spans="1:14" ht="15.5" x14ac:dyDescent="0.35">
      <c r="A28" s="56">
        <v>40</v>
      </c>
      <c r="B28" s="57">
        <v>0.5</v>
      </c>
      <c r="C28" s="58" t="s">
        <v>13</v>
      </c>
      <c r="D28" s="29">
        <v>71.87</v>
      </c>
      <c r="E28" s="83">
        <v>42.86</v>
      </c>
      <c r="F28" s="19">
        <v>25.58</v>
      </c>
      <c r="G28" s="30">
        <v>17.309999999999999</v>
      </c>
      <c r="H28" s="18" t="s">
        <v>6</v>
      </c>
      <c r="I28" s="83">
        <v>43.48</v>
      </c>
      <c r="J28" s="18" t="s">
        <v>6</v>
      </c>
      <c r="K28" s="20" t="s">
        <v>6</v>
      </c>
      <c r="N28" s="80"/>
    </row>
    <row r="29" spans="1:14" ht="16" thickBot="1" x14ac:dyDescent="0.4">
      <c r="A29" s="56"/>
      <c r="B29" s="57"/>
      <c r="C29" s="60" t="s">
        <v>14</v>
      </c>
      <c r="D29" s="32">
        <v>71.31</v>
      </c>
      <c r="E29" s="84">
        <v>41.93</v>
      </c>
      <c r="F29" s="27">
        <v>22.69</v>
      </c>
      <c r="G29" s="33">
        <v>14.03</v>
      </c>
      <c r="H29" s="26" t="s">
        <v>6</v>
      </c>
      <c r="I29" s="84">
        <v>43.3</v>
      </c>
      <c r="J29" s="26" t="s">
        <v>6</v>
      </c>
      <c r="K29" s="28" t="s">
        <v>6</v>
      </c>
      <c r="M29">
        <f t="shared" si="0"/>
        <v>1.3699999999999974</v>
      </c>
      <c r="N29" s="80">
        <f>(I29-E29)/I29*100</f>
        <v>3.1639722863741282</v>
      </c>
    </row>
    <row r="30" spans="1:14" ht="15" x14ac:dyDescent="0.35">
      <c r="A30" s="56"/>
      <c r="B30" s="57">
        <v>1</v>
      </c>
      <c r="C30" s="58" t="s">
        <v>13</v>
      </c>
      <c r="D30" s="29">
        <v>79.41</v>
      </c>
      <c r="E30" s="83">
        <v>59.81</v>
      </c>
      <c r="F30" s="19">
        <v>40.89</v>
      </c>
      <c r="G30" s="30">
        <v>28.49</v>
      </c>
      <c r="H30" s="19">
        <v>79.77</v>
      </c>
      <c r="I30" s="83">
        <v>59.81</v>
      </c>
      <c r="J30" s="19">
        <v>41.01</v>
      </c>
      <c r="K30" s="30">
        <v>28.71</v>
      </c>
      <c r="N30" s="80"/>
    </row>
    <row r="31" spans="1:14" ht="16" thickBot="1" x14ac:dyDescent="0.4">
      <c r="A31" s="56"/>
      <c r="B31" s="57"/>
      <c r="C31" s="60" t="s">
        <v>14</v>
      </c>
      <c r="D31" s="32">
        <v>77.87</v>
      </c>
      <c r="E31" s="84">
        <v>59.89</v>
      </c>
      <c r="F31" s="27">
        <v>40.22</v>
      </c>
      <c r="G31" s="33">
        <v>26.7</v>
      </c>
      <c r="H31" s="27">
        <v>78.23</v>
      </c>
      <c r="I31" s="84">
        <v>59.92</v>
      </c>
      <c r="J31" s="27">
        <v>40.44</v>
      </c>
      <c r="K31" s="33">
        <v>27.15</v>
      </c>
      <c r="M31">
        <f t="shared" si="0"/>
        <v>3.0000000000001137E-2</v>
      </c>
      <c r="N31" s="80">
        <f>(I31-E31)/I31*100</f>
        <v>5.0066755674234201E-2</v>
      </c>
    </row>
    <row r="32" spans="1:14" ht="15.5" x14ac:dyDescent="0.35">
      <c r="A32" s="56"/>
      <c r="B32" s="57">
        <v>1.5</v>
      </c>
      <c r="C32" s="58" t="s">
        <v>13</v>
      </c>
      <c r="D32" s="29">
        <v>81.95</v>
      </c>
      <c r="E32" s="83">
        <v>67.77</v>
      </c>
      <c r="F32" s="19">
        <v>50.82</v>
      </c>
      <c r="G32" s="30">
        <v>37.25</v>
      </c>
      <c r="H32" s="18" t="s">
        <v>6</v>
      </c>
      <c r="I32" s="83">
        <v>67.92</v>
      </c>
      <c r="J32" s="18" t="s">
        <v>6</v>
      </c>
      <c r="K32" s="20" t="s">
        <v>6</v>
      </c>
      <c r="N32" s="80"/>
    </row>
    <row r="33" spans="1:14" ht="16" thickBot="1" x14ac:dyDescent="0.4">
      <c r="A33" s="56"/>
      <c r="B33" s="57"/>
      <c r="C33" s="60" t="s">
        <v>14</v>
      </c>
      <c r="D33" s="32">
        <v>80.02</v>
      </c>
      <c r="E33" s="84">
        <v>67.52</v>
      </c>
      <c r="F33" s="27">
        <v>50.86</v>
      </c>
      <c r="G33" s="33">
        <v>36.47</v>
      </c>
      <c r="H33" s="26" t="s">
        <v>6</v>
      </c>
      <c r="I33" s="84">
        <v>68.2</v>
      </c>
      <c r="J33" s="26" t="s">
        <v>6</v>
      </c>
      <c r="K33" s="28" t="s">
        <v>6</v>
      </c>
      <c r="M33">
        <f t="shared" si="0"/>
        <v>0.68000000000000682</v>
      </c>
      <c r="N33" s="80">
        <f>(I33-E33)/I33*100</f>
        <v>0.9970674486803619</v>
      </c>
    </row>
    <row r="34" spans="1:14" ht="15.5" x14ac:dyDescent="0.35">
      <c r="A34" s="56"/>
      <c r="B34" s="57">
        <v>2</v>
      </c>
      <c r="C34" s="58" t="s">
        <v>13</v>
      </c>
      <c r="D34" s="29">
        <v>83.21</v>
      </c>
      <c r="E34" s="83">
        <v>72.25</v>
      </c>
      <c r="F34" s="19">
        <v>57.54</v>
      </c>
      <c r="G34" s="30">
        <v>44.08</v>
      </c>
      <c r="H34" s="18" t="s">
        <v>6</v>
      </c>
      <c r="I34" s="83">
        <v>72.61</v>
      </c>
      <c r="J34" s="18" t="s">
        <v>6</v>
      </c>
      <c r="K34" s="20" t="s">
        <v>6</v>
      </c>
      <c r="N34" s="80"/>
    </row>
    <row r="35" spans="1:14" ht="16" thickBot="1" x14ac:dyDescent="0.4">
      <c r="A35" s="53"/>
      <c r="B35" s="54"/>
      <c r="C35" s="60" t="s">
        <v>14</v>
      </c>
      <c r="D35" s="35">
        <v>81.17</v>
      </c>
      <c r="E35" s="85">
        <v>71.52</v>
      </c>
      <c r="F35" s="36">
        <v>57.65</v>
      </c>
      <c r="G35" s="37">
        <v>43.85</v>
      </c>
      <c r="H35" s="38" t="s">
        <v>6</v>
      </c>
      <c r="I35" s="85">
        <v>72.83</v>
      </c>
      <c r="J35" s="38" t="s">
        <v>6</v>
      </c>
      <c r="K35" s="39" t="s">
        <v>6</v>
      </c>
      <c r="M35">
        <f t="shared" si="0"/>
        <v>1.3100000000000023</v>
      </c>
      <c r="N35" s="80">
        <f>(I35-E35)/I35*100</f>
        <v>1.7987093230811511</v>
      </c>
    </row>
    <row r="36" spans="1:14" x14ac:dyDescent="0.35">
      <c r="N36" s="80"/>
    </row>
    <row r="37" spans="1:14" x14ac:dyDescent="0.35">
      <c r="L37" t="s">
        <v>17</v>
      </c>
      <c r="M37">
        <f>MIN(M4:M35)</f>
        <v>-1.629999999999999</v>
      </c>
      <c r="N37" s="80">
        <f>MIN(N4:N35)</f>
        <v>-6.6721244371674135</v>
      </c>
    </row>
    <row r="38" spans="1:14" x14ac:dyDescent="0.35">
      <c r="L38" t="s">
        <v>18</v>
      </c>
      <c r="M38" s="86">
        <f>MAX(M4:M35)</f>
        <v>4.2900000000000009</v>
      </c>
      <c r="N38" s="80">
        <f>MAX(N4:N35)</f>
        <v>30.70866141732284</v>
      </c>
    </row>
  </sheetData>
  <mergeCells count="3">
    <mergeCell ref="D1:G1"/>
    <mergeCell ref="H1:K1"/>
    <mergeCell ref="D3:K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DB71B-B31C-468F-9E8E-D0AE0FBAF098}">
  <dimension ref="A1:N38"/>
  <sheetViews>
    <sheetView topLeftCell="A20" workbookViewId="0">
      <selection activeCell="N5" sqref="N5:N38"/>
    </sheetView>
  </sheetViews>
  <sheetFormatPr baseColWidth="10" defaultRowHeight="14.5" x14ac:dyDescent="0.35"/>
  <sheetData>
    <row r="1" spans="1:14" ht="15.5" customHeight="1" x14ac:dyDescent="0.35">
      <c r="A1" s="47"/>
      <c r="B1" s="47"/>
      <c r="C1" s="48"/>
      <c r="D1" s="61" t="s">
        <v>0</v>
      </c>
      <c r="E1" s="62"/>
      <c r="F1" s="62"/>
      <c r="G1" s="63"/>
      <c r="H1" s="64" t="s">
        <v>1</v>
      </c>
      <c r="I1" s="62"/>
      <c r="J1" s="62"/>
      <c r="K1" s="63"/>
    </row>
    <row r="2" spans="1:14" ht="15.5" thickBot="1" x14ac:dyDescent="0.4">
      <c r="A2" s="49"/>
      <c r="B2" s="49"/>
      <c r="C2" s="50" t="s">
        <v>2</v>
      </c>
      <c r="D2" s="50">
        <v>0.5</v>
      </c>
      <c r="E2" s="51">
        <v>1</v>
      </c>
      <c r="F2" s="51">
        <v>1.5</v>
      </c>
      <c r="G2" s="52">
        <v>2</v>
      </c>
      <c r="H2" s="51">
        <v>0.5</v>
      </c>
      <c r="I2" s="51">
        <v>1</v>
      </c>
      <c r="J2" s="51">
        <v>1.5</v>
      </c>
      <c r="K2" s="52">
        <v>2</v>
      </c>
    </row>
    <row r="3" spans="1:14" ht="18.5" thickBot="1" x14ac:dyDescent="0.4">
      <c r="A3" s="53" t="s">
        <v>3</v>
      </c>
      <c r="B3" s="54" t="s">
        <v>4</v>
      </c>
      <c r="C3" s="55"/>
      <c r="D3" s="65" t="s">
        <v>15</v>
      </c>
      <c r="E3" s="66"/>
      <c r="F3" s="66"/>
      <c r="G3" s="66"/>
      <c r="H3" s="66"/>
      <c r="I3" s="66"/>
      <c r="J3" s="66"/>
      <c r="K3" s="67"/>
    </row>
    <row r="4" spans="1:14" ht="15.5" x14ac:dyDescent="0.35">
      <c r="A4" s="56">
        <v>10</v>
      </c>
      <c r="B4" s="57">
        <v>0.5</v>
      </c>
      <c r="C4" s="58" t="s">
        <v>13</v>
      </c>
      <c r="D4" s="15">
        <v>22.34</v>
      </c>
      <c r="E4" s="81">
        <v>12.76</v>
      </c>
      <c r="F4" s="16">
        <v>8.81</v>
      </c>
      <c r="G4" s="17">
        <v>7.19</v>
      </c>
      <c r="H4" s="18" t="s">
        <v>6</v>
      </c>
      <c r="I4" s="83">
        <v>13.53</v>
      </c>
      <c r="J4" s="18" t="s">
        <v>6</v>
      </c>
      <c r="K4" s="20" t="s">
        <v>6</v>
      </c>
    </row>
    <row r="5" spans="1:14" ht="15.5" x14ac:dyDescent="0.35">
      <c r="A5" s="56"/>
      <c r="B5" s="57"/>
      <c r="C5" s="59" t="s">
        <v>14</v>
      </c>
      <c r="D5" s="23">
        <v>16.649999999999999</v>
      </c>
      <c r="E5" s="82">
        <v>8.7200000000000006</v>
      </c>
      <c r="F5" s="24">
        <v>6.43</v>
      </c>
      <c r="G5" s="25">
        <v>5.89</v>
      </c>
      <c r="H5" s="26" t="s">
        <v>6</v>
      </c>
      <c r="I5" s="84">
        <v>10.07</v>
      </c>
      <c r="J5" s="26" t="s">
        <v>6</v>
      </c>
      <c r="K5" s="28" t="s">
        <v>6</v>
      </c>
      <c r="M5">
        <f t="shared" ref="M5:M35" si="0">I5-E5</f>
        <v>1.3499999999999996</v>
      </c>
      <c r="N5" s="80">
        <f>(I5-E5)/I5*100</f>
        <v>13.406156901688179</v>
      </c>
    </row>
    <row r="6" spans="1:14" ht="15" x14ac:dyDescent="0.35">
      <c r="A6" s="56"/>
      <c r="B6" s="57">
        <v>1</v>
      </c>
      <c r="C6" s="58" t="s">
        <v>13</v>
      </c>
      <c r="D6" s="29">
        <v>25.93</v>
      </c>
      <c r="E6" s="83">
        <v>18.510000000000002</v>
      </c>
      <c r="F6" s="19">
        <v>13.07</v>
      </c>
      <c r="G6" s="30">
        <v>10.07</v>
      </c>
      <c r="H6" s="19">
        <v>26.79</v>
      </c>
      <c r="I6" s="83">
        <v>18.510000000000002</v>
      </c>
      <c r="J6" s="19">
        <v>13.21</v>
      </c>
      <c r="K6" s="30">
        <v>10.28</v>
      </c>
      <c r="N6" s="80"/>
    </row>
    <row r="7" spans="1:14" ht="16" thickBot="1" x14ac:dyDescent="0.4">
      <c r="A7" s="56"/>
      <c r="B7" s="57"/>
      <c r="C7" s="60" t="s">
        <v>14</v>
      </c>
      <c r="D7" s="32">
        <v>20.91</v>
      </c>
      <c r="E7" s="84">
        <v>14.08</v>
      </c>
      <c r="F7" s="27">
        <v>9.43</v>
      </c>
      <c r="G7" s="33">
        <v>7.17</v>
      </c>
      <c r="H7" s="27">
        <v>22.67</v>
      </c>
      <c r="I7" s="84">
        <v>14.45</v>
      </c>
      <c r="J7" s="27">
        <v>9.9700000000000006</v>
      </c>
      <c r="K7" s="33">
        <v>7.93</v>
      </c>
      <c r="M7">
        <f t="shared" si="0"/>
        <v>0.36999999999999922</v>
      </c>
      <c r="N7" s="80">
        <f>(I7-E7)/I7*100</f>
        <v>2.5605536332179879</v>
      </c>
    </row>
    <row r="8" spans="1:14" ht="15.5" x14ac:dyDescent="0.35">
      <c r="A8" s="56"/>
      <c r="B8" s="57">
        <v>1.5</v>
      </c>
      <c r="C8" s="58" t="s">
        <v>13</v>
      </c>
      <c r="D8" s="29">
        <v>27.09</v>
      </c>
      <c r="E8" s="83">
        <v>21.42</v>
      </c>
      <c r="F8" s="19">
        <v>16.010000000000002</v>
      </c>
      <c r="G8" s="30">
        <v>12.39</v>
      </c>
      <c r="H8" s="18" t="s">
        <v>6</v>
      </c>
      <c r="I8" s="83">
        <v>21.68</v>
      </c>
      <c r="J8" s="18" t="s">
        <v>6</v>
      </c>
      <c r="K8" s="20" t="s">
        <v>6</v>
      </c>
      <c r="N8" s="80"/>
    </row>
    <row r="9" spans="1:14" ht="16" thickBot="1" x14ac:dyDescent="0.4">
      <c r="A9" s="56"/>
      <c r="B9" s="57"/>
      <c r="C9" s="60" t="s">
        <v>14</v>
      </c>
      <c r="D9" s="32">
        <v>22.03</v>
      </c>
      <c r="E9" s="84">
        <v>17.170000000000002</v>
      </c>
      <c r="F9" s="27">
        <v>12.31</v>
      </c>
      <c r="G9" s="33">
        <v>9.41</v>
      </c>
      <c r="H9" s="26" t="s">
        <v>6</v>
      </c>
      <c r="I9" s="84">
        <v>17.97</v>
      </c>
      <c r="J9" s="26" t="s">
        <v>6</v>
      </c>
      <c r="K9" s="28" t="s">
        <v>6</v>
      </c>
      <c r="M9">
        <f t="shared" si="0"/>
        <v>0.79999999999999716</v>
      </c>
      <c r="N9" s="80">
        <f>(I9-E9)/I9*100</f>
        <v>4.4518642181413313</v>
      </c>
    </row>
    <row r="10" spans="1:14" ht="15.5" x14ac:dyDescent="0.35">
      <c r="A10" s="56"/>
      <c r="B10" s="57">
        <v>2</v>
      </c>
      <c r="C10" s="58" t="s">
        <v>13</v>
      </c>
      <c r="D10" s="29">
        <v>27.66</v>
      </c>
      <c r="E10" s="83">
        <v>23.13</v>
      </c>
      <c r="F10" s="19">
        <v>18.12</v>
      </c>
      <c r="G10" s="30">
        <v>14.27</v>
      </c>
      <c r="H10" s="18" t="s">
        <v>6</v>
      </c>
      <c r="I10" s="83">
        <v>23.86</v>
      </c>
      <c r="J10" s="18" t="s">
        <v>6</v>
      </c>
      <c r="K10" s="20" t="s">
        <v>6</v>
      </c>
      <c r="N10" s="80"/>
    </row>
    <row r="11" spans="1:14" ht="16" thickBot="1" x14ac:dyDescent="0.4">
      <c r="A11" s="56"/>
      <c r="B11" s="57"/>
      <c r="C11" s="60" t="s">
        <v>14</v>
      </c>
      <c r="D11" s="32">
        <v>22.57</v>
      </c>
      <c r="E11" s="84">
        <v>18.91</v>
      </c>
      <c r="F11" s="27">
        <v>14.49</v>
      </c>
      <c r="G11" s="33">
        <v>11.18</v>
      </c>
      <c r="H11" s="26" t="s">
        <v>6</v>
      </c>
      <c r="I11" s="84">
        <v>20.51</v>
      </c>
      <c r="J11" s="26" t="s">
        <v>6</v>
      </c>
      <c r="K11" s="28" t="s">
        <v>6</v>
      </c>
      <c r="M11">
        <f t="shared" si="0"/>
        <v>1.6000000000000014</v>
      </c>
      <c r="N11" s="80">
        <f>(I11-E11)/I11*100</f>
        <v>7.8010726474890362</v>
      </c>
    </row>
    <row r="12" spans="1:14" ht="15.5" x14ac:dyDescent="0.35">
      <c r="A12" s="56">
        <v>20</v>
      </c>
      <c r="B12" s="57">
        <v>0.5</v>
      </c>
      <c r="C12" s="58" t="s">
        <v>13</v>
      </c>
      <c r="D12" s="29">
        <v>42.2</v>
      </c>
      <c r="E12" s="83">
        <v>23.13</v>
      </c>
      <c r="F12" s="19">
        <v>14.35</v>
      </c>
      <c r="G12" s="30">
        <v>10.51</v>
      </c>
      <c r="H12" s="18" t="s">
        <v>6</v>
      </c>
      <c r="I12" s="83">
        <v>23.86</v>
      </c>
      <c r="J12" s="18" t="s">
        <v>6</v>
      </c>
      <c r="K12" s="20" t="s">
        <v>6</v>
      </c>
      <c r="N12" s="80"/>
    </row>
    <row r="13" spans="1:14" ht="16" thickBot="1" x14ac:dyDescent="0.4">
      <c r="A13" s="56"/>
      <c r="B13" s="57"/>
      <c r="C13" s="60" t="s">
        <v>14</v>
      </c>
      <c r="D13" s="32">
        <v>39.65</v>
      </c>
      <c r="E13" s="84">
        <v>18.899999999999999</v>
      </c>
      <c r="F13" s="27">
        <v>10.48</v>
      </c>
      <c r="G13" s="33">
        <v>7.44</v>
      </c>
      <c r="H13" s="26" t="s">
        <v>6</v>
      </c>
      <c r="I13" s="84">
        <v>20.52</v>
      </c>
      <c r="J13" s="26" t="s">
        <v>6</v>
      </c>
      <c r="K13" s="28" t="s">
        <v>6</v>
      </c>
      <c r="M13">
        <f t="shared" si="0"/>
        <v>1.620000000000001</v>
      </c>
      <c r="N13" s="80">
        <f>(I13-E13)/I13*100</f>
        <v>7.8947368421052682</v>
      </c>
    </row>
    <row r="14" spans="1:14" ht="15" x14ac:dyDescent="0.35">
      <c r="A14" s="56"/>
      <c r="B14" s="57">
        <v>1</v>
      </c>
      <c r="C14" s="58" t="s">
        <v>13</v>
      </c>
      <c r="D14" s="29">
        <v>48.85</v>
      </c>
      <c r="E14" s="83">
        <v>33.79</v>
      </c>
      <c r="F14" s="19">
        <v>22.58</v>
      </c>
      <c r="G14" s="30">
        <v>16.18</v>
      </c>
      <c r="H14" s="19">
        <v>49.58</v>
      </c>
      <c r="I14" s="83">
        <v>33.79</v>
      </c>
      <c r="J14" s="19">
        <v>22.71</v>
      </c>
      <c r="K14" s="30">
        <v>16.399999999999999</v>
      </c>
      <c r="N14" s="80"/>
    </row>
    <row r="15" spans="1:14" ht="16" thickBot="1" x14ac:dyDescent="0.4">
      <c r="A15" s="56"/>
      <c r="B15" s="57"/>
      <c r="C15" s="60" t="s">
        <v>14</v>
      </c>
      <c r="D15" s="32">
        <v>47.47</v>
      </c>
      <c r="E15" s="84">
        <v>30.95</v>
      </c>
      <c r="F15" s="27">
        <v>19.329999999999998</v>
      </c>
      <c r="G15" s="33">
        <v>13.09</v>
      </c>
      <c r="H15" s="27">
        <v>48.6</v>
      </c>
      <c r="I15" s="84">
        <v>31.09</v>
      </c>
      <c r="J15" s="27">
        <v>19.7</v>
      </c>
      <c r="K15" s="33">
        <v>13.68</v>
      </c>
      <c r="M15">
        <f t="shared" si="0"/>
        <v>0.14000000000000057</v>
      </c>
      <c r="N15" s="80">
        <f>(I15-E15)/I15*100</f>
        <v>0.45030556449019166</v>
      </c>
    </row>
    <row r="16" spans="1:14" ht="15.5" x14ac:dyDescent="0.35">
      <c r="A16" s="56"/>
      <c r="B16" s="57">
        <v>1.5</v>
      </c>
      <c r="C16" s="58" t="s">
        <v>13</v>
      </c>
      <c r="D16" s="29">
        <v>51.27</v>
      </c>
      <c r="E16" s="83">
        <v>39.42</v>
      </c>
      <c r="F16" s="19">
        <v>28.34</v>
      </c>
      <c r="G16" s="30">
        <v>20.79</v>
      </c>
      <c r="H16" s="18" t="s">
        <v>6</v>
      </c>
      <c r="I16" s="83">
        <v>39.659999999999997</v>
      </c>
      <c r="J16" s="18" t="s">
        <v>6</v>
      </c>
      <c r="K16" s="20" t="s">
        <v>6</v>
      </c>
      <c r="N16" s="80"/>
    </row>
    <row r="17" spans="1:14" ht="16" thickBot="1" x14ac:dyDescent="0.4">
      <c r="A17" s="56"/>
      <c r="B17" s="57"/>
      <c r="C17" s="60" t="s">
        <v>14</v>
      </c>
      <c r="D17" s="32">
        <v>50.42</v>
      </c>
      <c r="E17" s="84">
        <v>37.270000000000003</v>
      </c>
      <c r="F17" s="27">
        <v>25.64</v>
      </c>
      <c r="G17" s="33">
        <v>17.98</v>
      </c>
      <c r="H17" s="26" t="s">
        <v>6</v>
      </c>
      <c r="I17" s="84">
        <v>37.74</v>
      </c>
      <c r="J17" s="26" t="s">
        <v>6</v>
      </c>
      <c r="K17" s="28" t="s">
        <v>6</v>
      </c>
      <c r="M17">
        <f t="shared" si="0"/>
        <v>0.46999999999999886</v>
      </c>
      <c r="N17" s="80">
        <f>(I17-E17)/I17*100</f>
        <v>1.2453630100688893</v>
      </c>
    </row>
    <row r="18" spans="1:14" ht="15.5" x14ac:dyDescent="0.35">
      <c r="A18" s="56"/>
      <c r="B18" s="57">
        <v>2</v>
      </c>
      <c r="C18" s="58" t="s">
        <v>13</v>
      </c>
      <c r="D18" s="29">
        <v>52.52</v>
      </c>
      <c r="E18" s="83">
        <v>42.86</v>
      </c>
      <c r="F18" s="19">
        <v>32.53</v>
      </c>
      <c r="G18" s="30">
        <v>24.56</v>
      </c>
      <c r="H18" s="18" t="s">
        <v>6</v>
      </c>
      <c r="I18" s="83">
        <v>43.48</v>
      </c>
      <c r="J18" s="18" t="s">
        <v>6</v>
      </c>
      <c r="K18" s="20" t="s">
        <v>6</v>
      </c>
      <c r="N18" s="80"/>
    </row>
    <row r="19" spans="1:14" ht="16" thickBot="1" x14ac:dyDescent="0.4">
      <c r="A19" s="56"/>
      <c r="B19" s="57"/>
      <c r="C19" s="60" t="s">
        <v>14</v>
      </c>
      <c r="D19" s="32">
        <v>51.81</v>
      </c>
      <c r="E19" s="84">
        <v>41.1</v>
      </c>
      <c r="F19" s="27">
        <v>30.11</v>
      </c>
      <c r="G19" s="33">
        <v>21.99</v>
      </c>
      <c r="H19" s="26" t="s">
        <v>6</v>
      </c>
      <c r="I19" s="84">
        <v>42.05</v>
      </c>
      <c r="J19" s="26" t="s">
        <v>6</v>
      </c>
      <c r="K19" s="28" t="s">
        <v>6</v>
      </c>
      <c r="M19">
        <f t="shared" si="0"/>
        <v>0.94999999999999574</v>
      </c>
      <c r="N19" s="80">
        <f>(I19-E19)/I19*100</f>
        <v>2.259215219976209</v>
      </c>
    </row>
    <row r="20" spans="1:14" ht="15.5" x14ac:dyDescent="0.35">
      <c r="A20" s="56">
        <v>30</v>
      </c>
      <c r="B20" s="57">
        <v>0.5</v>
      </c>
      <c r="C20" s="58" t="s">
        <v>13</v>
      </c>
      <c r="D20" s="29">
        <v>58.94</v>
      </c>
      <c r="E20" s="83">
        <v>33.28</v>
      </c>
      <c r="F20" s="19">
        <v>19.97</v>
      </c>
      <c r="G20" s="30">
        <v>13.89</v>
      </c>
      <c r="H20" s="18" t="s">
        <v>6</v>
      </c>
      <c r="I20" s="83">
        <v>33.96</v>
      </c>
      <c r="J20" s="18" t="s">
        <v>6</v>
      </c>
      <c r="K20" s="20" t="s">
        <v>6</v>
      </c>
      <c r="N20" s="80"/>
    </row>
    <row r="21" spans="1:14" ht="16" thickBot="1" x14ac:dyDescent="0.4">
      <c r="A21" s="56"/>
      <c r="B21" s="57"/>
      <c r="C21" s="60" t="s">
        <v>14</v>
      </c>
      <c r="D21" s="32">
        <v>59.08</v>
      </c>
      <c r="E21" s="84">
        <v>30.15</v>
      </c>
      <c r="F21" s="27">
        <v>16.11</v>
      </c>
      <c r="G21" s="33">
        <v>10.49</v>
      </c>
      <c r="H21" s="26" t="s">
        <v>6</v>
      </c>
      <c r="I21" s="84">
        <v>31.5</v>
      </c>
      <c r="J21" s="26" t="s">
        <v>6</v>
      </c>
      <c r="K21" s="28" t="s">
        <v>6</v>
      </c>
      <c r="M21">
        <f t="shared" si="0"/>
        <v>1.3500000000000014</v>
      </c>
      <c r="N21" s="80">
        <f>(I21-E21)/I21*100</f>
        <v>4.28571428571429</v>
      </c>
    </row>
    <row r="22" spans="1:14" ht="15.5" thickBot="1" x14ac:dyDescent="0.4">
      <c r="A22" s="56"/>
      <c r="B22" s="57">
        <v>1</v>
      </c>
      <c r="C22" s="68" t="s">
        <v>13</v>
      </c>
      <c r="D22" s="29">
        <v>66.790000000000006</v>
      </c>
      <c r="E22" s="83">
        <v>47.79</v>
      </c>
      <c r="F22" s="19">
        <v>31.96</v>
      </c>
      <c r="G22" s="30">
        <v>22.36</v>
      </c>
      <c r="H22" s="19">
        <v>67.319999999999993</v>
      </c>
      <c r="I22" s="83">
        <v>47.79</v>
      </c>
      <c r="J22" s="19">
        <v>32.090000000000003</v>
      </c>
      <c r="K22" s="30">
        <v>22.58</v>
      </c>
      <c r="N22" s="80"/>
    </row>
    <row r="23" spans="1:14" ht="16" thickBot="1" x14ac:dyDescent="0.4">
      <c r="A23" s="53"/>
      <c r="B23" s="54"/>
      <c r="C23" s="60" t="s">
        <v>14</v>
      </c>
      <c r="D23" s="35">
        <v>68.16</v>
      </c>
      <c r="E23" s="85">
        <v>46.8</v>
      </c>
      <c r="F23" s="36">
        <v>29.61</v>
      </c>
      <c r="G23" s="37">
        <v>19.55</v>
      </c>
      <c r="H23" s="36">
        <v>68.78</v>
      </c>
      <c r="I23" s="85">
        <v>46.87</v>
      </c>
      <c r="J23" s="36">
        <v>29.89</v>
      </c>
      <c r="K23" s="37">
        <v>20.05</v>
      </c>
      <c r="M23">
        <f t="shared" si="0"/>
        <v>7.0000000000000284E-2</v>
      </c>
      <c r="N23" s="80">
        <f>(I23-E23)/I23*100</f>
        <v>0.14934926392148556</v>
      </c>
    </row>
    <row r="24" spans="1:14" ht="15.5" x14ac:dyDescent="0.35">
      <c r="A24" s="56"/>
      <c r="B24" s="57">
        <v>1.5</v>
      </c>
      <c r="C24" s="58" t="s">
        <v>13</v>
      </c>
      <c r="D24" s="29">
        <v>69.58</v>
      </c>
      <c r="E24" s="83">
        <v>55.12</v>
      </c>
      <c r="F24" s="19">
        <v>40.11</v>
      </c>
      <c r="G24" s="30">
        <v>29.16</v>
      </c>
      <c r="H24" s="18" t="s">
        <v>6</v>
      </c>
      <c r="I24" s="83">
        <v>55.31</v>
      </c>
      <c r="J24" s="18" t="s">
        <v>6</v>
      </c>
      <c r="K24" s="20" t="s">
        <v>6</v>
      </c>
      <c r="N24" s="80"/>
    </row>
    <row r="25" spans="1:14" ht="16" thickBot="1" x14ac:dyDescent="0.4">
      <c r="A25" s="56"/>
      <c r="B25" s="57"/>
      <c r="C25" s="60" t="s">
        <v>14</v>
      </c>
      <c r="D25" s="32">
        <v>71.47</v>
      </c>
      <c r="E25" s="84">
        <v>54.91</v>
      </c>
      <c r="F25" s="27">
        <v>38.51</v>
      </c>
      <c r="G25" s="33">
        <v>27.03</v>
      </c>
      <c r="H25" s="26" t="s">
        <v>6</v>
      </c>
      <c r="I25" s="84">
        <v>55.13</v>
      </c>
      <c r="J25" s="26" t="s">
        <v>6</v>
      </c>
      <c r="K25" s="28" t="s">
        <v>6</v>
      </c>
      <c r="M25">
        <f t="shared" si="0"/>
        <v>0.22000000000000597</v>
      </c>
      <c r="N25" s="80">
        <f>(I25-E25)/I25*100</f>
        <v>0.3990567748957119</v>
      </c>
    </row>
    <row r="26" spans="1:14" ht="15.5" x14ac:dyDescent="0.35">
      <c r="A26" s="56"/>
      <c r="B26" s="57">
        <v>2</v>
      </c>
      <c r="C26" s="58" t="s">
        <v>13</v>
      </c>
      <c r="D26" s="29">
        <v>71</v>
      </c>
      <c r="E26" s="83">
        <v>59.45</v>
      </c>
      <c r="F26" s="19">
        <v>45.88</v>
      </c>
      <c r="G26" s="30">
        <v>34.619999999999997</v>
      </c>
      <c r="H26" s="18" t="s">
        <v>6</v>
      </c>
      <c r="I26" s="83">
        <v>59.94</v>
      </c>
      <c r="J26" s="18" t="s">
        <v>6</v>
      </c>
      <c r="K26" s="20" t="s">
        <v>6</v>
      </c>
      <c r="N26" s="80"/>
    </row>
    <row r="27" spans="1:14" ht="16" thickBot="1" x14ac:dyDescent="0.4">
      <c r="A27" s="56"/>
      <c r="B27" s="57"/>
      <c r="C27" s="60" t="s">
        <v>14</v>
      </c>
      <c r="D27" s="32">
        <v>73.16</v>
      </c>
      <c r="E27" s="84">
        <v>59.7</v>
      </c>
      <c r="F27" s="27">
        <v>44.88</v>
      </c>
      <c r="G27" s="33">
        <v>32.82</v>
      </c>
      <c r="H27" s="26" t="s">
        <v>6</v>
      </c>
      <c r="I27" s="84">
        <v>60.06</v>
      </c>
      <c r="J27" s="26" t="s">
        <v>6</v>
      </c>
      <c r="K27" s="28" t="s">
        <v>6</v>
      </c>
      <c r="M27">
        <f t="shared" si="0"/>
        <v>0.35999999999999943</v>
      </c>
      <c r="N27" s="80">
        <f>(I27-E27)/I27*100</f>
        <v>0.59940059940059842</v>
      </c>
    </row>
    <row r="28" spans="1:14" ht="15.5" x14ac:dyDescent="0.35">
      <c r="A28" s="56">
        <v>40</v>
      </c>
      <c r="B28" s="57">
        <v>0.5</v>
      </c>
      <c r="C28" s="58" t="s">
        <v>13</v>
      </c>
      <c r="D28" s="29">
        <v>71.87</v>
      </c>
      <c r="E28" s="83">
        <v>42.86</v>
      </c>
      <c r="F28" s="19">
        <v>25.58</v>
      </c>
      <c r="G28" s="30">
        <v>17.309999999999999</v>
      </c>
      <c r="H28" s="18" t="s">
        <v>6</v>
      </c>
      <c r="I28" s="83">
        <v>43.48</v>
      </c>
      <c r="J28" s="18" t="s">
        <v>6</v>
      </c>
      <c r="K28" s="20" t="s">
        <v>6</v>
      </c>
      <c r="N28" s="80"/>
    </row>
    <row r="29" spans="1:14" ht="16" thickBot="1" x14ac:dyDescent="0.4">
      <c r="A29" s="56"/>
      <c r="B29" s="57"/>
      <c r="C29" s="60" t="s">
        <v>14</v>
      </c>
      <c r="D29" s="32">
        <v>73.61</v>
      </c>
      <c r="E29" s="84">
        <v>41.06</v>
      </c>
      <c r="F29" s="27">
        <v>22.17</v>
      </c>
      <c r="G29" s="33">
        <v>13.81</v>
      </c>
      <c r="H29" s="26" t="s">
        <v>6</v>
      </c>
      <c r="I29" s="84">
        <v>42</v>
      </c>
      <c r="J29" s="26" t="s">
        <v>6</v>
      </c>
      <c r="K29" s="28" t="s">
        <v>6</v>
      </c>
      <c r="M29">
        <f t="shared" si="0"/>
        <v>0.93999999999999773</v>
      </c>
      <c r="N29" s="80">
        <f>(I29-E29)/I29*100</f>
        <v>2.2380952380952328</v>
      </c>
    </row>
    <row r="30" spans="1:14" ht="15" x14ac:dyDescent="0.35">
      <c r="A30" s="56"/>
      <c r="B30" s="57">
        <v>1</v>
      </c>
      <c r="C30" s="58" t="s">
        <v>13</v>
      </c>
      <c r="D30" s="29">
        <v>79.41</v>
      </c>
      <c r="E30" s="83">
        <v>59.81</v>
      </c>
      <c r="F30" s="19">
        <v>40.89</v>
      </c>
      <c r="G30" s="30">
        <v>28.49</v>
      </c>
      <c r="H30" s="19">
        <v>79.77</v>
      </c>
      <c r="I30" s="83">
        <v>59.81</v>
      </c>
      <c r="J30" s="19">
        <v>41.01</v>
      </c>
      <c r="K30" s="30">
        <v>28.71</v>
      </c>
      <c r="N30" s="80"/>
    </row>
    <row r="31" spans="1:14" ht="16" thickBot="1" x14ac:dyDescent="0.4">
      <c r="A31" s="56"/>
      <c r="B31" s="57"/>
      <c r="C31" s="60" t="s">
        <v>14</v>
      </c>
      <c r="D31" s="32">
        <v>81.849999999999994</v>
      </c>
      <c r="E31" s="84">
        <v>60.13</v>
      </c>
      <c r="F31" s="27">
        <v>39.32</v>
      </c>
      <c r="G31" s="33">
        <v>26.14</v>
      </c>
      <c r="H31" s="27">
        <v>82.17</v>
      </c>
      <c r="I31" s="84">
        <v>60.17</v>
      </c>
      <c r="J31" s="27">
        <v>39.53</v>
      </c>
      <c r="K31" s="33">
        <v>26.55</v>
      </c>
      <c r="M31">
        <f t="shared" si="0"/>
        <v>3.9999999999999147E-2</v>
      </c>
      <c r="N31" s="80">
        <f>(I31-E31)/I31*100</f>
        <v>6.6478311450887728E-2</v>
      </c>
    </row>
    <row r="32" spans="1:14" ht="15.5" x14ac:dyDescent="0.35">
      <c r="A32" s="56"/>
      <c r="B32" s="57">
        <v>1.5</v>
      </c>
      <c r="C32" s="58" t="s">
        <v>13</v>
      </c>
      <c r="D32" s="29">
        <v>81.95</v>
      </c>
      <c r="E32" s="83">
        <v>67.77</v>
      </c>
      <c r="F32" s="19">
        <v>50.82</v>
      </c>
      <c r="G32" s="30">
        <v>37.25</v>
      </c>
      <c r="H32" s="18" t="s">
        <v>6</v>
      </c>
      <c r="I32" s="83">
        <v>67.92</v>
      </c>
      <c r="J32" s="18" t="s">
        <v>6</v>
      </c>
      <c r="K32" s="20" t="s">
        <v>6</v>
      </c>
      <c r="N32" s="80"/>
    </row>
    <row r="33" spans="1:14" ht="16" thickBot="1" x14ac:dyDescent="0.4">
      <c r="A33" s="56"/>
      <c r="B33" s="57"/>
      <c r="C33" s="60" t="s">
        <v>14</v>
      </c>
      <c r="D33" s="32">
        <v>84.6</v>
      </c>
      <c r="E33" s="84">
        <v>68.87</v>
      </c>
      <c r="F33" s="27">
        <v>50.26</v>
      </c>
      <c r="G33" s="33">
        <v>35.729999999999997</v>
      </c>
      <c r="H33" s="26" t="s">
        <v>6</v>
      </c>
      <c r="I33" s="84">
        <v>68.94</v>
      </c>
      <c r="J33" s="26" t="s">
        <v>6</v>
      </c>
      <c r="K33" s="28" t="s">
        <v>6</v>
      </c>
      <c r="M33">
        <f t="shared" si="0"/>
        <v>6.9999999999993179E-2</v>
      </c>
      <c r="N33" s="80">
        <f>(I33-E33)/I33*100</f>
        <v>0.10153756890048329</v>
      </c>
    </row>
    <row r="34" spans="1:14" ht="15.5" x14ac:dyDescent="0.35">
      <c r="A34" s="56"/>
      <c r="B34" s="57">
        <v>2</v>
      </c>
      <c r="C34" s="58" t="s">
        <v>13</v>
      </c>
      <c r="D34" s="29">
        <v>83.21</v>
      </c>
      <c r="E34" s="83">
        <v>72.25</v>
      </c>
      <c r="F34" s="19">
        <v>57.54</v>
      </c>
      <c r="G34" s="30">
        <v>44.08</v>
      </c>
      <c r="H34" s="18" t="s">
        <v>6</v>
      </c>
      <c r="I34" s="83">
        <v>72.61</v>
      </c>
      <c r="J34" s="18" t="s">
        <v>6</v>
      </c>
      <c r="K34" s="20" t="s">
        <v>6</v>
      </c>
      <c r="N34" s="80"/>
    </row>
    <row r="35" spans="1:14" ht="16" thickBot="1" x14ac:dyDescent="0.4">
      <c r="A35" s="53"/>
      <c r="B35" s="54"/>
      <c r="C35" s="60" t="s">
        <v>14</v>
      </c>
      <c r="D35" s="35">
        <v>86.07</v>
      </c>
      <c r="E35" s="85">
        <v>73.739999999999995</v>
      </c>
      <c r="F35" s="36">
        <v>57.53</v>
      </c>
      <c r="G35" s="37">
        <v>43.08</v>
      </c>
      <c r="H35" s="38" t="s">
        <v>6</v>
      </c>
      <c r="I35" s="85">
        <v>73.760000000000005</v>
      </c>
      <c r="J35" s="38" t="s">
        <v>6</v>
      </c>
      <c r="K35" s="39" t="s">
        <v>6</v>
      </c>
      <c r="M35">
        <f t="shared" si="0"/>
        <v>2.0000000000010232E-2</v>
      </c>
      <c r="N35" s="80">
        <f>(I35-E35)/I35*100</f>
        <v>2.7114967462052914E-2</v>
      </c>
    </row>
    <row r="36" spans="1:14" x14ac:dyDescent="0.35">
      <c r="N36" s="80"/>
    </row>
    <row r="37" spans="1:14" x14ac:dyDescent="0.35">
      <c r="L37" t="s">
        <v>17</v>
      </c>
      <c r="M37">
        <f>MIN(M4:M35)</f>
        <v>2.0000000000010232E-2</v>
      </c>
      <c r="N37" s="80">
        <f>MIN(N4:N35)</f>
        <v>2.7114967462052914E-2</v>
      </c>
    </row>
    <row r="38" spans="1:14" x14ac:dyDescent="0.35">
      <c r="L38" t="s">
        <v>18</v>
      </c>
      <c r="M38">
        <f>MAX(M4:M35)</f>
        <v>1.620000000000001</v>
      </c>
      <c r="N38" s="80">
        <f>MAX(N4:N35)</f>
        <v>13.406156901688179</v>
      </c>
    </row>
  </sheetData>
  <mergeCells count="3">
    <mergeCell ref="D1:G1"/>
    <mergeCell ref="H1:K1"/>
    <mergeCell ref="D3:K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4F673-5BFB-45DF-973E-EDBA9082312F}">
  <dimension ref="A1:N38"/>
  <sheetViews>
    <sheetView tabSelected="1" topLeftCell="A20" workbookViewId="0">
      <selection activeCell="N5" sqref="N5:N38"/>
    </sheetView>
  </sheetViews>
  <sheetFormatPr baseColWidth="10" defaultRowHeight="14.5" x14ac:dyDescent="0.35"/>
  <sheetData>
    <row r="1" spans="1:14" ht="15.5" customHeight="1" x14ac:dyDescent="0.35">
      <c r="A1" s="47"/>
      <c r="B1" s="47"/>
      <c r="C1" s="48"/>
      <c r="D1" s="61" t="s">
        <v>0</v>
      </c>
      <c r="E1" s="62"/>
      <c r="F1" s="62"/>
      <c r="G1" s="63"/>
      <c r="H1" s="64" t="s">
        <v>1</v>
      </c>
      <c r="I1" s="62"/>
      <c r="J1" s="62"/>
      <c r="K1" s="63"/>
    </row>
    <row r="2" spans="1:14" ht="15.5" thickBot="1" x14ac:dyDescent="0.4">
      <c r="A2" s="49"/>
      <c r="B2" s="49"/>
      <c r="C2" s="50" t="s">
        <v>2</v>
      </c>
      <c r="D2" s="50">
        <v>0.5</v>
      </c>
      <c r="E2" s="51">
        <v>1</v>
      </c>
      <c r="F2" s="51">
        <v>1.5</v>
      </c>
      <c r="G2" s="52">
        <v>2</v>
      </c>
      <c r="H2" s="51">
        <v>0.5</v>
      </c>
      <c r="I2" s="51">
        <v>1</v>
      </c>
      <c r="J2" s="51">
        <v>1.5</v>
      </c>
      <c r="K2" s="52">
        <v>2</v>
      </c>
    </row>
    <row r="3" spans="1:14" ht="15" customHeight="1" x14ac:dyDescent="0.35">
      <c r="A3" s="69" t="s">
        <v>3</v>
      </c>
      <c r="B3" s="69" t="s">
        <v>4</v>
      </c>
      <c r="C3" s="71"/>
      <c r="D3" s="61" t="s">
        <v>12</v>
      </c>
      <c r="E3" s="62"/>
      <c r="F3" s="62"/>
      <c r="G3" s="62"/>
      <c r="H3" s="62"/>
      <c r="I3" s="62"/>
      <c r="J3" s="62"/>
      <c r="K3" s="73"/>
    </row>
    <row r="4" spans="1:14" ht="15.5" thickBot="1" x14ac:dyDescent="0.4">
      <c r="A4" s="70"/>
      <c r="B4" s="70"/>
      <c r="C4" s="72"/>
      <c r="D4" s="74" t="s">
        <v>16</v>
      </c>
      <c r="E4" s="75"/>
      <c r="F4" s="75"/>
      <c r="G4" s="75"/>
      <c r="H4" s="75"/>
      <c r="I4" s="75"/>
      <c r="J4" s="75"/>
      <c r="K4" s="76"/>
    </row>
    <row r="5" spans="1:14" ht="15.5" x14ac:dyDescent="0.35">
      <c r="A5" s="56">
        <v>10</v>
      </c>
      <c r="B5" s="57">
        <v>0.5</v>
      </c>
      <c r="C5" s="58" t="s">
        <v>13</v>
      </c>
      <c r="D5" s="15">
        <v>22.34</v>
      </c>
      <c r="E5" s="81">
        <v>12.76</v>
      </c>
      <c r="F5" s="16">
        <v>8.81</v>
      </c>
      <c r="G5" s="17">
        <v>7.19</v>
      </c>
      <c r="H5" s="18" t="s">
        <v>6</v>
      </c>
      <c r="I5" s="83">
        <v>13.53</v>
      </c>
      <c r="J5" s="18" t="s">
        <v>6</v>
      </c>
      <c r="K5" s="20" t="s">
        <v>6</v>
      </c>
      <c r="M5">
        <f t="shared" ref="M5:M35" si="0">I5-E5</f>
        <v>0.76999999999999957</v>
      </c>
      <c r="N5" s="80">
        <f>(I5-E5)/I5*100</f>
        <v>5.6910569105691025</v>
      </c>
    </row>
    <row r="6" spans="1:14" ht="15.5" x14ac:dyDescent="0.35">
      <c r="A6" s="56"/>
      <c r="B6" s="57"/>
      <c r="C6" s="59" t="s">
        <v>14</v>
      </c>
      <c r="D6" s="23">
        <v>30.61</v>
      </c>
      <c r="E6" s="82">
        <v>18.78</v>
      </c>
      <c r="F6" s="24">
        <v>14.47</v>
      </c>
      <c r="G6" s="25">
        <v>12.32</v>
      </c>
      <c r="H6" s="26" t="s">
        <v>6</v>
      </c>
      <c r="I6" s="84">
        <v>22</v>
      </c>
      <c r="J6" s="26" t="s">
        <v>6</v>
      </c>
      <c r="K6" s="28" t="s">
        <v>6</v>
      </c>
      <c r="N6" s="80"/>
    </row>
    <row r="7" spans="1:14" ht="15" x14ac:dyDescent="0.35">
      <c r="A7" s="56"/>
      <c r="B7" s="57">
        <v>1</v>
      </c>
      <c r="C7" s="58" t="s">
        <v>13</v>
      </c>
      <c r="D7" s="29">
        <v>25.93</v>
      </c>
      <c r="E7" s="83">
        <v>18.510000000000002</v>
      </c>
      <c r="F7" s="19">
        <v>13.07</v>
      </c>
      <c r="G7" s="30">
        <v>10.07</v>
      </c>
      <c r="H7" s="19">
        <v>26.79</v>
      </c>
      <c r="I7" s="83">
        <v>18.510000000000002</v>
      </c>
      <c r="J7" s="19">
        <v>13.21</v>
      </c>
      <c r="K7" s="30">
        <v>10.28</v>
      </c>
      <c r="M7">
        <f t="shared" si="0"/>
        <v>0</v>
      </c>
      <c r="N7" s="80">
        <f>(I7-E7)/I7*100</f>
        <v>0</v>
      </c>
    </row>
    <row r="8" spans="1:14" ht="16" thickBot="1" x14ac:dyDescent="0.4">
      <c r="A8" s="56"/>
      <c r="B8" s="57"/>
      <c r="C8" s="60" t="s">
        <v>14</v>
      </c>
      <c r="D8" s="32">
        <v>37.33</v>
      </c>
      <c r="E8" s="84">
        <v>25.35</v>
      </c>
      <c r="F8" s="27">
        <v>18.02</v>
      </c>
      <c r="G8" s="33">
        <v>14.39</v>
      </c>
      <c r="H8" s="27">
        <v>38.28</v>
      </c>
      <c r="I8" s="84">
        <v>25.96</v>
      </c>
      <c r="J8" s="27">
        <v>18.88</v>
      </c>
      <c r="K8" s="33">
        <v>15.4</v>
      </c>
      <c r="N8" s="80"/>
    </row>
    <row r="9" spans="1:14" ht="15.5" x14ac:dyDescent="0.35">
      <c r="A9" s="56"/>
      <c r="B9" s="57">
        <v>1.5</v>
      </c>
      <c r="C9" s="58" t="s">
        <v>13</v>
      </c>
      <c r="D9" s="29">
        <v>27.09</v>
      </c>
      <c r="E9" s="83">
        <v>21.42</v>
      </c>
      <c r="F9" s="19">
        <v>16.010000000000002</v>
      </c>
      <c r="G9" s="30">
        <v>12.39</v>
      </c>
      <c r="H9" s="18" t="s">
        <v>6</v>
      </c>
      <c r="I9" s="83">
        <v>21.68</v>
      </c>
      <c r="J9" s="18" t="s">
        <v>6</v>
      </c>
      <c r="K9" s="20" t="s">
        <v>6</v>
      </c>
      <c r="M9">
        <f t="shared" si="0"/>
        <v>0.25999999999999801</v>
      </c>
      <c r="N9" s="80">
        <f>(I9-E9)/I9*100</f>
        <v>1.1992619926199171</v>
      </c>
    </row>
    <row r="10" spans="1:14" ht="16" thickBot="1" x14ac:dyDescent="0.4">
      <c r="A10" s="56"/>
      <c r="B10" s="57"/>
      <c r="C10" s="60" t="s">
        <v>14</v>
      </c>
      <c r="D10" s="32">
        <v>39.6</v>
      </c>
      <c r="E10" s="84">
        <v>29.78</v>
      </c>
      <c r="F10" s="27">
        <v>21.52</v>
      </c>
      <c r="G10" s="33">
        <v>16.75</v>
      </c>
      <c r="H10" s="26" t="s">
        <v>6</v>
      </c>
      <c r="I10" s="84">
        <v>28.1</v>
      </c>
      <c r="J10" s="26" t="s">
        <v>6</v>
      </c>
      <c r="K10" s="28" t="s">
        <v>6</v>
      </c>
      <c r="N10" s="80"/>
    </row>
    <row r="11" spans="1:14" ht="15.5" x14ac:dyDescent="0.35">
      <c r="A11" s="56"/>
      <c r="B11" s="57">
        <v>2</v>
      </c>
      <c r="C11" s="58" t="s">
        <v>13</v>
      </c>
      <c r="D11" s="29">
        <v>27.66</v>
      </c>
      <c r="E11" s="83">
        <v>23.13</v>
      </c>
      <c r="F11" s="19">
        <v>18.12</v>
      </c>
      <c r="G11" s="30">
        <v>14.27</v>
      </c>
      <c r="H11" s="18" t="s">
        <v>6</v>
      </c>
      <c r="I11" s="83">
        <v>23.86</v>
      </c>
      <c r="J11" s="18" t="s">
        <v>6</v>
      </c>
      <c r="K11" s="20" t="s">
        <v>6</v>
      </c>
      <c r="M11">
        <f t="shared" si="0"/>
        <v>0.73000000000000043</v>
      </c>
      <c r="N11" s="80">
        <f>(I11-E11)/I11*100</f>
        <v>3.0595138306789624</v>
      </c>
    </row>
    <row r="12" spans="1:14" ht="16" thickBot="1" x14ac:dyDescent="0.4">
      <c r="A12" s="56"/>
      <c r="B12" s="57"/>
      <c r="C12" s="60" t="s">
        <v>14</v>
      </c>
      <c r="D12" s="32">
        <v>40.54</v>
      </c>
      <c r="E12" s="84">
        <v>32.85</v>
      </c>
      <c r="F12" s="27">
        <v>24.5</v>
      </c>
      <c r="G12" s="33">
        <v>18.899999999999999</v>
      </c>
      <c r="H12" s="26" t="s">
        <v>6</v>
      </c>
      <c r="I12" s="84">
        <v>29.66</v>
      </c>
      <c r="J12" s="26" t="s">
        <v>6</v>
      </c>
      <c r="K12" s="28" t="s">
        <v>6</v>
      </c>
      <c r="N12" s="80"/>
    </row>
    <row r="13" spans="1:14" ht="15.5" x14ac:dyDescent="0.35">
      <c r="A13" s="56">
        <v>20</v>
      </c>
      <c r="B13" s="57">
        <v>0.5</v>
      </c>
      <c r="C13" s="58" t="s">
        <v>13</v>
      </c>
      <c r="D13" s="29">
        <v>42.2</v>
      </c>
      <c r="E13" s="83">
        <v>23.13</v>
      </c>
      <c r="F13" s="19">
        <v>14.35</v>
      </c>
      <c r="G13" s="30">
        <v>10.51</v>
      </c>
      <c r="H13" s="18" t="s">
        <v>6</v>
      </c>
      <c r="I13" s="83">
        <v>23.86</v>
      </c>
      <c r="J13" s="18" t="s">
        <v>6</v>
      </c>
      <c r="K13" s="20" t="s">
        <v>6</v>
      </c>
      <c r="M13">
        <f t="shared" si="0"/>
        <v>0.73000000000000043</v>
      </c>
      <c r="N13" s="80">
        <f>(I13-E13)/I13*100</f>
        <v>3.0595138306789624</v>
      </c>
    </row>
    <row r="14" spans="1:14" ht="16" thickBot="1" x14ac:dyDescent="0.4">
      <c r="A14" s="56"/>
      <c r="B14" s="57"/>
      <c r="C14" s="60" t="s">
        <v>14</v>
      </c>
      <c r="D14" s="32">
        <v>46.56</v>
      </c>
      <c r="E14" s="84">
        <v>27.92</v>
      </c>
      <c r="F14" s="27">
        <v>19.239999999999998</v>
      </c>
      <c r="G14" s="33">
        <v>14.95</v>
      </c>
      <c r="H14" s="26" t="s">
        <v>6</v>
      </c>
      <c r="I14" s="84">
        <v>30.17</v>
      </c>
      <c r="J14" s="26" t="s">
        <v>6</v>
      </c>
      <c r="K14" s="28" t="s">
        <v>6</v>
      </c>
      <c r="N14" s="80"/>
    </row>
    <row r="15" spans="1:14" ht="15" x14ac:dyDescent="0.35">
      <c r="A15" s="56"/>
      <c r="B15" s="57">
        <v>1</v>
      </c>
      <c r="C15" s="58" t="s">
        <v>13</v>
      </c>
      <c r="D15" s="29">
        <v>48.85</v>
      </c>
      <c r="E15" s="83">
        <v>33.79</v>
      </c>
      <c r="F15" s="19">
        <v>22.58</v>
      </c>
      <c r="G15" s="30">
        <v>16.18</v>
      </c>
      <c r="H15" s="19">
        <v>49.58</v>
      </c>
      <c r="I15" s="83">
        <v>33.79</v>
      </c>
      <c r="J15" s="19">
        <v>22.71</v>
      </c>
      <c r="K15" s="30">
        <v>16.399999999999999</v>
      </c>
      <c r="M15">
        <f t="shared" si="0"/>
        <v>0</v>
      </c>
      <c r="N15" s="80">
        <f>(I15-E15)/I15*100</f>
        <v>0</v>
      </c>
    </row>
    <row r="16" spans="1:14" ht="16" thickBot="1" x14ac:dyDescent="0.4">
      <c r="A16" s="56"/>
      <c r="B16" s="57"/>
      <c r="C16" s="60" t="s">
        <v>14</v>
      </c>
      <c r="D16" s="32">
        <v>53.04</v>
      </c>
      <c r="E16" s="84">
        <v>38.270000000000003</v>
      </c>
      <c r="F16" s="27">
        <v>26.53</v>
      </c>
      <c r="G16" s="33">
        <v>19.84</v>
      </c>
      <c r="H16" s="27">
        <v>53.68</v>
      </c>
      <c r="I16" s="84">
        <v>38.46</v>
      </c>
      <c r="J16" s="27">
        <v>26.96</v>
      </c>
      <c r="K16" s="33">
        <v>20.45</v>
      </c>
      <c r="N16" s="80"/>
    </row>
    <row r="17" spans="1:14" ht="15.5" x14ac:dyDescent="0.35">
      <c r="A17" s="56"/>
      <c r="B17" s="57">
        <v>1.5</v>
      </c>
      <c r="C17" s="58" t="s">
        <v>13</v>
      </c>
      <c r="D17" s="29">
        <v>51.27</v>
      </c>
      <c r="E17" s="83">
        <v>39.42</v>
      </c>
      <c r="F17" s="19">
        <v>28.34</v>
      </c>
      <c r="G17" s="30">
        <v>20.79</v>
      </c>
      <c r="H17" s="18" t="s">
        <v>6</v>
      </c>
      <c r="I17" s="83">
        <v>39.659999999999997</v>
      </c>
      <c r="J17" s="18" t="s">
        <v>6</v>
      </c>
      <c r="K17" s="20" t="s">
        <v>6</v>
      </c>
      <c r="M17">
        <f t="shared" si="0"/>
        <v>0.23999999999999488</v>
      </c>
      <c r="N17" s="80">
        <f>(I17-E17)/I17*100</f>
        <v>0.6051437216338752</v>
      </c>
    </row>
    <row r="18" spans="1:14" ht="16" thickBot="1" x14ac:dyDescent="0.4">
      <c r="A18" s="56"/>
      <c r="B18" s="57"/>
      <c r="C18" s="60" t="s">
        <v>14</v>
      </c>
      <c r="D18" s="32">
        <v>55.27</v>
      </c>
      <c r="E18" s="84">
        <v>44.14</v>
      </c>
      <c r="F18" s="27">
        <v>32.44</v>
      </c>
      <c r="G18" s="33">
        <v>24.37</v>
      </c>
      <c r="H18" s="26" t="s">
        <v>6</v>
      </c>
      <c r="I18" s="84">
        <v>43.32</v>
      </c>
      <c r="J18" s="26" t="s">
        <v>6</v>
      </c>
      <c r="K18" s="28" t="s">
        <v>6</v>
      </c>
      <c r="N18" s="80"/>
    </row>
    <row r="19" spans="1:14" ht="15.5" x14ac:dyDescent="0.35">
      <c r="A19" s="56"/>
      <c r="B19" s="57">
        <v>2</v>
      </c>
      <c r="C19" s="58" t="s">
        <v>13</v>
      </c>
      <c r="D19" s="29">
        <v>52.52</v>
      </c>
      <c r="E19" s="83">
        <v>42.86</v>
      </c>
      <c r="F19" s="19">
        <v>32.53</v>
      </c>
      <c r="G19" s="30">
        <v>24.56</v>
      </c>
      <c r="H19" s="18" t="s">
        <v>6</v>
      </c>
      <c r="I19" s="83">
        <v>43.48</v>
      </c>
      <c r="J19" s="18" t="s">
        <v>6</v>
      </c>
      <c r="K19" s="20" t="s">
        <v>6</v>
      </c>
      <c r="M19">
        <f t="shared" si="0"/>
        <v>0.61999999999999744</v>
      </c>
      <c r="N19" s="80">
        <f>(I19-E19)/I19*100</f>
        <v>1.425942962281503</v>
      </c>
    </row>
    <row r="20" spans="1:14" ht="16" thickBot="1" x14ac:dyDescent="0.4">
      <c r="A20" s="56"/>
      <c r="B20" s="57"/>
      <c r="C20" s="60" t="s">
        <v>14</v>
      </c>
      <c r="D20" s="32">
        <v>56.37</v>
      </c>
      <c r="E20" s="84">
        <v>47.53</v>
      </c>
      <c r="F20" s="27">
        <v>36.799999999999997</v>
      </c>
      <c r="G20" s="33">
        <v>28.15</v>
      </c>
      <c r="H20" s="26" t="s">
        <v>6</v>
      </c>
      <c r="I20" s="84">
        <v>46.46</v>
      </c>
      <c r="J20" s="26" t="s">
        <v>6</v>
      </c>
      <c r="K20" s="28" t="s">
        <v>6</v>
      </c>
      <c r="N20" s="80"/>
    </row>
    <row r="21" spans="1:14" ht="15.5" x14ac:dyDescent="0.35">
      <c r="A21" s="56">
        <v>30</v>
      </c>
      <c r="B21" s="57">
        <v>0.5</v>
      </c>
      <c r="C21" s="58" t="s">
        <v>13</v>
      </c>
      <c r="D21" s="29">
        <v>58.94</v>
      </c>
      <c r="E21" s="83">
        <v>33.28</v>
      </c>
      <c r="F21" s="19">
        <v>19.97</v>
      </c>
      <c r="G21" s="30">
        <v>13.89</v>
      </c>
      <c r="H21" s="18" t="s">
        <v>6</v>
      </c>
      <c r="I21" s="83">
        <v>33.96</v>
      </c>
      <c r="J21" s="18" t="s">
        <v>6</v>
      </c>
      <c r="K21" s="20" t="s">
        <v>6</v>
      </c>
      <c r="M21">
        <f t="shared" si="0"/>
        <v>0.67999999999999972</v>
      </c>
      <c r="N21" s="80">
        <f>(I21-E21)/I21*100</f>
        <v>2.0023557126030616</v>
      </c>
    </row>
    <row r="22" spans="1:14" ht="16" thickBot="1" x14ac:dyDescent="0.4">
      <c r="A22" s="53"/>
      <c r="B22" s="54"/>
      <c r="C22" s="60" t="s">
        <v>14</v>
      </c>
      <c r="D22" s="32">
        <v>59.47</v>
      </c>
      <c r="E22" s="84">
        <v>36.58</v>
      </c>
      <c r="F22" s="27">
        <v>24.02</v>
      </c>
      <c r="G22" s="33">
        <v>17.88</v>
      </c>
      <c r="H22" s="26" t="s">
        <v>6</v>
      </c>
      <c r="I22" s="84">
        <v>38.299999999999997</v>
      </c>
      <c r="J22" s="26" t="s">
        <v>6</v>
      </c>
      <c r="K22" s="28" t="s">
        <v>6</v>
      </c>
      <c r="N22" s="80"/>
    </row>
    <row r="23" spans="1:14" ht="15.5" thickBot="1" x14ac:dyDescent="0.4">
      <c r="A23" s="77"/>
      <c r="B23" s="78">
        <v>1</v>
      </c>
      <c r="C23" s="79" t="s">
        <v>13</v>
      </c>
      <c r="D23" s="29">
        <v>66.790000000000006</v>
      </c>
      <c r="E23" s="83">
        <v>47.79</v>
      </c>
      <c r="F23" s="19">
        <v>31.96</v>
      </c>
      <c r="G23" s="30">
        <v>22.36</v>
      </c>
      <c r="H23" s="19">
        <v>67.319999999999993</v>
      </c>
      <c r="I23" s="83">
        <v>47.79</v>
      </c>
      <c r="J23" s="19">
        <v>32.090000000000003</v>
      </c>
      <c r="K23" s="30">
        <v>22.58</v>
      </c>
      <c r="M23">
        <f t="shared" si="0"/>
        <v>0</v>
      </c>
      <c r="N23" s="80">
        <f>(I23-E23)/I23*100</f>
        <v>0</v>
      </c>
    </row>
    <row r="24" spans="1:14" ht="16" thickBot="1" x14ac:dyDescent="0.4">
      <c r="A24" s="56"/>
      <c r="B24" s="57"/>
      <c r="C24" s="60" t="s">
        <v>14</v>
      </c>
      <c r="D24" s="35">
        <v>66.040000000000006</v>
      </c>
      <c r="E24" s="85">
        <v>49.74</v>
      </c>
      <c r="F24" s="36">
        <v>34.81</v>
      </c>
      <c r="G24" s="37">
        <v>25.41</v>
      </c>
      <c r="H24" s="36">
        <v>66.510000000000005</v>
      </c>
      <c r="I24" s="85">
        <v>49.83</v>
      </c>
      <c r="J24" s="36">
        <v>35.1</v>
      </c>
      <c r="K24" s="37">
        <v>25.85</v>
      </c>
      <c r="N24" s="80"/>
    </row>
    <row r="25" spans="1:14" ht="15.5" x14ac:dyDescent="0.35">
      <c r="A25" s="56"/>
      <c r="B25" s="57">
        <v>1.5</v>
      </c>
      <c r="C25" s="58" t="s">
        <v>13</v>
      </c>
      <c r="D25" s="29">
        <v>69.58</v>
      </c>
      <c r="E25" s="83">
        <v>55.12</v>
      </c>
      <c r="F25" s="19">
        <v>40.11</v>
      </c>
      <c r="G25" s="30">
        <v>29.16</v>
      </c>
      <c r="H25" s="18" t="s">
        <v>6</v>
      </c>
      <c r="I25" s="83">
        <v>55.31</v>
      </c>
      <c r="J25" s="18" t="s">
        <v>6</v>
      </c>
      <c r="K25" s="20" t="s">
        <v>6</v>
      </c>
      <c r="M25">
        <f t="shared" si="0"/>
        <v>0.19000000000000483</v>
      </c>
      <c r="N25" s="80">
        <f>(I25-E25)/I25*100</f>
        <v>0.34351835111192336</v>
      </c>
    </row>
    <row r="26" spans="1:14" ht="16" thickBot="1" x14ac:dyDescent="0.4">
      <c r="A26" s="56"/>
      <c r="B26" s="57"/>
      <c r="C26" s="60" t="s">
        <v>14</v>
      </c>
      <c r="D26" s="32">
        <v>68.19</v>
      </c>
      <c r="E26" s="84">
        <v>56.4</v>
      </c>
      <c r="F26" s="27">
        <v>42.48</v>
      </c>
      <c r="G26" s="33">
        <v>31.84</v>
      </c>
      <c r="H26" s="26" t="s">
        <v>6</v>
      </c>
      <c r="I26" s="84">
        <v>56.3</v>
      </c>
      <c r="J26" s="26" t="s">
        <v>6</v>
      </c>
      <c r="K26" s="28" t="s">
        <v>6</v>
      </c>
      <c r="N26" s="80"/>
    </row>
    <row r="27" spans="1:14" ht="15.5" x14ac:dyDescent="0.35">
      <c r="A27" s="56"/>
      <c r="B27" s="57">
        <v>2</v>
      </c>
      <c r="C27" s="58" t="s">
        <v>13</v>
      </c>
      <c r="D27" s="29">
        <v>71</v>
      </c>
      <c r="E27" s="83">
        <v>59.45</v>
      </c>
      <c r="F27" s="19">
        <v>45.88</v>
      </c>
      <c r="G27" s="30">
        <v>34.619999999999997</v>
      </c>
      <c r="H27" s="18" t="s">
        <v>6</v>
      </c>
      <c r="I27" s="83">
        <v>59.94</v>
      </c>
      <c r="J27" s="18" t="s">
        <v>6</v>
      </c>
      <c r="K27" s="20" t="s">
        <v>6</v>
      </c>
      <c r="M27">
        <f t="shared" si="0"/>
        <v>0.48999999999999488</v>
      </c>
      <c r="N27" s="80">
        <f>(I27-E27)/I27*100</f>
        <v>0.81748415081747561</v>
      </c>
    </row>
    <row r="28" spans="1:14" ht="16" thickBot="1" x14ac:dyDescent="0.4">
      <c r="A28" s="56"/>
      <c r="B28" s="57"/>
      <c r="C28" s="60" t="s">
        <v>14</v>
      </c>
      <c r="D28" s="32">
        <v>69.19</v>
      </c>
      <c r="E28" s="84">
        <v>60.19</v>
      </c>
      <c r="F28" s="27">
        <v>48.02</v>
      </c>
      <c r="G28" s="33">
        <v>37.159999999999997</v>
      </c>
      <c r="H28" s="26" t="s">
        <v>6</v>
      </c>
      <c r="I28" s="84">
        <v>60.44</v>
      </c>
      <c r="J28" s="26" t="s">
        <v>6</v>
      </c>
      <c r="K28" s="28" t="s">
        <v>6</v>
      </c>
      <c r="N28" s="80"/>
    </row>
    <row r="29" spans="1:14" ht="15.5" x14ac:dyDescent="0.35">
      <c r="A29" s="56">
        <v>40</v>
      </c>
      <c r="B29" s="57">
        <v>0.5</v>
      </c>
      <c r="C29" s="58" t="s">
        <v>13</v>
      </c>
      <c r="D29" s="29">
        <v>71.87</v>
      </c>
      <c r="E29" s="83">
        <v>42.86</v>
      </c>
      <c r="F29" s="19">
        <v>25.58</v>
      </c>
      <c r="G29" s="30">
        <v>17.309999999999999</v>
      </c>
      <c r="H29" s="18" t="s">
        <v>6</v>
      </c>
      <c r="I29" s="83">
        <v>43.48</v>
      </c>
      <c r="J29" s="18" t="s">
        <v>6</v>
      </c>
      <c r="K29" s="20" t="s">
        <v>6</v>
      </c>
      <c r="M29">
        <f t="shared" si="0"/>
        <v>0.61999999999999744</v>
      </c>
      <c r="N29" s="80">
        <f>(I29-E29)/I29*100</f>
        <v>1.425942962281503</v>
      </c>
    </row>
    <row r="30" spans="1:14" ht="16" thickBot="1" x14ac:dyDescent="0.4">
      <c r="A30" s="56"/>
      <c r="B30" s="57"/>
      <c r="C30" s="60" t="s">
        <v>14</v>
      </c>
      <c r="D30" s="32">
        <v>69.930000000000007</v>
      </c>
      <c r="E30" s="84">
        <v>44.78</v>
      </c>
      <c r="F30" s="27">
        <v>29.05</v>
      </c>
      <c r="G30" s="33">
        <v>20.98</v>
      </c>
      <c r="H30" s="26" t="s">
        <v>6</v>
      </c>
      <c r="I30" s="84">
        <v>46.07</v>
      </c>
      <c r="J30" s="26" t="s">
        <v>6</v>
      </c>
      <c r="K30" s="28" t="s">
        <v>6</v>
      </c>
      <c r="N30" s="80"/>
    </row>
    <row r="31" spans="1:14" ht="15" x14ac:dyDescent="0.35">
      <c r="A31" s="56"/>
      <c r="B31" s="57">
        <v>1</v>
      </c>
      <c r="C31" s="58" t="s">
        <v>13</v>
      </c>
      <c r="D31" s="29">
        <v>79.41</v>
      </c>
      <c r="E31" s="83">
        <v>59.81</v>
      </c>
      <c r="F31" s="19">
        <v>40.89</v>
      </c>
      <c r="G31" s="30">
        <v>28.49</v>
      </c>
      <c r="H31" s="19">
        <v>79.77</v>
      </c>
      <c r="I31" s="83">
        <v>59.81</v>
      </c>
      <c r="J31" s="19">
        <v>41.01</v>
      </c>
      <c r="K31" s="30">
        <v>28.71</v>
      </c>
      <c r="M31">
        <f t="shared" si="0"/>
        <v>0</v>
      </c>
      <c r="N31" s="80">
        <f>(I31-E31)/I31*100</f>
        <v>0</v>
      </c>
    </row>
    <row r="32" spans="1:14" ht="16" thickBot="1" x14ac:dyDescent="0.4">
      <c r="A32" s="56"/>
      <c r="B32" s="57"/>
      <c r="C32" s="60" t="s">
        <v>14</v>
      </c>
      <c r="D32" s="32">
        <v>76.010000000000005</v>
      </c>
      <c r="E32" s="84">
        <v>59.9</v>
      </c>
      <c r="F32" s="27">
        <v>42.88</v>
      </c>
      <c r="G32" s="33">
        <v>31.07</v>
      </c>
      <c r="H32" s="27">
        <v>76.349999999999994</v>
      </c>
      <c r="I32" s="84">
        <v>59.95</v>
      </c>
      <c r="J32" s="27">
        <v>43.09</v>
      </c>
      <c r="K32" s="33">
        <v>31.44</v>
      </c>
      <c r="N32" s="80"/>
    </row>
    <row r="33" spans="1:14" ht="15.5" x14ac:dyDescent="0.35">
      <c r="A33" s="56"/>
      <c r="B33" s="57">
        <v>1.5</v>
      </c>
      <c r="C33" s="58" t="s">
        <v>13</v>
      </c>
      <c r="D33" s="29">
        <v>81.95</v>
      </c>
      <c r="E33" s="83">
        <v>67.77</v>
      </c>
      <c r="F33" s="19">
        <v>50.82</v>
      </c>
      <c r="G33" s="30">
        <v>37.25</v>
      </c>
      <c r="H33" s="18" t="s">
        <v>6</v>
      </c>
      <c r="I33" s="83">
        <v>67.92</v>
      </c>
      <c r="J33" s="18" t="s">
        <v>6</v>
      </c>
      <c r="K33" s="20" t="s">
        <v>6</v>
      </c>
      <c r="M33">
        <f t="shared" si="0"/>
        <v>0.15000000000000568</v>
      </c>
      <c r="N33" s="80">
        <f>(I33-E33)/I33*100</f>
        <v>0.22084805653711084</v>
      </c>
    </row>
    <row r="34" spans="1:14" ht="16" thickBot="1" x14ac:dyDescent="0.4">
      <c r="A34" s="56"/>
      <c r="B34" s="57"/>
      <c r="C34" s="60" t="s">
        <v>14</v>
      </c>
      <c r="D34" s="32">
        <v>78.02</v>
      </c>
      <c r="E34" s="84">
        <v>66.790000000000006</v>
      </c>
      <c r="F34" s="27">
        <v>51.79</v>
      </c>
      <c r="G34" s="33">
        <v>39.159999999999997</v>
      </c>
      <c r="H34" s="26" t="s">
        <v>6</v>
      </c>
      <c r="I34" s="84">
        <v>67.12</v>
      </c>
      <c r="J34" s="26" t="s">
        <v>6</v>
      </c>
      <c r="K34" s="28" t="s">
        <v>6</v>
      </c>
      <c r="N34" s="80"/>
    </row>
    <row r="35" spans="1:14" ht="15.5" x14ac:dyDescent="0.35">
      <c r="A35" s="56"/>
      <c r="B35" s="57">
        <v>2</v>
      </c>
      <c r="C35" s="58" t="s">
        <v>13</v>
      </c>
      <c r="D35" s="29">
        <v>83.21</v>
      </c>
      <c r="E35" s="83">
        <v>72.25</v>
      </c>
      <c r="F35" s="19">
        <v>57.54</v>
      </c>
      <c r="G35" s="30">
        <v>44.08</v>
      </c>
      <c r="H35" s="18" t="s">
        <v>6</v>
      </c>
      <c r="I35" s="83">
        <v>72.61</v>
      </c>
      <c r="J35" s="18" t="s">
        <v>6</v>
      </c>
      <c r="K35" s="20" t="s">
        <v>6</v>
      </c>
      <c r="M35">
        <f t="shared" si="0"/>
        <v>0.35999999999999943</v>
      </c>
      <c r="N35" s="80">
        <f>(I35-E35)/I35*100</f>
        <v>0.49579947665610719</v>
      </c>
    </row>
    <row r="36" spans="1:14" ht="16" thickBot="1" x14ac:dyDescent="0.4">
      <c r="A36" s="53"/>
      <c r="B36" s="54"/>
      <c r="C36" s="60" t="s">
        <v>14</v>
      </c>
      <c r="D36" s="35">
        <v>78.94</v>
      </c>
      <c r="E36" s="85">
        <v>70.42</v>
      </c>
      <c r="F36" s="36">
        <v>57.92</v>
      </c>
      <c r="G36" s="37">
        <v>45.46</v>
      </c>
      <c r="H36" s="38" t="s">
        <v>6</v>
      </c>
      <c r="I36" s="85">
        <v>71.41</v>
      </c>
      <c r="J36" s="38" t="s">
        <v>6</v>
      </c>
      <c r="K36" s="39" t="s">
        <v>6</v>
      </c>
      <c r="N36" s="80"/>
    </row>
    <row r="37" spans="1:14" x14ac:dyDescent="0.35">
      <c r="L37" t="s">
        <v>17</v>
      </c>
      <c r="M37">
        <f>MIN(M4:M35)</f>
        <v>0</v>
      </c>
      <c r="N37" s="80">
        <f>MIN(N4:N35)</f>
        <v>0</v>
      </c>
    </row>
    <row r="38" spans="1:14" x14ac:dyDescent="0.35">
      <c r="L38" t="s">
        <v>18</v>
      </c>
      <c r="M38">
        <f>MAX(M4:M35)</f>
        <v>0.76999999999999957</v>
      </c>
      <c r="N38" s="80">
        <f>MAX(N4:N35)</f>
        <v>5.6910569105691025</v>
      </c>
    </row>
  </sheetData>
  <mergeCells count="7">
    <mergeCell ref="D1:G1"/>
    <mergeCell ref="H1:K1"/>
    <mergeCell ref="A3:A4"/>
    <mergeCell ref="B3:B4"/>
    <mergeCell ref="C3:C4"/>
    <mergeCell ref="D3:K3"/>
    <mergeCell ref="D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A5.1</vt:lpstr>
      <vt:lpstr>A5.2</vt:lpstr>
      <vt:lpstr>A5.3</vt:lpstr>
      <vt:lpstr>A5.4</vt:lpstr>
      <vt:lpstr>A5.5</vt:lpstr>
      <vt:lpstr>A5.6</vt:lpstr>
      <vt:lpstr>A5.7</vt:lpstr>
      <vt:lpstr>A5.8</vt:lpstr>
      <vt:lpstr>A5.9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2021-09-30T11:18:43Z</dcterms:created>
  <dcterms:modified xsi:type="dcterms:W3CDTF">2021-09-30T12:04:12Z</dcterms:modified>
</cp:coreProperties>
</file>