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 projects\studentbackup\scripts outputs\Appendices\Table A1\"/>
    </mc:Choice>
  </mc:AlternateContent>
  <xr:revisionPtr revIDLastSave="0" documentId="8_{E1B79CFD-0578-4A7E-AC05-64880FA4A012}" xr6:coauthVersionLast="47" xr6:coauthVersionMax="47" xr10:uidLastSave="{00000000-0000-0000-0000-000000000000}"/>
  <bookViews>
    <workbookView xWindow="-110" yWindow="-110" windowWidth="19420" windowHeight="10420" activeTab="8" xr2:uid="{278CF04B-BA66-4057-9B5B-C8BE22676B0E}"/>
  </bookViews>
  <sheets>
    <sheet name="A1.1" sheetId="2" r:id="rId1"/>
    <sheet name="A1.2" sheetId="1" r:id="rId2"/>
    <sheet name="A1.3" sheetId="3" r:id="rId3"/>
    <sheet name="A1.4" sheetId="4" r:id="rId4"/>
    <sheet name="A1.5" sheetId="5" r:id="rId5"/>
    <sheet name="A1.6" sheetId="6" r:id="rId6"/>
    <sheet name="A1.7" sheetId="7" r:id="rId7"/>
    <sheet name="A1.8" sheetId="8" r:id="rId8"/>
    <sheet name="A1.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9" l="1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5" i="5"/>
  <c r="K6" i="5"/>
  <c r="K7" i="5"/>
  <c r="K8" i="5"/>
  <c r="K9" i="5"/>
  <c r="K10" i="5"/>
  <c r="K25" i="5" s="1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4" i="5"/>
  <c r="K5" i="4"/>
  <c r="K25" i="4" s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" i="4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4" i="3"/>
  <c r="K5" i="1"/>
  <c r="K25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K5" i="2"/>
  <c r="K6" i="2"/>
  <c r="K7" i="2"/>
  <c r="K8" i="2"/>
  <c r="K9" i="2"/>
  <c r="K10" i="2"/>
  <c r="K11" i="2"/>
  <c r="L11" i="2" s="1"/>
  <c r="K12" i="2"/>
  <c r="L12" i="2" s="1"/>
  <c r="K13" i="2"/>
  <c r="K14" i="2"/>
  <c r="K15" i="2"/>
  <c r="K16" i="2"/>
  <c r="K17" i="2"/>
  <c r="K18" i="2"/>
  <c r="L18" i="2" s="1"/>
  <c r="K19" i="2"/>
  <c r="L19" i="2" s="1"/>
  <c r="K20" i="2"/>
  <c r="L20" i="2" s="1"/>
  <c r="K21" i="2"/>
  <c r="K22" i="2"/>
  <c r="K23" i="2"/>
  <c r="K4" i="2"/>
  <c r="L23" i="2"/>
  <c r="L22" i="2"/>
  <c r="L21" i="2"/>
  <c r="L17" i="2"/>
  <c r="L16" i="2"/>
  <c r="L15" i="2"/>
  <c r="L14" i="2"/>
  <c r="L13" i="2"/>
  <c r="L10" i="2"/>
  <c r="L9" i="2"/>
  <c r="L8" i="2"/>
  <c r="L7" i="2"/>
  <c r="L6" i="2"/>
  <c r="L5" i="2"/>
  <c r="L4" i="2"/>
  <c r="K4" i="6"/>
  <c r="K5" i="6"/>
  <c r="K6" i="6"/>
  <c r="K7" i="6"/>
  <c r="K8" i="6"/>
  <c r="K9" i="6"/>
  <c r="K10" i="6"/>
  <c r="K25" i="6" s="1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3" i="8"/>
  <c r="K25" i="8" s="1"/>
  <c r="K25" i="9"/>
  <c r="K25" i="7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4" i="2"/>
  <c r="G23" i="9"/>
  <c r="F23" i="9"/>
  <c r="G22" i="9"/>
  <c r="F22" i="9"/>
  <c r="H22" i="9" s="1"/>
  <c r="G21" i="9"/>
  <c r="F21" i="9"/>
  <c r="G20" i="9"/>
  <c r="F20" i="9"/>
  <c r="H20" i="9" s="1"/>
  <c r="G19" i="9"/>
  <c r="F19" i="9"/>
  <c r="G18" i="9"/>
  <c r="F18" i="9"/>
  <c r="H18" i="9" s="1"/>
  <c r="G17" i="9"/>
  <c r="F17" i="9"/>
  <c r="G16" i="9"/>
  <c r="F16" i="9"/>
  <c r="G15" i="9"/>
  <c r="F15" i="9"/>
  <c r="G14" i="9"/>
  <c r="F14" i="9"/>
  <c r="G13" i="9"/>
  <c r="F13" i="9"/>
  <c r="G12" i="9"/>
  <c r="F12" i="9"/>
  <c r="H12" i="9" s="1"/>
  <c r="G11" i="9"/>
  <c r="F11" i="9"/>
  <c r="G10" i="9"/>
  <c r="F10" i="9"/>
  <c r="H10" i="9" s="1"/>
  <c r="G9" i="9"/>
  <c r="F9" i="9"/>
  <c r="G8" i="9"/>
  <c r="F8" i="9"/>
  <c r="G7" i="9"/>
  <c r="F7" i="9"/>
  <c r="G6" i="9"/>
  <c r="F6" i="9"/>
  <c r="H6" i="9" s="1"/>
  <c r="G5" i="9"/>
  <c r="H5" i="9" s="1"/>
  <c r="F5" i="9"/>
  <c r="G4" i="9"/>
  <c r="F4" i="9"/>
  <c r="H4" i="9" s="1"/>
  <c r="G23" i="8"/>
  <c r="F23" i="8"/>
  <c r="H23" i="8" s="1"/>
  <c r="G22" i="8"/>
  <c r="F22" i="8"/>
  <c r="H22" i="8" s="1"/>
  <c r="G21" i="8"/>
  <c r="F21" i="8"/>
  <c r="H21" i="8" s="1"/>
  <c r="G20" i="8"/>
  <c r="H20" i="8" s="1"/>
  <c r="F20" i="8"/>
  <c r="G19" i="8"/>
  <c r="F19" i="8"/>
  <c r="G18" i="8"/>
  <c r="F18" i="8"/>
  <c r="G17" i="8"/>
  <c r="F17" i="8"/>
  <c r="H17" i="8" s="1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H9" i="8" s="1"/>
  <c r="G8" i="8"/>
  <c r="F8" i="8"/>
  <c r="G7" i="8"/>
  <c r="F7" i="8"/>
  <c r="G6" i="8"/>
  <c r="F6" i="8"/>
  <c r="G5" i="8"/>
  <c r="F5" i="8"/>
  <c r="G4" i="8"/>
  <c r="F4" i="8"/>
  <c r="G23" i="7"/>
  <c r="F23" i="7"/>
  <c r="H23" i="7" s="1"/>
  <c r="G22" i="7"/>
  <c r="F22" i="7"/>
  <c r="H22" i="7" s="1"/>
  <c r="G21" i="7"/>
  <c r="F21" i="7"/>
  <c r="H21" i="7" s="1"/>
  <c r="G20" i="7"/>
  <c r="F20" i="7"/>
  <c r="H20" i="7" s="1"/>
  <c r="G19" i="7"/>
  <c r="F19" i="7"/>
  <c r="G18" i="7"/>
  <c r="F18" i="7"/>
  <c r="H18" i="7" s="1"/>
  <c r="G17" i="7"/>
  <c r="F17" i="7"/>
  <c r="G16" i="7"/>
  <c r="F16" i="7"/>
  <c r="H16" i="7" s="1"/>
  <c r="G15" i="7"/>
  <c r="F15" i="7"/>
  <c r="H15" i="7" s="1"/>
  <c r="G14" i="7"/>
  <c r="F14" i="7"/>
  <c r="H14" i="7" s="1"/>
  <c r="G13" i="7"/>
  <c r="F13" i="7"/>
  <c r="H13" i="7" s="1"/>
  <c r="G12" i="7"/>
  <c r="F12" i="7"/>
  <c r="H12" i="7" s="1"/>
  <c r="G11" i="7"/>
  <c r="F11" i="7"/>
  <c r="G10" i="7"/>
  <c r="F10" i="7"/>
  <c r="H10" i="7" s="1"/>
  <c r="G9" i="7"/>
  <c r="F9" i="7"/>
  <c r="G8" i="7"/>
  <c r="F8" i="7"/>
  <c r="H8" i="7" s="1"/>
  <c r="G7" i="7"/>
  <c r="F7" i="7"/>
  <c r="H7" i="7" s="1"/>
  <c r="G6" i="7"/>
  <c r="F6" i="7"/>
  <c r="H6" i="7" s="1"/>
  <c r="G5" i="7"/>
  <c r="F5" i="7"/>
  <c r="H5" i="7" s="1"/>
  <c r="G4" i="7"/>
  <c r="F4" i="7"/>
  <c r="G23" i="6"/>
  <c r="F23" i="6"/>
  <c r="H23" i="6" s="1"/>
  <c r="G22" i="6"/>
  <c r="F22" i="6"/>
  <c r="H22" i="6" s="1"/>
  <c r="G21" i="6"/>
  <c r="F21" i="6"/>
  <c r="G20" i="6"/>
  <c r="F20" i="6"/>
  <c r="G19" i="6"/>
  <c r="F19" i="6"/>
  <c r="H19" i="6" s="1"/>
  <c r="G18" i="6"/>
  <c r="F18" i="6"/>
  <c r="H18" i="6" s="1"/>
  <c r="G17" i="6"/>
  <c r="F17" i="6"/>
  <c r="H17" i="6" s="1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H9" i="6" s="1"/>
  <c r="G8" i="6"/>
  <c r="F8" i="6"/>
  <c r="G7" i="6"/>
  <c r="F7" i="6"/>
  <c r="G6" i="6"/>
  <c r="F6" i="6"/>
  <c r="G5" i="6"/>
  <c r="F5" i="6"/>
  <c r="G4" i="6"/>
  <c r="F4" i="6"/>
  <c r="G23" i="5"/>
  <c r="F23" i="5"/>
  <c r="H23" i="5" s="1"/>
  <c r="G22" i="5"/>
  <c r="F22" i="5"/>
  <c r="H22" i="5" s="1"/>
  <c r="G21" i="5"/>
  <c r="F21" i="5"/>
  <c r="G20" i="5"/>
  <c r="F20" i="5"/>
  <c r="G19" i="5"/>
  <c r="F19" i="5"/>
  <c r="H19" i="5" s="1"/>
  <c r="G18" i="5"/>
  <c r="F18" i="5"/>
  <c r="H18" i="5" s="1"/>
  <c r="G17" i="5"/>
  <c r="F17" i="5"/>
  <c r="G16" i="5"/>
  <c r="F16" i="5"/>
  <c r="G15" i="5"/>
  <c r="F15" i="5"/>
  <c r="G14" i="5"/>
  <c r="F14" i="5"/>
  <c r="H14" i="5" s="1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H7" i="5" s="1"/>
  <c r="G6" i="5"/>
  <c r="F6" i="5"/>
  <c r="G5" i="5"/>
  <c r="F5" i="5"/>
  <c r="G4" i="5"/>
  <c r="F4" i="5"/>
  <c r="G23" i="4"/>
  <c r="F23" i="4"/>
  <c r="G22" i="4"/>
  <c r="F22" i="4"/>
  <c r="H22" i="4" s="1"/>
  <c r="G21" i="4"/>
  <c r="F21" i="4"/>
  <c r="G20" i="4"/>
  <c r="F20" i="4"/>
  <c r="G19" i="4"/>
  <c r="F19" i="4"/>
  <c r="G18" i="4"/>
  <c r="F18" i="4"/>
  <c r="H18" i="4" s="1"/>
  <c r="G17" i="4"/>
  <c r="F17" i="4"/>
  <c r="G16" i="4"/>
  <c r="F16" i="4"/>
  <c r="G15" i="4"/>
  <c r="F15" i="4"/>
  <c r="G14" i="4"/>
  <c r="F14" i="4"/>
  <c r="H14" i="4" s="1"/>
  <c r="G13" i="4"/>
  <c r="F13" i="4"/>
  <c r="G12" i="4"/>
  <c r="F12" i="4"/>
  <c r="G11" i="4"/>
  <c r="F11" i="4"/>
  <c r="G10" i="4"/>
  <c r="F10" i="4"/>
  <c r="G9" i="4"/>
  <c r="F9" i="4"/>
  <c r="G8" i="4"/>
  <c r="F8" i="4"/>
  <c r="H8" i="4" s="1"/>
  <c r="G7" i="4"/>
  <c r="F7" i="4"/>
  <c r="G6" i="4"/>
  <c r="F6" i="4"/>
  <c r="H6" i="4" s="1"/>
  <c r="G5" i="4"/>
  <c r="F5" i="4"/>
  <c r="G4" i="4"/>
  <c r="F4" i="4"/>
  <c r="H4" i="4" s="1"/>
  <c r="G23" i="3"/>
  <c r="F23" i="3"/>
  <c r="G22" i="3"/>
  <c r="F22" i="3"/>
  <c r="H22" i="3" s="1"/>
  <c r="G21" i="3"/>
  <c r="F21" i="3"/>
  <c r="H21" i="3" s="1"/>
  <c r="G20" i="3"/>
  <c r="F20" i="3"/>
  <c r="H20" i="3" s="1"/>
  <c r="G19" i="3"/>
  <c r="F19" i="3"/>
  <c r="H19" i="3" s="1"/>
  <c r="G18" i="3"/>
  <c r="F18" i="3"/>
  <c r="H18" i="3" s="1"/>
  <c r="G17" i="3"/>
  <c r="F17" i="3"/>
  <c r="H17" i="3" s="1"/>
  <c r="G16" i="3"/>
  <c r="F16" i="3"/>
  <c r="G15" i="3"/>
  <c r="F15" i="3"/>
  <c r="H15" i="3" s="1"/>
  <c r="G14" i="3"/>
  <c r="F14" i="3"/>
  <c r="H14" i="3" s="1"/>
  <c r="G13" i="3"/>
  <c r="F13" i="3"/>
  <c r="H13" i="3" s="1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F4" i="2"/>
  <c r="G23" i="2"/>
  <c r="F23" i="2"/>
  <c r="H23" i="2" s="1"/>
  <c r="G22" i="2"/>
  <c r="F22" i="2"/>
  <c r="H22" i="2" s="1"/>
  <c r="G21" i="2"/>
  <c r="F21" i="2"/>
  <c r="G20" i="2"/>
  <c r="F20" i="2"/>
  <c r="H20" i="2" s="1"/>
  <c r="G19" i="2"/>
  <c r="F19" i="2"/>
  <c r="G18" i="2"/>
  <c r="F18" i="2"/>
  <c r="G17" i="2"/>
  <c r="H17" i="2" s="1"/>
  <c r="F17" i="2"/>
  <c r="G16" i="2"/>
  <c r="F16" i="2"/>
  <c r="G15" i="2"/>
  <c r="F15" i="2"/>
  <c r="G14" i="2"/>
  <c r="F14" i="2"/>
  <c r="G13" i="2"/>
  <c r="H13" i="2" s="1"/>
  <c r="F13" i="2"/>
  <c r="G12" i="2"/>
  <c r="F12" i="2"/>
  <c r="H12" i="2" s="1"/>
  <c r="G11" i="2"/>
  <c r="F11" i="2"/>
  <c r="G10" i="2"/>
  <c r="F10" i="2"/>
  <c r="G9" i="2"/>
  <c r="F9" i="2"/>
  <c r="G8" i="2"/>
  <c r="F8" i="2"/>
  <c r="H8" i="2" s="1"/>
  <c r="G7" i="2"/>
  <c r="F7" i="2"/>
  <c r="G6" i="2"/>
  <c r="F6" i="2"/>
  <c r="G5" i="2"/>
  <c r="F5" i="2"/>
  <c r="G4" i="2"/>
  <c r="F16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5" i="1"/>
  <c r="H5" i="1" s="1"/>
  <c r="F6" i="1"/>
  <c r="F7" i="1"/>
  <c r="H7" i="1" s="1"/>
  <c r="F8" i="1"/>
  <c r="H8" i="1" s="1"/>
  <c r="F9" i="1"/>
  <c r="H9" i="1" s="1"/>
  <c r="F10" i="1"/>
  <c r="H10" i="1" s="1"/>
  <c r="F11" i="1"/>
  <c r="F12" i="1"/>
  <c r="H12" i="1" s="1"/>
  <c r="F13" i="1"/>
  <c r="H13" i="1" s="1"/>
  <c r="F14" i="1"/>
  <c r="F15" i="1"/>
  <c r="H15" i="1" s="1"/>
  <c r="F17" i="1"/>
  <c r="H17" i="1" s="1"/>
  <c r="F18" i="1"/>
  <c r="H18" i="1" s="1"/>
  <c r="F19" i="1"/>
  <c r="F20" i="1"/>
  <c r="H20" i="1" s="1"/>
  <c r="F21" i="1"/>
  <c r="F22" i="1"/>
  <c r="F23" i="1"/>
  <c r="H23" i="1" s="1"/>
  <c r="F4" i="1"/>
  <c r="H4" i="1" s="1"/>
  <c r="K25" i="3" l="1"/>
  <c r="K25" i="2"/>
  <c r="H17" i="9"/>
  <c r="H11" i="9"/>
  <c r="H19" i="9"/>
  <c r="H23" i="9"/>
  <c r="H6" i="8"/>
  <c r="H7" i="8"/>
  <c r="H10" i="8"/>
  <c r="H8" i="8"/>
  <c r="H11" i="8"/>
  <c r="H16" i="8"/>
  <c r="H13" i="5"/>
  <c r="H21" i="4"/>
  <c r="H12" i="3"/>
  <c r="H21" i="1"/>
  <c r="H19" i="1"/>
  <c r="H21" i="2"/>
  <c r="H13" i="9"/>
  <c r="H7" i="9"/>
  <c r="H14" i="9"/>
  <c r="H21" i="9"/>
  <c r="H8" i="9"/>
  <c r="H15" i="9"/>
  <c r="H9" i="9"/>
  <c r="H16" i="9"/>
  <c r="H15" i="8"/>
  <c r="H18" i="8"/>
  <c r="H4" i="8"/>
  <c r="H19" i="8"/>
  <c r="H5" i="8"/>
  <c r="H12" i="8"/>
  <c r="H13" i="8"/>
  <c r="H14" i="8"/>
  <c r="H8" i="6"/>
  <c r="H16" i="6"/>
  <c r="H20" i="6"/>
  <c r="H13" i="6"/>
  <c r="H10" i="6"/>
  <c r="H14" i="6"/>
  <c r="H7" i="6"/>
  <c r="H11" i="6"/>
  <c r="H15" i="6"/>
  <c r="H12" i="5"/>
  <c r="H16" i="5"/>
  <c r="H20" i="5"/>
  <c r="H9" i="5"/>
  <c r="H10" i="5"/>
  <c r="H16" i="4"/>
  <c r="H20" i="4"/>
  <c r="H5" i="4"/>
  <c r="H17" i="4"/>
  <c r="H10" i="4"/>
  <c r="H11" i="4"/>
  <c r="H23" i="4"/>
  <c r="H6" i="3"/>
  <c r="H10" i="3"/>
  <c r="H7" i="3"/>
  <c r="H11" i="3"/>
  <c r="H4" i="3"/>
  <c r="H8" i="3"/>
  <c r="H16" i="1"/>
  <c r="H14" i="1"/>
  <c r="H6" i="1"/>
  <c r="H22" i="1"/>
  <c r="H11" i="1"/>
  <c r="H10" i="2"/>
  <c r="H14" i="2"/>
  <c r="H11" i="2"/>
  <c r="H15" i="2"/>
  <c r="H16" i="2"/>
  <c r="H18" i="2"/>
  <c r="H19" i="2"/>
  <c r="H5" i="2"/>
  <c r="H9" i="2"/>
  <c r="H17" i="7"/>
  <c r="H4" i="7"/>
  <c r="H11" i="7"/>
  <c r="H19" i="7"/>
  <c r="H9" i="7"/>
  <c r="H6" i="6"/>
  <c r="H21" i="6"/>
  <c r="H4" i="6"/>
  <c r="H5" i="6"/>
  <c r="H12" i="6"/>
  <c r="H4" i="5"/>
  <c r="H8" i="5"/>
  <c r="H11" i="5"/>
  <c r="H15" i="5"/>
  <c r="H6" i="5"/>
  <c r="H17" i="5"/>
  <c r="H5" i="5"/>
  <c r="H21" i="5"/>
  <c r="H13" i="4"/>
  <c r="H9" i="4"/>
  <c r="H7" i="4"/>
  <c r="H15" i="4"/>
  <c r="H12" i="4"/>
  <c r="H19" i="4"/>
  <c r="H5" i="3"/>
  <c r="H9" i="3"/>
  <c r="H16" i="3"/>
  <c r="H23" i="3"/>
  <c r="H4" i="2"/>
  <c r="H6" i="2"/>
  <c r="H7" i="2"/>
</calcChain>
</file>

<file path=xl/sharedStrings.xml><?xml version="1.0" encoding="utf-8"?>
<sst xmlns="http://schemas.openxmlformats.org/spreadsheetml/2006/main" count="108" uniqueCount="8">
  <si>
    <t>Type 1 error rate</t>
  </si>
  <si>
    <t>Departures from 5%</t>
  </si>
  <si>
    <t>Welch</t>
  </si>
  <si>
    <t>Student</t>
  </si>
  <si>
    <t>Larger</t>
  </si>
  <si>
    <t>Larger power</t>
  </si>
  <si>
    <t>Difference</t>
  </si>
  <si>
    <t>Relative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</si>
</sst>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4BA8-EE67-4D5E-A7B4-C206122A5067}">
  <dimension ref="A1:L25"/>
  <sheetViews>
    <sheetView workbookViewId="0">
      <selection activeCell="L3" sqref="L3:L23"/>
    </sheetView>
  </sheetViews>
  <sheetFormatPr baseColWidth="10" defaultRowHeight="14.5" x14ac:dyDescent="0.35"/>
  <cols>
    <col min="10" max="10" width="11.81640625" bestFit="1" customWidth="1"/>
  </cols>
  <sheetData>
    <row r="1" spans="1:12" x14ac:dyDescent="0.35">
      <c r="A1" s="12"/>
      <c r="B1" s="12"/>
      <c r="C1" s="12"/>
      <c r="D1" s="12"/>
      <c r="E1" s="12"/>
      <c r="F1" s="13" t="s">
        <v>0</v>
      </c>
      <c r="G1" s="13"/>
      <c r="H1" s="13"/>
      <c r="K1" s="14"/>
      <c r="L1" s="14"/>
    </row>
    <row r="2" spans="1:12" x14ac:dyDescent="0.35">
      <c r="A2" s="12"/>
      <c r="B2" s="12"/>
      <c r="C2" s="12"/>
      <c r="D2" s="12"/>
      <c r="E2" s="12"/>
      <c r="F2" s="13" t="s">
        <v>1</v>
      </c>
      <c r="G2" s="13"/>
      <c r="H2" s="13"/>
    </row>
    <row r="3" spans="1:12" ht="15" thickBot="1" x14ac:dyDescent="0.4">
      <c r="A3" s="12" t="s">
        <v>2</v>
      </c>
      <c r="B3" s="12" t="s">
        <v>3</v>
      </c>
      <c r="C3" s="12" t="s">
        <v>2</v>
      </c>
      <c r="D3" s="12" t="s">
        <v>3</v>
      </c>
      <c r="E3" s="12"/>
      <c r="F3" s="12" t="s">
        <v>2</v>
      </c>
      <c r="G3" s="12" t="s">
        <v>3</v>
      </c>
      <c r="H3" s="12" t="s">
        <v>4</v>
      </c>
      <c r="J3" s="14" t="s">
        <v>5</v>
      </c>
      <c r="K3" s="12" t="s">
        <v>6</v>
      </c>
      <c r="L3" s="12" t="s">
        <v>7</v>
      </c>
    </row>
    <row r="4" spans="1:12" ht="15.5" x14ac:dyDescent="0.35">
      <c r="A4" s="2">
        <v>0.05</v>
      </c>
      <c r="B4" s="3">
        <v>6.5000000000000002E-2</v>
      </c>
      <c r="C4" s="4">
        <v>29.34</v>
      </c>
      <c r="D4" s="4">
        <v>34.07</v>
      </c>
      <c r="F4">
        <f>ABS(A4-0.05)</f>
        <v>0</v>
      </c>
      <c r="G4">
        <f>ABS(B4-0.05)</f>
        <v>1.4999999999999999E-2</v>
      </c>
      <c r="H4" s="1" t="str">
        <f>IF(MAX(F4:G4)=F4,"Welch","Student")</f>
        <v>Student</v>
      </c>
      <c r="J4" s="15" t="str">
        <f>IF(D4&gt;C4,"Student","Welch")</f>
        <v>Student</v>
      </c>
      <c r="K4" s="12">
        <f>ABS(D4-C4)</f>
        <v>4.7300000000000004</v>
      </c>
      <c r="L4">
        <f>K4/D4</f>
        <v>0.13883181684766657</v>
      </c>
    </row>
    <row r="5" spans="1:12" ht="15.5" x14ac:dyDescent="0.35">
      <c r="A5" s="5">
        <v>0.05</v>
      </c>
      <c r="B5" s="6">
        <v>6.4000000000000001E-2</v>
      </c>
      <c r="C5" s="7">
        <v>29.23</v>
      </c>
      <c r="D5" s="7">
        <v>33.68</v>
      </c>
      <c r="F5">
        <f t="shared" ref="F5:G23" si="0">ABS(A5-0.05)</f>
        <v>0</v>
      </c>
      <c r="G5">
        <f t="shared" si="0"/>
        <v>1.3999999999999999E-2</v>
      </c>
      <c r="H5" s="1" t="str">
        <f t="shared" ref="H5:H23" si="1">IF(MAX(F5:G5)=F5,"Welch","Student")</f>
        <v>Student</v>
      </c>
      <c r="J5" s="15" t="str">
        <f t="shared" ref="J5:J23" si="2">IF(D5&gt;C5,"Student","Welch")</f>
        <v>Student</v>
      </c>
      <c r="K5" s="12">
        <f t="shared" ref="K5:K23" si="3">ABS(D5-C5)</f>
        <v>4.4499999999999993</v>
      </c>
      <c r="L5">
        <f t="shared" ref="L5:L23" si="4">K5/D5</f>
        <v>0.13212589073634201</v>
      </c>
    </row>
    <row r="6" spans="1:12" ht="15.5" x14ac:dyDescent="0.35">
      <c r="A6" s="5">
        <v>5.0999999999999997E-2</v>
      </c>
      <c r="B6" s="6">
        <v>6.5000000000000002E-2</v>
      </c>
      <c r="C6" s="7">
        <v>5.25</v>
      </c>
      <c r="D6" s="7">
        <v>6.73</v>
      </c>
      <c r="F6">
        <f t="shared" si="0"/>
        <v>9.9999999999999395E-4</v>
      </c>
      <c r="G6">
        <f t="shared" si="0"/>
        <v>1.4999999999999999E-2</v>
      </c>
      <c r="H6" s="1" t="str">
        <f t="shared" si="1"/>
        <v>Student</v>
      </c>
      <c r="J6" s="15" t="str">
        <f t="shared" si="2"/>
        <v>Student</v>
      </c>
      <c r="K6" s="12">
        <f t="shared" si="3"/>
        <v>1.4800000000000004</v>
      </c>
      <c r="L6">
        <f t="shared" si="4"/>
        <v>0.21991084695393764</v>
      </c>
    </row>
    <row r="7" spans="1:12" ht="16" thickBot="1" x14ac:dyDescent="0.4">
      <c r="A7" s="8">
        <v>0.05</v>
      </c>
      <c r="B7" s="9">
        <v>6.5000000000000002E-2</v>
      </c>
      <c r="C7" s="10">
        <v>4.97</v>
      </c>
      <c r="D7" s="10">
        <v>6.49</v>
      </c>
      <c r="F7">
        <f t="shared" si="0"/>
        <v>0</v>
      </c>
      <c r="G7">
        <f t="shared" si="0"/>
        <v>1.4999999999999999E-2</v>
      </c>
      <c r="H7" s="1" t="str">
        <f t="shared" si="1"/>
        <v>Student</v>
      </c>
      <c r="J7" s="15" t="str">
        <f t="shared" si="2"/>
        <v>Student</v>
      </c>
      <c r="K7" s="12">
        <f t="shared" si="3"/>
        <v>1.5200000000000005</v>
      </c>
      <c r="L7">
        <f t="shared" si="4"/>
        <v>0.23420647149460716</v>
      </c>
    </row>
    <row r="8" spans="1:12" ht="15.5" x14ac:dyDescent="0.35">
      <c r="A8" s="5">
        <v>0.05</v>
      </c>
      <c r="B8" s="6">
        <v>5.7000000000000002E-2</v>
      </c>
      <c r="C8" s="7">
        <v>56.4</v>
      </c>
      <c r="D8" s="7">
        <v>58.95</v>
      </c>
      <c r="F8">
        <f t="shared" si="0"/>
        <v>0</v>
      </c>
      <c r="G8">
        <f t="shared" si="0"/>
        <v>6.9999999999999993E-3</v>
      </c>
      <c r="H8" s="1" t="str">
        <f t="shared" si="1"/>
        <v>Student</v>
      </c>
      <c r="J8" s="15" t="str">
        <f t="shared" si="2"/>
        <v>Student</v>
      </c>
      <c r="K8" s="12">
        <f t="shared" si="3"/>
        <v>2.5500000000000043</v>
      </c>
      <c r="L8">
        <f t="shared" si="4"/>
        <v>4.3256997455470805E-2</v>
      </c>
    </row>
    <row r="9" spans="1:12" ht="15.5" x14ac:dyDescent="0.35">
      <c r="A9" s="5">
        <v>0.05</v>
      </c>
      <c r="B9" s="6">
        <v>5.7000000000000002E-2</v>
      </c>
      <c r="C9" s="7">
        <v>56.15</v>
      </c>
      <c r="D9" s="7">
        <v>58.57</v>
      </c>
      <c r="F9">
        <f t="shared" si="0"/>
        <v>0</v>
      </c>
      <c r="G9">
        <f t="shared" si="0"/>
        <v>6.9999999999999993E-3</v>
      </c>
      <c r="H9" s="1" t="str">
        <f t="shared" si="1"/>
        <v>Student</v>
      </c>
      <c r="J9" s="15" t="str">
        <f t="shared" si="2"/>
        <v>Student</v>
      </c>
      <c r="K9" s="12">
        <f t="shared" si="3"/>
        <v>2.4200000000000017</v>
      </c>
      <c r="L9">
        <f t="shared" si="4"/>
        <v>4.1318080928803173E-2</v>
      </c>
    </row>
    <row r="10" spans="1:12" ht="15.5" x14ac:dyDescent="0.35">
      <c r="A10" s="5">
        <v>0.05</v>
      </c>
      <c r="B10" s="6">
        <v>5.7000000000000002E-2</v>
      </c>
      <c r="C10" s="7">
        <v>5.5</v>
      </c>
      <c r="D10" s="7">
        <v>6.22</v>
      </c>
      <c r="F10">
        <f t="shared" si="0"/>
        <v>0</v>
      </c>
      <c r="G10">
        <f t="shared" si="0"/>
        <v>6.9999999999999993E-3</v>
      </c>
      <c r="H10" s="1" t="str">
        <f t="shared" si="1"/>
        <v>Student</v>
      </c>
      <c r="J10" s="15" t="str">
        <f t="shared" si="2"/>
        <v>Student</v>
      </c>
      <c r="K10" s="12">
        <f t="shared" si="3"/>
        <v>0.71999999999999975</v>
      </c>
      <c r="L10">
        <f t="shared" si="4"/>
        <v>0.11575562700964627</v>
      </c>
    </row>
    <row r="11" spans="1:12" ht="16" thickBot="1" x14ac:dyDescent="0.4">
      <c r="A11" s="8">
        <v>0.05</v>
      </c>
      <c r="B11" s="9">
        <v>5.7000000000000002E-2</v>
      </c>
      <c r="C11" s="10">
        <v>5</v>
      </c>
      <c r="D11" s="10">
        <v>5.72</v>
      </c>
      <c r="F11">
        <f t="shared" si="0"/>
        <v>0</v>
      </c>
      <c r="G11">
        <f t="shared" si="0"/>
        <v>6.9999999999999993E-3</v>
      </c>
      <c r="H11" s="1" t="str">
        <f t="shared" si="1"/>
        <v>Student</v>
      </c>
      <c r="J11" s="15" t="str">
        <f t="shared" si="2"/>
        <v>Student</v>
      </c>
      <c r="K11" s="12">
        <f t="shared" si="3"/>
        <v>0.71999999999999975</v>
      </c>
      <c r="L11">
        <f t="shared" si="4"/>
        <v>0.12587412587412583</v>
      </c>
    </row>
    <row r="12" spans="1:12" ht="15.5" x14ac:dyDescent="0.35">
      <c r="A12" s="5">
        <v>0.05</v>
      </c>
      <c r="B12" s="6">
        <v>5.5E-2</v>
      </c>
      <c r="C12" s="7">
        <v>75.42</v>
      </c>
      <c r="D12" s="7">
        <v>76.77</v>
      </c>
      <c r="F12">
        <f t="shared" si="0"/>
        <v>0</v>
      </c>
      <c r="G12">
        <f t="shared" si="0"/>
        <v>4.9999999999999975E-3</v>
      </c>
      <c r="H12" s="1" t="str">
        <f t="shared" si="1"/>
        <v>Student</v>
      </c>
      <c r="J12" s="15" t="str">
        <f t="shared" si="2"/>
        <v>Student</v>
      </c>
      <c r="K12" s="12">
        <f t="shared" si="3"/>
        <v>1.3499999999999943</v>
      </c>
      <c r="L12">
        <f>K12/D12</f>
        <v>1.7584994138335214E-2</v>
      </c>
    </row>
    <row r="13" spans="1:12" ht="15.5" x14ac:dyDescent="0.35">
      <c r="A13" s="5">
        <v>5.0999999999999997E-2</v>
      </c>
      <c r="B13" s="6">
        <v>5.5E-2</v>
      </c>
      <c r="C13" s="7">
        <v>75.06</v>
      </c>
      <c r="D13" s="7">
        <v>76.36</v>
      </c>
      <c r="F13">
        <f t="shared" si="0"/>
        <v>9.9999999999999395E-4</v>
      </c>
      <c r="G13">
        <f t="shared" si="0"/>
        <v>4.9999999999999975E-3</v>
      </c>
      <c r="H13" s="1" t="str">
        <f t="shared" si="1"/>
        <v>Student</v>
      </c>
      <c r="J13" s="15" t="str">
        <f t="shared" si="2"/>
        <v>Student</v>
      </c>
      <c r="K13" s="12">
        <f t="shared" si="3"/>
        <v>1.2999999999999972</v>
      </c>
      <c r="L13">
        <f t="shared" si="4"/>
        <v>1.7024620220010441E-2</v>
      </c>
    </row>
    <row r="14" spans="1:12" ht="15.5" x14ac:dyDescent="0.35">
      <c r="A14" s="5">
        <v>0.05</v>
      </c>
      <c r="B14" s="6">
        <v>5.5E-2</v>
      </c>
      <c r="C14" s="7">
        <v>5.86</v>
      </c>
      <c r="D14" s="7">
        <v>6.35</v>
      </c>
      <c r="F14">
        <f t="shared" si="0"/>
        <v>0</v>
      </c>
      <c r="G14">
        <f t="shared" si="0"/>
        <v>4.9999999999999975E-3</v>
      </c>
      <c r="H14" s="1" t="str">
        <f t="shared" si="1"/>
        <v>Student</v>
      </c>
      <c r="J14" s="15" t="str">
        <f t="shared" si="2"/>
        <v>Student</v>
      </c>
      <c r="K14" s="12">
        <f t="shared" si="3"/>
        <v>0.48999999999999932</v>
      </c>
      <c r="L14">
        <f t="shared" si="4"/>
        <v>7.7165354330708563E-2</v>
      </c>
    </row>
    <row r="15" spans="1:12" ht="16" thickBot="1" x14ac:dyDescent="0.4">
      <c r="A15" s="8">
        <v>0.05</v>
      </c>
      <c r="B15" s="9">
        <v>5.5E-2</v>
      </c>
      <c r="C15" s="10">
        <v>5.07</v>
      </c>
      <c r="D15" s="10">
        <v>5.56</v>
      </c>
      <c r="F15">
        <f t="shared" si="0"/>
        <v>0</v>
      </c>
      <c r="G15">
        <f t="shared" si="0"/>
        <v>4.9999999999999975E-3</v>
      </c>
      <c r="H15" s="1" t="str">
        <f t="shared" si="1"/>
        <v>Student</v>
      </c>
      <c r="J15" s="15" t="str">
        <f t="shared" si="2"/>
        <v>Student</v>
      </c>
      <c r="K15" s="12">
        <f t="shared" si="3"/>
        <v>0.48999999999999932</v>
      </c>
      <c r="L15">
        <f t="shared" si="4"/>
        <v>8.812949640287758E-2</v>
      </c>
    </row>
    <row r="16" spans="1:12" ht="15.5" x14ac:dyDescent="0.35">
      <c r="A16" s="5">
        <v>0.05</v>
      </c>
      <c r="B16" s="6">
        <v>5.3999999999999999E-2</v>
      </c>
      <c r="C16" s="7">
        <v>86.92</v>
      </c>
      <c r="D16" s="7">
        <v>87.59</v>
      </c>
      <c r="F16">
        <f>ABS(A16-0.05)</f>
        <v>0</v>
      </c>
      <c r="G16">
        <f t="shared" si="0"/>
        <v>3.9999999999999966E-3</v>
      </c>
      <c r="H16" s="1" t="str">
        <f t="shared" si="1"/>
        <v>Student</v>
      </c>
      <c r="J16" s="15" t="str">
        <f t="shared" si="2"/>
        <v>Student</v>
      </c>
      <c r="K16" s="12">
        <f t="shared" si="3"/>
        <v>0.67000000000000171</v>
      </c>
      <c r="L16">
        <f t="shared" si="4"/>
        <v>7.6492750313962975E-3</v>
      </c>
    </row>
    <row r="17" spans="1:12" ht="15.5" x14ac:dyDescent="0.35">
      <c r="A17" s="5">
        <v>0.05</v>
      </c>
      <c r="B17" s="6">
        <v>5.2999999999999999E-2</v>
      </c>
      <c r="C17" s="7">
        <v>86.66</v>
      </c>
      <c r="D17" s="7">
        <v>87.31</v>
      </c>
      <c r="F17">
        <f t="shared" si="0"/>
        <v>0</v>
      </c>
      <c r="G17">
        <f t="shared" si="0"/>
        <v>2.9999999999999957E-3</v>
      </c>
      <c r="H17" s="1" t="str">
        <f t="shared" si="1"/>
        <v>Student</v>
      </c>
      <c r="J17" s="15" t="str">
        <f t="shared" si="2"/>
        <v>Student</v>
      </c>
      <c r="K17" s="12">
        <f t="shared" si="3"/>
        <v>0.65000000000000568</v>
      </c>
      <c r="L17">
        <f t="shared" si="4"/>
        <v>7.4447371435116903E-3</v>
      </c>
    </row>
    <row r="18" spans="1:12" ht="15.5" x14ac:dyDescent="0.35">
      <c r="A18" s="5">
        <v>0.05</v>
      </c>
      <c r="B18" s="6">
        <v>5.2999999999999999E-2</v>
      </c>
      <c r="C18" s="7">
        <v>6.1</v>
      </c>
      <c r="D18" s="7">
        <v>6.48</v>
      </c>
      <c r="F18">
        <f t="shared" si="0"/>
        <v>0</v>
      </c>
      <c r="G18">
        <f t="shared" si="0"/>
        <v>2.9999999999999957E-3</v>
      </c>
      <c r="H18" s="1" t="str">
        <f t="shared" si="1"/>
        <v>Student</v>
      </c>
      <c r="J18" s="15" t="str">
        <f t="shared" si="2"/>
        <v>Student</v>
      </c>
      <c r="K18" s="12">
        <f t="shared" si="3"/>
        <v>0.38000000000000078</v>
      </c>
      <c r="L18">
        <f t="shared" si="4"/>
        <v>5.864197530864209E-2</v>
      </c>
    </row>
    <row r="19" spans="1:12" ht="16" thickBot="1" x14ac:dyDescent="0.4">
      <c r="A19" s="8">
        <v>0.05</v>
      </c>
      <c r="B19" s="9">
        <v>5.2999999999999999E-2</v>
      </c>
      <c r="C19" s="10">
        <v>5.03</v>
      </c>
      <c r="D19" s="10">
        <v>5.38</v>
      </c>
      <c r="F19">
        <f t="shared" si="0"/>
        <v>0</v>
      </c>
      <c r="G19">
        <f t="shared" si="0"/>
        <v>2.9999999999999957E-3</v>
      </c>
      <c r="H19" s="1" t="str">
        <f t="shared" si="1"/>
        <v>Student</v>
      </c>
      <c r="J19" s="15" t="str">
        <f t="shared" si="2"/>
        <v>Student</v>
      </c>
      <c r="K19" s="12">
        <f t="shared" si="3"/>
        <v>0.34999999999999964</v>
      </c>
      <c r="L19">
        <f t="shared" si="4"/>
        <v>6.5055762081784319E-2</v>
      </c>
    </row>
    <row r="20" spans="1:12" ht="15.5" x14ac:dyDescent="0.35">
      <c r="A20" s="5">
        <v>0.05</v>
      </c>
      <c r="B20" s="6">
        <v>5.2999999999999999E-2</v>
      </c>
      <c r="C20" s="7">
        <v>93.4</v>
      </c>
      <c r="D20" s="7">
        <v>93.71</v>
      </c>
      <c r="F20">
        <f t="shared" si="0"/>
        <v>0</v>
      </c>
      <c r="G20">
        <f t="shared" si="0"/>
        <v>2.9999999999999957E-3</v>
      </c>
      <c r="H20" s="1" t="str">
        <f t="shared" si="1"/>
        <v>Student</v>
      </c>
      <c r="J20" s="15" t="str">
        <f t="shared" si="2"/>
        <v>Student</v>
      </c>
      <c r="K20" s="12">
        <f t="shared" si="3"/>
        <v>0.30999999999998806</v>
      </c>
      <c r="L20">
        <f t="shared" si="4"/>
        <v>3.3080781133282265E-3</v>
      </c>
    </row>
    <row r="21" spans="1:12" ht="15.5" x14ac:dyDescent="0.35">
      <c r="A21" s="5">
        <v>0.05</v>
      </c>
      <c r="B21" s="6">
        <v>5.2999999999999999E-2</v>
      </c>
      <c r="C21" s="7">
        <v>93.23</v>
      </c>
      <c r="D21" s="7">
        <v>93.53</v>
      </c>
      <c r="F21">
        <f t="shared" si="0"/>
        <v>0</v>
      </c>
      <c r="G21">
        <f t="shared" si="0"/>
        <v>2.9999999999999957E-3</v>
      </c>
      <c r="H21" s="1" t="str">
        <f t="shared" si="1"/>
        <v>Student</v>
      </c>
      <c r="J21" s="15" t="str">
        <f t="shared" si="2"/>
        <v>Student</v>
      </c>
      <c r="K21" s="12">
        <f t="shared" si="3"/>
        <v>0.29999999999999716</v>
      </c>
      <c r="L21">
        <f t="shared" si="4"/>
        <v>3.207526996685525E-3</v>
      </c>
    </row>
    <row r="22" spans="1:12" ht="15.5" x14ac:dyDescent="0.35">
      <c r="A22" s="5">
        <v>0.05</v>
      </c>
      <c r="B22" s="6">
        <v>5.2999999999999999E-2</v>
      </c>
      <c r="C22" s="7">
        <v>6.34</v>
      </c>
      <c r="D22" s="7">
        <v>6.66</v>
      </c>
      <c r="F22">
        <f t="shared" si="0"/>
        <v>0</v>
      </c>
      <c r="G22">
        <f t="shared" si="0"/>
        <v>2.9999999999999957E-3</v>
      </c>
      <c r="H22" s="1" t="str">
        <f t="shared" si="1"/>
        <v>Student</v>
      </c>
      <c r="J22" s="15" t="str">
        <f t="shared" si="2"/>
        <v>Student</v>
      </c>
      <c r="K22" s="12">
        <f t="shared" si="3"/>
        <v>0.32000000000000028</v>
      </c>
      <c r="L22">
        <f t="shared" si="4"/>
        <v>4.8048048048048089E-2</v>
      </c>
    </row>
    <row r="23" spans="1:12" ht="15.5" x14ac:dyDescent="0.35">
      <c r="A23" s="5">
        <v>0.05</v>
      </c>
      <c r="B23" s="6">
        <v>5.2999999999999999E-2</v>
      </c>
      <c r="C23" s="7">
        <v>5.01</v>
      </c>
      <c r="D23" s="7">
        <v>5.28</v>
      </c>
      <c r="F23">
        <f t="shared" si="0"/>
        <v>0</v>
      </c>
      <c r="G23">
        <f t="shared" si="0"/>
        <v>2.9999999999999957E-3</v>
      </c>
      <c r="H23" s="1" t="str">
        <f t="shared" si="1"/>
        <v>Student</v>
      </c>
      <c r="J23" s="15" t="str">
        <f t="shared" si="2"/>
        <v>Student</v>
      </c>
      <c r="K23" s="12">
        <f t="shared" si="3"/>
        <v>0.27000000000000046</v>
      </c>
      <c r="L23">
        <f t="shared" si="4"/>
        <v>5.1136363636363723E-2</v>
      </c>
    </row>
    <row r="25" spans="1:12" x14ac:dyDescent="0.35">
      <c r="H25">
        <v>20</v>
      </c>
      <c r="K25" s="12">
        <f>MAX(K4:K23)</f>
        <v>4.7300000000000004</v>
      </c>
    </row>
  </sheetData>
  <mergeCells count="2">
    <mergeCell ref="F1:H1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975B-BEE6-4334-8DCA-6BF331556578}">
  <dimension ref="A1:L25"/>
  <sheetViews>
    <sheetView topLeftCell="A6" workbookViewId="0">
      <selection activeCell="L3" sqref="L3:L23"/>
    </sheetView>
  </sheetViews>
  <sheetFormatPr baseColWidth="10" defaultRowHeight="14.5" x14ac:dyDescent="0.35"/>
  <sheetData>
    <row r="1" spans="1:12" x14ac:dyDescent="0.35">
      <c r="A1" s="12"/>
      <c r="B1" s="12"/>
      <c r="C1" s="12"/>
      <c r="D1" s="12"/>
      <c r="E1" s="12"/>
      <c r="F1" s="13" t="s">
        <v>0</v>
      </c>
      <c r="G1" s="13"/>
      <c r="H1" s="13"/>
    </row>
    <row r="2" spans="1:12" x14ac:dyDescent="0.35">
      <c r="A2" s="12"/>
      <c r="B2" s="12"/>
      <c r="C2" s="12"/>
      <c r="D2" s="12"/>
      <c r="E2" s="12"/>
      <c r="F2" s="13" t="s">
        <v>1</v>
      </c>
      <c r="G2" s="13"/>
      <c r="H2" s="13"/>
    </row>
    <row r="3" spans="1:12" ht="15" thickBot="1" x14ac:dyDescent="0.4">
      <c r="A3" s="12" t="s">
        <v>2</v>
      </c>
      <c r="B3" s="12" t="s">
        <v>3</v>
      </c>
      <c r="C3" s="12" t="s">
        <v>2</v>
      </c>
      <c r="D3" s="12" t="s">
        <v>3</v>
      </c>
      <c r="E3" s="12"/>
      <c r="F3" s="12" t="s">
        <v>2</v>
      </c>
      <c r="G3" s="12" t="s">
        <v>3</v>
      </c>
      <c r="H3" s="12" t="s">
        <v>4</v>
      </c>
      <c r="J3" s="14" t="s">
        <v>5</v>
      </c>
      <c r="K3" s="12" t="s">
        <v>6</v>
      </c>
      <c r="L3" s="12" t="s">
        <v>7</v>
      </c>
    </row>
    <row r="4" spans="1:12" ht="15.5" x14ac:dyDescent="0.35">
      <c r="A4" s="2">
        <v>4.2000000000000003E-2</v>
      </c>
      <c r="B4" s="3">
        <v>5.7000000000000002E-2</v>
      </c>
      <c r="C4" s="4">
        <v>35.409999999999997</v>
      </c>
      <c r="D4" s="4">
        <v>40.11</v>
      </c>
      <c r="F4">
        <f>ABS(A4-0.05)</f>
        <v>8.0000000000000002E-3</v>
      </c>
      <c r="G4">
        <f>ABS(B4-0.05)</f>
        <v>6.9999999999999993E-3</v>
      </c>
      <c r="H4" s="1" t="str">
        <f>IF(MAX(F4:G4)=F4,"Welch","Student")</f>
        <v>Welch</v>
      </c>
      <c r="J4" s="15" t="str">
        <f>IF(D4&gt;C4,"Student","Welch")</f>
        <v>Student</v>
      </c>
      <c r="K4" s="12">
        <f>ABS(D4-C4)</f>
        <v>4.7000000000000028</v>
      </c>
      <c r="L4">
        <f>K4/D4</f>
        <v>0.11717776115681883</v>
      </c>
    </row>
    <row r="5" spans="1:12" ht="15.5" x14ac:dyDescent="0.35">
      <c r="A5" s="5">
        <v>4.2000000000000003E-2</v>
      </c>
      <c r="B5" s="6">
        <v>5.6000000000000001E-2</v>
      </c>
      <c r="C5" s="7">
        <v>35.07</v>
      </c>
      <c r="D5" s="7">
        <v>39.51</v>
      </c>
      <c r="F5">
        <f t="shared" ref="F5:G23" si="0">ABS(A5-0.05)</f>
        <v>8.0000000000000002E-3</v>
      </c>
      <c r="G5">
        <f t="shared" si="0"/>
        <v>5.9999999999999984E-3</v>
      </c>
      <c r="H5" s="1" t="str">
        <f t="shared" ref="H5:H23" si="1">IF(MAX(F5:G5)=F5,"Welch","Student")</f>
        <v>Welch</v>
      </c>
      <c r="J5" s="15" t="str">
        <f t="shared" ref="J5:J23" si="2">IF(D5&gt;C5,"Student","Welch")</f>
        <v>Student</v>
      </c>
      <c r="K5" s="12">
        <f t="shared" ref="K5:K23" si="3">ABS(D5-C5)</f>
        <v>4.4399999999999977</v>
      </c>
      <c r="L5">
        <f t="shared" ref="L5:L23" si="4">K5/D5</f>
        <v>0.11237661351556563</v>
      </c>
    </row>
    <row r="6" spans="1:12" ht="15.5" x14ac:dyDescent="0.35">
      <c r="A6" s="5">
        <v>4.2000000000000003E-2</v>
      </c>
      <c r="B6" s="6">
        <v>5.7000000000000002E-2</v>
      </c>
      <c r="C6" s="7">
        <v>4.58</v>
      </c>
      <c r="D6" s="7">
        <v>6.06</v>
      </c>
      <c r="F6">
        <f t="shared" si="0"/>
        <v>8.0000000000000002E-3</v>
      </c>
      <c r="G6">
        <f t="shared" si="0"/>
        <v>6.9999999999999993E-3</v>
      </c>
      <c r="H6" s="1" t="str">
        <f t="shared" si="1"/>
        <v>Welch</v>
      </c>
      <c r="J6" s="15" t="str">
        <f t="shared" si="2"/>
        <v>Student</v>
      </c>
      <c r="K6" s="12">
        <f t="shared" si="3"/>
        <v>1.4799999999999995</v>
      </c>
      <c r="L6">
        <f t="shared" si="4"/>
        <v>0.24422442244224415</v>
      </c>
    </row>
    <row r="7" spans="1:12" ht="16" thickBot="1" x14ac:dyDescent="0.4">
      <c r="A7" s="8">
        <v>4.2000000000000003E-2</v>
      </c>
      <c r="B7" s="9">
        <v>5.7000000000000002E-2</v>
      </c>
      <c r="C7" s="10">
        <v>4.2</v>
      </c>
      <c r="D7" s="10">
        <v>5.73</v>
      </c>
      <c r="F7">
        <f t="shared" si="0"/>
        <v>8.0000000000000002E-3</v>
      </c>
      <c r="G7">
        <f t="shared" si="0"/>
        <v>6.9999999999999993E-3</v>
      </c>
      <c r="H7" s="1" t="str">
        <f t="shared" si="1"/>
        <v>Welch</v>
      </c>
      <c r="J7" s="15" t="str">
        <f t="shared" si="2"/>
        <v>Student</v>
      </c>
      <c r="K7" s="12">
        <f t="shared" si="3"/>
        <v>1.5300000000000002</v>
      </c>
      <c r="L7">
        <f t="shared" si="4"/>
        <v>0.26701570680628273</v>
      </c>
    </row>
    <row r="8" spans="1:12" ht="15.5" x14ac:dyDescent="0.35">
      <c r="A8" s="5">
        <v>4.5999999999999999E-2</v>
      </c>
      <c r="B8" s="6">
        <v>5.3999999999999999E-2</v>
      </c>
      <c r="C8" s="7">
        <v>35.409999999999997</v>
      </c>
      <c r="D8" s="7">
        <v>40.11</v>
      </c>
      <c r="F8">
        <f t="shared" si="0"/>
        <v>4.0000000000000036E-3</v>
      </c>
      <c r="G8">
        <f t="shared" si="0"/>
        <v>3.9999999999999966E-3</v>
      </c>
      <c r="H8" s="1" t="str">
        <f t="shared" si="1"/>
        <v>Welch</v>
      </c>
      <c r="J8" s="15" t="str">
        <f t="shared" si="2"/>
        <v>Student</v>
      </c>
      <c r="K8" s="12">
        <f t="shared" si="3"/>
        <v>4.7000000000000028</v>
      </c>
      <c r="L8">
        <f t="shared" si="4"/>
        <v>0.11717776115681883</v>
      </c>
    </row>
    <row r="9" spans="1:12" ht="15.5" x14ac:dyDescent="0.35">
      <c r="A9" s="5">
        <v>4.7E-2</v>
      </c>
      <c r="B9" s="6">
        <v>5.2999999999999999E-2</v>
      </c>
      <c r="C9" s="7">
        <v>35.07</v>
      </c>
      <c r="D9" s="7">
        <v>39.51</v>
      </c>
      <c r="F9">
        <f t="shared" si="0"/>
        <v>3.0000000000000027E-3</v>
      </c>
      <c r="G9">
        <f t="shared" si="0"/>
        <v>2.9999999999999957E-3</v>
      </c>
      <c r="H9" s="1" t="str">
        <f t="shared" si="1"/>
        <v>Welch</v>
      </c>
      <c r="J9" s="15" t="str">
        <f t="shared" si="2"/>
        <v>Student</v>
      </c>
      <c r="K9" s="12">
        <f t="shared" si="3"/>
        <v>4.4399999999999977</v>
      </c>
      <c r="L9">
        <f t="shared" si="4"/>
        <v>0.11237661351556563</v>
      </c>
    </row>
    <row r="10" spans="1:12" ht="15.5" x14ac:dyDescent="0.35">
      <c r="A10" s="5">
        <v>4.7E-2</v>
      </c>
      <c r="B10" s="6">
        <v>5.3999999999999999E-2</v>
      </c>
      <c r="C10" s="7">
        <v>4.58</v>
      </c>
      <c r="D10" s="7">
        <v>6.06</v>
      </c>
      <c r="F10">
        <f t="shared" si="0"/>
        <v>3.0000000000000027E-3</v>
      </c>
      <c r="G10">
        <f t="shared" si="0"/>
        <v>3.9999999999999966E-3</v>
      </c>
      <c r="H10" t="str">
        <f t="shared" si="1"/>
        <v>Student</v>
      </c>
      <c r="J10" s="15" t="str">
        <f t="shared" si="2"/>
        <v>Student</v>
      </c>
      <c r="K10" s="12">
        <f t="shared" si="3"/>
        <v>1.4799999999999995</v>
      </c>
      <c r="L10">
        <f t="shared" si="4"/>
        <v>0.24422442244224415</v>
      </c>
    </row>
    <row r="11" spans="1:12" ht="16" thickBot="1" x14ac:dyDescent="0.4">
      <c r="A11" s="8">
        <v>4.5999999999999999E-2</v>
      </c>
      <c r="B11" s="9">
        <v>5.3999999999999999E-2</v>
      </c>
      <c r="C11" s="10">
        <v>4.2</v>
      </c>
      <c r="D11" s="10">
        <v>5.73</v>
      </c>
      <c r="F11">
        <f t="shared" si="0"/>
        <v>4.0000000000000036E-3</v>
      </c>
      <c r="G11">
        <f t="shared" si="0"/>
        <v>3.9999999999999966E-3</v>
      </c>
      <c r="H11" s="1" t="str">
        <f t="shared" si="1"/>
        <v>Welch</v>
      </c>
      <c r="J11" s="15" t="str">
        <f t="shared" si="2"/>
        <v>Student</v>
      </c>
      <c r="K11" s="12">
        <f t="shared" si="3"/>
        <v>1.5300000000000002</v>
      </c>
      <c r="L11">
        <f t="shared" si="4"/>
        <v>0.26701570680628273</v>
      </c>
    </row>
    <row r="12" spans="1:12" ht="15.5" x14ac:dyDescent="0.35">
      <c r="A12" s="5">
        <v>4.7E-2</v>
      </c>
      <c r="B12" s="6">
        <v>5.1999999999999998E-2</v>
      </c>
      <c r="C12" s="7">
        <v>35.409999999999997</v>
      </c>
      <c r="D12" s="7">
        <v>40.11</v>
      </c>
      <c r="F12">
        <f t="shared" si="0"/>
        <v>3.0000000000000027E-3</v>
      </c>
      <c r="G12">
        <f t="shared" si="0"/>
        <v>1.9999999999999948E-3</v>
      </c>
      <c r="H12" s="1" t="str">
        <f t="shared" si="1"/>
        <v>Welch</v>
      </c>
      <c r="J12" s="15" t="str">
        <f t="shared" si="2"/>
        <v>Student</v>
      </c>
      <c r="K12" s="12">
        <f t="shared" si="3"/>
        <v>4.7000000000000028</v>
      </c>
      <c r="L12">
        <f>K12/D12</f>
        <v>0.11717776115681883</v>
      </c>
    </row>
    <row r="13" spans="1:12" ht="15.5" x14ac:dyDescent="0.35">
      <c r="A13" s="5">
        <v>4.8000000000000001E-2</v>
      </c>
      <c r="B13" s="6">
        <v>5.1999999999999998E-2</v>
      </c>
      <c r="C13" s="7">
        <v>35.07</v>
      </c>
      <c r="D13" s="7">
        <v>39.51</v>
      </c>
      <c r="F13">
        <f t="shared" si="0"/>
        <v>2.0000000000000018E-3</v>
      </c>
      <c r="G13">
        <f t="shared" si="0"/>
        <v>1.9999999999999948E-3</v>
      </c>
      <c r="H13" s="1" t="str">
        <f t="shared" si="1"/>
        <v>Welch</v>
      </c>
      <c r="J13" s="15" t="str">
        <f t="shared" si="2"/>
        <v>Student</v>
      </c>
      <c r="K13" s="12">
        <f t="shared" si="3"/>
        <v>4.4399999999999977</v>
      </c>
      <c r="L13">
        <f t="shared" si="4"/>
        <v>0.11237661351556563</v>
      </c>
    </row>
    <row r="14" spans="1:12" ht="15.5" x14ac:dyDescent="0.35">
      <c r="A14" s="5">
        <v>4.7E-2</v>
      </c>
      <c r="B14" s="6">
        <v>5.1999999999999998E-2</v>
      </c>
      <c r="C14" s="7">
        <v>4.58</v>
      </c>
      <c r="D14" s="7">
        <v>6.06</v>
      </c>
      <c r="F14">
        <f t="shared" si="0"/>
        <v>3.0000000000000027E-3</v>
      </c>
      <c r="G14">
        <f t="shared" si="0"/>
        <v>1.9999999999999948E-3</v>
      </c>
      <c r="H14" s="1" t="str">
        <f t="shared" si="1"/>
        <v>Welch</v>
      </c>
      <c r="J14" s="15" t="str">
        <f t="shared" si="2"/>
        <v>Student</v>
      </c>
      <c r="K14" s="12">
        <f t="shared" si="3"/>
        <v>1.4799999999999995</v>
      </c>
      <c r="L14">
        <f t="shared" si="4"/>
        <v>0.24422442244224415</v>
      </c>
    </row>
    <row r="15" spans="1:12" ht="16" thickBot="1" x14ac:dyDescent="0.4">
      <c r="A15" s="8">
        <v>4.8000000000000001E-2</v>
      </c>
      <c r="B15" s="9">
        <v>5.2999999999999999E-2</v>
      </c>
      <c r="C15" s="10">
        <v>4.2</v>
      </c>
      <c r="D15" s="10">
        <v>5.73</v>
      </c>
      <c r="F15">
        <f t="shared" si="0"/>
        <v>2.0000000000000018E-3</v>
      </c>
      <c r="G15">
        <f t="shared" si="0"/>
        <v>2.9999999999999957E-3</v>
      </c>
      <c r="H15" t="str">
        <f t="shared" si="1"/>
        <v>Student</v>
      </c>
      <c r="J15" s="15" t="str">
        <f t="shared" si="2"/>
        <v>Student</v>
      </c>
      <c r="K15" s="12">
        <f t="shared" si="3"/>
        <v>1.5300000000000002</v>
      </c>
      <c r="L15">
        <f t="shared" si="4"/>
        <v>0.26701570680628273</v>
      </c>
    </row>
    <row r="16" spans="1:12" ht="15.5" x14ac:dyDescent="0.35">
      <c r="A16" s="5">
        <v>4.9000000000000002E-2</v>
      </c>
      <c r="B16" s="6">
        <v>5.1999999999999998E-2</v>
      </c>
      <c r="C16" s="7">
        <v>35.409999999999997</v>
      </c>
      <c r="D16" s="7">
        <v>40.11</v>
      </c>
      <c r="F16">
        <f>ABS(A16-0.05)</f>
        <v>1.0000000000000009E-3</v>
      </c>
      <c r="G16">
        <f t="shared" si="0"/>
        <v>1.9999999999999948E-3</v>
      </c>
      <c r="H16" t="str">
        <f t="shared" si="1"/>
        <v>Student</v>
      </c>
      <c r="J16" s="15" t="str">
        <f t="shared" si="2"/>
        <v>Student</v>
      </c>
      <c r="K16" s="12">
        <f t="shared" si="3"/>
        <v>4.7000000000000028</v>
      </c>
      <c r="L16">
        <f t="shared" si="4"/>
        <v>0.11717776115681883</v>
      </c>
    </row>
    <row r="17" spans="1:12" ht="15.5" x14ac:dyDescent="0.35">
      <c r="A17" s="5">
        <v>4.8000000000000001E-2</v>
      </c>
      <c r="B17" s="6">
        <v>5.1999999999999998E-2</v>
      </c>
      <c r="C17" s="7">
        <v>35.07</v>
      </c>
      <c r="D17" s="7">
        <v>39.51</v>
      </c>
      <c r="F17">
        <f t="shared" si="0"/>
        <v>2.0000000000000018E-3</v>
      </c>
      <c r="G17">
        <f t="shared" si="0"/>
        <v>1.9999999999999948E-3</v>
      </c>
      <c r="H17" s="1" t="str">
        <f t="shared" si="1"/>
        <v>Welch</v>
      </c>
      <c r="J17" s="15" t="str">
        <f t="shared" si="2"/>
        <v>Student</v>
      </c>
      <c r="K17" s="12">
        <f t="shared" si="3"/>
        <v>4.4399999999999977</v>
      </c>
      <c r="L17">
        <f t="shared" si="4"/>
        <v>0.11237661351556563</v>
      </c>
    </row>
    <row r="18" spans="1:12" ht="15.5" x14ac:dyDescent="0.35">
      <c r="A18" s="5">
        <v>4.9000000000000002E-2</v>
      </c>
      <c r="B18" s="6">
        <v>5.1999999999999998E-2</v>
      </c>
      <c r="C18" s="7">
        <v>4.58</v>
      </c>
      <c r="D18" s="7">
        <v>6.06</v>
      </c>
      <c r="F18">
        <f t="shared" si="0"/>
        <v>1.0000000000000009E-3</v>
      </c>
      <c r="G18">
        <f t="shared" si="0"/>
        <v>1.9999999999999948E-3</v>
      </c>
      <c r="H18" t="str">
        <f t="shared" si="1"/>
        <v>Student</v>
      </c>
      <c r="J18" s="15" t="str">
        <f t="shared" si="2"/>
        <v>Student</v>
      </c>
      <c r="K18" s="12">
        <f t="shared" si="3"/>
        <v>1.4799999999999995</v>
      </c>
      <c r="L18">
        <f t="shared" si="4"/>
        <v>0.24422442244224415</v>
      </c>
    </row>
    <row r="19" spans="1:12" ht="16" thickBot="1" x14ac:dyDescent="0.4">
      <c r="A19" s="8">
        <v>4.9000000000000002E-2</v>
      </c>
      <c r="B19" s="9">
        <v>5.2999999999999999E-2</v>
      </c>
      <c r="C19" s="10">
        <v>4.2</v>
      </c>
      <c r="D19" s="10">
        <v>5.73</v>
      </c>
      <c r="F19">
        <f t="shared" si="0"/>
        <v>1.0000000000000009E-3</v>
      </c>
      <c r="G19">
        <f t="shared" si="0"/>
        <v>2.9999999999999957E-3</v>
      </c>
      <c r="H19" t="str">
        <f t="shared" si="1"/>
        <v>Student</v>
      </c>
      <c r="J19" s="15" t="str">
        <f t="shared" si="2"/>
        <v>Student</v>
      </c>
      <c r="K19" s="12">
        <f t="shared" si="3"/>
        <v>1.5300000000000002</v>
      </c>
      <c r="L19">
        <f t="shared" si="4"/>
        <v>0.26701570680628273</v>
      </c>
    </row>
    <row r="20" spans="1:12" ht="15.5" x14ac:dyDescent="0.35">
      <c r="A20" s="5">
        <v>4.9000000000000002E-2</v>
      </c>
      <c r="B20" s="6">
        <v>5.0999999999999997E-2</v>
      </c>
      <c r="C20" s="7">
        <v>4.8600000000000003</v>
      </c>
      <c r="D20" s="7">
        <v>5.14</v>
      </c>
      <c r="F20">
        <f t="shared" si="0"/>
        <v>1.0000000000000009E-3</v>
      </c>
      <c r="G20">
        <f t="shared" si="0"/>
        <v>9.9999999999999395E-4</v>
      </c>
      <c r="H20" s="1" t="str">
        <f t="shared" si="1"/>
        <v>Welch</v>
      </c>
      <c r="J20" s="15" t="str">
        <f t="shared" si="2"/>
        <v>Student</v>
      </c>
      <c r="K20" s="12">
        <f t="shared" si="3"/>
        <v>0.27999999999999936</v>
      </c>
      <c r="L20">
        <f t="shared" si="4"/>
        <v>5.4474708171206102E-2</v>
      </c>
    </row>
    <row r="21" spans="1:12" ht="15.5" x14ac:dyDescent="0.35">
      <c r="A21" s="5">
        <v>4.9000000000000002E-2</v>
      </c>
      <c r="B21" s="6">
        <v>5.1999999999999998E-2</v>
      </c>
      <c r="C21" s="7">
        <v>4.91</v>
      </c>
      <c r="D21" s="7">
        <v>5.19</v>
      </c>
      <c r="F21">
        <f t="shared" si="0"/>
        <v>1.0000000000000009E-3</v>
      </c>
      <c r="G21">
        <f t="shared" si="0"/>
        <v>1.9999999999999948E-3</v>
      </c>
      <c r="H21" t="str">
        <f t="shared" si="1"/>
        <v>Student</v>
      </c>
      <c r="J21" s="15" t="str">
        <f t="shared" si="2"/>
        <v>Student</v>
      </c>
      <c r="K21" s="12">
        <f t="shared" si="3"/>
        <v>0.28000000000000025</v>
      </c>
      <c r="L21">
        <f t="shared" si="4"/>
        <v>5.3949903660886367E-2</v>
      </c>
    </row>
    <row r="22" spans="1:12" ht="15.5" x14ac:dyDescent="0.35">
      <c r="A22" s="5">
        <v>4.9000000000000002E-2</v>
      </c>
      <c r="B22" s="6">
        <v>5.0999999999999997E-2</v>
      </c>
      <c r="C22" s="7">
        <v>4.8499999999999996</v>
      </c>
      <c r="D22" s="7">
        <v>5.13</v>
      </c>
      <c r="F22">
        <f t="shared" si="0"/>
        <v>1.0000000000000009E-3</v>
      </c>
      <c r="G22">
        <f t="shared" si="0"/>
        <v>9.9999999999999395E-4</v>
      </c>
      <c r="H22" s="1" t="str">
        <f t="shared" si="1"/>
        <v>Welch</v>
      </c>
      <c r="J22" s="15" t="str">
        <f t="shared" si="2"/>
        <v>Student</v>
      </c>
      <c r="K22" s="12">
        <f t="shared" si="3"/>
        <v>0.28000000000000025</v>
      </c>
      <c r="L22">
        <f t="shared" si="4"/>
        <v>5.4580896686159897E-2</v>
      </c>
    </row>
    <row r="23" spans="1:12" ht="15.5" x14ac:dyDescent="0.35">
      <c r="A23" s="5">
        <v>4.9000000000000002E-2</v>
      </c>
      <c r="B23" s="6">
        <v>5.1999999999999998E-2</v>
      </c>
      <c r="C23" s="7">
        <v>4.87</v>
      </c>
      <c r="D23" s="7">
        <v>5.16</v>
      </c>
      <c r="F23">
        <f t="shared" si="0"/>
        <v>1.0000000000000009E-3</v>
      </c>
      <c r="G23">
        <f t="shared" si="0"/>
        <v>1.9999999999999948E-3</v>
      </c>
      <c r="H23" t="str">
        <f t="shared" si="1"/>
        <v>Student</v>
      </c>
      <c r="J23" s="15" t="str">
        <f t="shared" si="2"/>
        <v>Student</v>
      </c>
      <c r="K23" s="12">
        <f t="shared" si="3"/>
        <v>0.29000000000000004</v>
      </c>
      <c r="L23">
        <f t="shared" si="4"/>
        <v>5.6201550387596902E-2</v>
      </c>
    </row>
    <row r="25" spans="1:12" x14ac:dyDescent="0.35">
      <c r="H25">
        <v>13</v>
      </c>
      <c r="K25" s="12">
        <f>MAX(K4:K23)</f>
        <v>4.7000000000000028</v>
      </c>
    </row>
  </sheetData>
  <mergeCells count="2">
    <mergeCell ref="F1:H1"/>
    <mergeCell ref="F2:H2"/>
  </mergeCells>
  <conditionalFormatting sqref="A4:D23">
    <cfRule type="cellIs" dxfId="9" priority="1" operator="lessThan">
      <formula>0.025</formula>
    </cfRule>
    <cfRule type="cellIs" dxfId="8" priority="2" operator="greaterThan">
      <formula>0.075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2A23-405B-4E93-80BA-BF4E0550FF42}">
  <dimension ref="A1:L25"/>
  <sheetViews>
    <sheetView topLeftCell="A6" workbookViewId="0">
      <selection activeCell="L3" sqref="L3:L23"/>
    </sheetView>
  </sheetViews>
  <sheetFormatPr baseColWidth="10" defaultRowHeight="14.5" x14ac:dyDescent="0.35"/>
  <sheetData>
    <row r="1" spans="1:12" x14ac:dyDescent="0.35">
      <c r="A1" s="12"/>
      <c r="B1" s="12"/>
      <c r="C1" s="12"/>
      <c r="D1" s="12"/>
      <c r="E1" s="12"/>
      <c r="F1" s="13" t="s">
        <v>0</v>
      </c>
      <c r="G1" s="13"/>
      <c r="H1" s="13"/>
    </row>
    <row r="2" spans="1:12" x14ac:dyDescent="0.35">
      <c r="A2" s="12"/>
      <c r="B2" s="12"/>
      <c r="C2" s="12"/>
      <c r="D2" s="12"/>
      <c r="E2" s="12"/>
      <c r="F2" s="13" t="s">
        <v>1</v>
      </c>
      <c r="G2" s="13"/>
      <c r="H2" s="13"/>
    </row>
    <row r="3" spans="1:12" ht="15" thickBot="1" x14ac:dyDescent="0.4">
      <c r="A3" s="12" t="s">
        <v>2</v>
      </c>
      <c r="B3" s="12" t="s">
        <v>3</v>
      </c>
      <c r="C3" s="12" t="s">
        <v>2</v>
      </c>
      <c r="D3" s="12" t="s">
        <v>3</v>
      </c>
      <c r="E3" s="12"/>
      <c r="F3" s="12" t="s">
        <v>2</v>
      </c>
      <c r="G3" s="12" t="s">
        <v>3</v>
      </c>
      <c r="H3" s="12" t="s">
        <v>4</v>
      </c>
      <c r="J3" s="14" t="s">
        <v>5</v>
      </c>
      <c r="K3" s="12" t="s">
        <v>6</v>
      </c>
      <c r="L3" s="12" t="s">
        <v>7</v>
      </c>
    </row>
    <row r="4" spans="1:12" ht="15.5" x14ac:dyDescent="0.35">
      <c r="A4" s="2">
        <v>4.2000000000000003E-2</v>
      </c>
      <c r="B4" s="3">
        <v>5.7000000000000002E-2</v>
      </c>
      <c r="C4" s="4">
        <v>29.35</v>
      </c>
      <c r="D4" s="4">
        <v>34.06</v>
      </c>
      <c r="F4">
        <f>ABS(A4-0.05)</f>
        <v>8.0000000000000002E-3</v>
      </c>
      <c r="G4">
        <f>ABS(B4-0.05)</f>
        <v>6.9999999999999993E-3</v>
      </c>
      <c r="H4" s="1" t="str">
        <f>IF(MAX(F4:G4)=F4,"Welch","Student")</f>
        <v>Welch</v>
      </c>
      <c r="J4" s="15" t="str">
        <f>IF(D4&gt;C4,"Student","Welch")</f>
        <v>Student</v>
      </c>
      <c r="K4" s="12">
        <f>ABS(D4-C4)</f>
        <v>4.7100000000000009</v>
      </c>
      <c r="L4">
        <f>K4/D4</f>
        <v>0.13828537874339403</v>
      </c>
    </row>
    <row r="5" spans="1:12" ht="15.5" x14ac:dyDescent="0.35">
      <c r="A5" s="5">
        <v>4.2000000000000003E-2</v>
      </c>
      <c r="B5" s="6">
        <v>5.6000000000000001E-2</v>
      </c>
      <c r="C5" s="7">
        <v>29.23</v>
      </c>
      <c r="D5" s="7">
        <v>33.74</v>
      </c>
      <c r="F5">
        <f t="shared" ref="F5:G23" si="0">ABS(A5-0.05)</f>
        <v>8.0000000000000002E-3</v>
      </c>
      <c r="G5">
        <f t="shared" si="0"/>
        <v>5.9999999999999984E-3</v>
      </c>
      <c r="H5" s="1" t="str">
        <f t="shared" ref="H5:H23" si="1">IF(MAX(F5:G5)=F5,"Welch","Student")</f>
        <v>Welch</v>
      </c>
      <c r="J5" s="15" t="str">
        <f t="shared" ref="J5:J23" si="2">IF(D5&gt;C5,"Student","Welch")</f>
        <v>Student</v>
      </c>
      <c r="K5" s="12">
        <f t="shared" ref="K5:K23" si="3">ABS(D5-C5)</f>
        <v>4.5100000000000016</v>
      </c>
      <c r="L5">
        <f t="shared" ref="L5:L23" si="4">K5/D5</f>
        <v>0.13366923532898639</v>
      </c>
    </row>
    <row r="6" spans="1:12" ht="15.5" x14ac:dyDescent="0.35">
      <c r="A6" s="5">
        <v>4.2000000000000003E-2</v>
      </c>
      <c r="B6" s="6">
        <v>5.7000000000000002E-2</v>
      </c>
      <c r="C6" s="7">
        <v>4.58</v>
      </c>
      <c r="D6" s="7">
        <v>6.05</v>
      </c>
      <c r="F6">
        <f t="shared" si="0"/>
        <v>8.0000000000000002E-3</v>
      </c>
      <c r="G6">
        <f t="shared" si="0"/>
        <v>6.9999999999999993E-3</v>
      </c>
      <c r="H6" s="1" t="str">
        <f t="shared" si="1"/>
        <v>Welch</v>
      </c>
      <c r="J6" s="15" t="str">
        <f t="shared" si="2"/>
        <v>Student</v>
      </c>
      <c r="K6" s="12">
        <f t="shared" si="3"/>
        <v>1.4699999999999998</v>
      </c>
      <c r="L6">
        <f t="shared" si="4"/>
        <v>0.24297520661157021</v>
      </c>
    </row>
    <row r="7" spans="1:12" ht="16" thickBot="1" x14ac:dyDescent="0.4">
      <c r="A7" s="8">
        <v>4.2000000000000003E-2</v>
      </c>
      <c r="B7" s="9">
        <v>5.7000000000000002E-2</v>
      </c>
      <c r="C7" s="10">
        <v>4.18</v>
      </c>
      <c r="D7" s="10">
        <v>5.71</v>
      </c>
      <c r="F7">
        <f t="shared" si="0"/>
        <v>8.0000000000000002E-3</v>
      </c>
      <c r="G7">
        <f t="shared" si="0"/>
        <v>6.9999999999999993E-3</v>
      </c>
      <c r="H7" s="1" t="str">
        <f t="shared" si="1"/>
        <v>Welch</v>
      </c>
      <c r="J7" s="15" t="str">
        <f t="shared" si="2"/>
        <v>Student</v>
      </c>
      <c r="K7" s="12">
        <f t="shared" si="3"/>
        <v>1.5300000000000002</v>
      </c>
      <c r="L7">
        <f t="shared" si="4"/>
        <v>0.26795096322241685</v>
      </c>
    </row>
    <row r="8" spans="1:12" ht="15.5" x14ac:dyDescent="0.35">
      <c r="A8" s="5">
        <v>4.5999999999999999E-2</v>
      </c>
      <c r="B8" s="6">
        <v>5.3999999999999999E-2</v>
      </c>
      <c r="C8" s="7">
        <v>29.35</v>
      </c>
      <c r="D8" s="7">
        <v>34.06</v>
      </c>
      <c r="F8">
        <f t="shared" si="0"/>
        <v>4.0000000000000036E-3</v>
      </c>
      <c r="G8">
        <f t="shared" si="0"/>
        <v>3.9999999999999966E-3</v>
      </c>
      <c r="H8" s="1" t="str">
        <f t="shared" si="1"/>
        <v>Welch</v>
      </c>
      <c r="J8" s="15" t="str">
        <f t="shared" si="2"/>
        <v>Student</v>
      </c>
      <c r="K8" s="12">
        <f t="shared" si="3"/>
        <v>4.7100000000000009</v>
      </c>
      <c r="L8">
        <f t="shared" si="4"/>
        <v>0.13828537874339403</v>
      </c>
    </row>
    <row r="9" spans="1:12" ht="15.5" x14ac:dyDescent="0.35">
      <c r="A9" s="5">
        <v>4.7E-2</v>
      </c>
      <c r="B9" s="6">
        <v>5.2999999999999999E-2</v>
      </c>
      <c r="C9" s="7">
        <v>29.23</v>
      </c>
      <c r="D9" s="7">
        <v>33.74</v>
      </c>
      <c r="F9">
        <f t="shared" si="0"/>
        <v>3.0000000000000027E-3</v>
      </c>
      <c r="G9">
        <f t="shared" si="0"/>
        <v>2.9999999999999957E-3</v>
      </c>
      <c r="H9" s="1" t="str">
        <f t="shared" si="1"/>
        <v>Welch</v>
      </c>
      <c r="J9" s="15" t="str">
        <f t="shared" si="2"/>
        <v>Student</v>
      </c>
      <c r="K9" s="12">
        <f t="shared" si="3"/>
        <v>4.5100000000000016</v>
      </c>
      <c r="L9">
        <f t="shared" si="4"/>
        <v>0.13366923532898639</v>
      </c>
    </row>
    <row r="10" spans="1:12" ht="15.5" x14ac:dyDescent="0.35">
      <c r="A10" s="5">
        <v>4.7E-2</v>
      </c>
      <c r="B10" s="6">
        <v>5.3999999999999999E-2</v>
      </c>
      <c r="C10" s="7">
        <v>4.58</v>
      </c>
      <c r="D10" s="7">
        <v>6.05</v>
      </c>
      <c r="F10">
        <f t="shared" si="0"/>
        <v>3.0000000000000027E-3</v>
      </c>
      <c r="G10">
        <f t="shared" si="0"/>
        <v>3.9999999999999966E-3</v>
      </c>
      <c r="H10" s="11" t="str">
        <f t="shared" si="1"/>
        <v>Student</v>
      </c>
      <c r="J10" s="15" t="str">
        <f t="shared" si="2"/>
        <v>Student</v>
      </c>
      <c r="K10" s="12">
        <f t="shared" si="3"/>
        <v>1.4699999999999998</v>
      </c>
      <c r="L10">
        <f t="shared" si="4"/>
        <v>0.24297520661157021</v>
      </c>
    </row>
    <row r="11" spans="1:12" ht="16" thickBot="1" x14ac:dyDescent="0.4">
      <c r="A11" s="8">
        <v>4.5999999999999999E-2</v>
      </c>
      <c r="B11" s="9">
        <v>5.3999999999999999E-2</v>
      </c>
      <c r="C11" s="10">
        <v>4.18</v>
      </c>
      <c r="D11" s="10">
        <v>5.71</v>
      </c>
      <c r="F11">
        <f t="shared" si="0"/>
        <v>4.0000000000000036E-3</v>
      </c>
      <c r="G11">
        <f t="shared" si="0"/>
        <v>3.9999999999999966E-3</v>
      </c>
      <c r="H11" s="1" t="str">
        <f t="shared" si="1"/>
        <v>Welch</v>
      </c>
      <c r="J11" s="15" t="str">
        <f t="shared" si="2"/>
        <v>Student</v>
      </c>
      <c r="K11" s="12">
        <f t="shared" si="3"/>
        <v>1.5300000000000002</v>
      </c>
      <c r="L11">
        <f t="shared" si="4"/>
        <v>0.26795096322241685</v>
      </c>
    </row>
    <row r="12" spans="1:12" ht="15.5" x14ac:dyDescent="0.35">
      <c r="A12" s="5">
        <v>4.7E-2</v>
      </c>
      <c r="B12" s="6">
        <v>5.1999999999999998E-2</v>
      </c>
      <c r="C12" s="7">
        <v>29.35</v>
      </c>
      <c r="D12" s="7">
        <v>34.06</v>
      </c>
      <c r="F12">
        <f t="shared" si="0"/>
        <v>3.0000000000000027E-3</v>
      </c>
      <c r="G12">
        <f t="shared" si="0"/>
        <v>1.9999999999999948E-3</v>
      </c>
      <c r="H12" s="1" t="str">
        <f t="shared" si="1"/>
        <v>Welch</v>
      </c>
      <c r="J12" s="15" t="str">
        <f t="shared" si="2"/>
        <v>Student</v>
      </c>
      <c r="K12" s="12">
        <f t="shared" si="3"/>
        <v>4.7100000000000009</v>
      </c>
      <c r="L12">
        <f>K12/D12</f>
        <v>0.13828537874339403</v>
      </c>
    </row>
    <row r="13" spans="1:12" ht="15.5" x14ac:dyDescent="0.35">
      <c r="A13" s="5">
        <v>4.8000000000000001E-2</v>
      </c>
      <c r="B13" s="6">
        <v>5.1999999999999998E-2</v>
      </c>
      <c r="C13" s="7">
        <v>29.23</v>
      </c>
      <c r="D13" s="7">
        <v>33.74</v>
      </c>
      <c r="F13">
        <f t="shared" si="0"/>
        <v>2.0000000000000018E-3</v>
      </c>
      <c r="G13">
        <f t="shared" si="0"/>
        <v>1.9999999999999948E-3</v>
      </c>
      <c r="H13" s="1" t="str">
        <f t="shared" si="1"/>
        <v>Welch</v>
      </c>
      <c r="J13" s="15" t="str">
        <f t="shared" si="2"/>
        <v>Student</v>
      </c>
      <c r="K13" s="12">
        <f t="shared" si="3"/>
        <v>4.5100000000000016</v>
      </c>
      <c r="L13">
        <f t="shared" si="4"/>
        <v>0.13366923532898639</v>
      </c>
    </row>
    <row r="14" spans="1:12" ht="15.5" x14ac:dyDescent="0.35">
      <c r="A14" s="5">
        <v>4.7E-2</v>
      </c>
      <c r="B14" s="6">
        <v>5.1999999999999998E-2</v>
      </c>
      <c r="C14" s="7">
        <v>4.58</v>
      </c>
      <c r="D14" s="7">
        <v>6.05</v>
      </c>
      <c r="F14">
        <f t="shared" si="0"/>
        <v>3.0000000000000027E-3</v>
      </c>
      <c r="G14">
        <f t="shared" si="0"/>
        <v>1.9999999999999948E-3</v>
      </c>
      <c r="H14" s="1" t="str">
        <f t="shared" si="1"/>
        <v>Welch</v>
      </c>
      <c r="J14" s="15" t="str">
        <f t="shared" si="2"/>
        <v>Student</v>
      </c>
      <c r="K14" s="12">
        <f t="shared" si="3"/>
        <v>1.4699999999999998</v>
      </c>
      <c r="L14">
        <f t="shared" si="4"/>
        <v>0.24297520661157021</v>
      </c>
    </row>
    <row r="15" spans="1:12" ht="16" thickBot="1" x14ac:dyDescent="0.4">
      <c r="A15" s="8">
        <v>4.8000000000000001E-2</v>
      </c>
      <c r="B15" s="9">
        <v>5.2999999999999999E-2</v>
      </c>
      <c r="C15" s="10">
        <v>4.18</v>
      </c>
      <c r="D15" s="10">
        <v>5.71</v>
      </c>
      <c r="F15">
        <f t="shared" si="0"/>
        <v>2.0000000000000018E-3</v>
      </c>
      <c r="G15">
        <f t="shared" si="0"/>
        <v>2.9999999999999957E-3</v>
      </c>
      <c r="H15" s="11" t="str">
        <f t="shared" si="1"/>
        <v>Student</v>
      </c>
      <c r="J15" s="15" t="str">
        <f t="shared" si="2"/>
        <v>Student</v>
      </c>
      <c r="K15" s="12">
        <f t="shared" si="3"/>
        <v>1.5300000000000002</v>
      </c>
      <c r="L15">
        <f t="shared" si="4"/>
        <v>0.26795096322241685</v>
      </c>
    </row>
    <row r="16" spans="1:12" ht="15.5" x14ac:dyDescent="0.35">
      <c r="A16" s="5">
        <v>4.9000000000000002E-2</v>
      </c>
      <c r="B16" s="6">
        <v>5.1999999999999998E-2</v>
      </c>
      <c r="C16" s="7">
        <v>29.35</v>
      </c>
      <c r="D16" s="7">
        <v>34.06</v>
      </c>
      <c r="F16">
        <f>ABS(A16-0.05)</f>
        <v>1.0000000000000009E-3</v>
      </c>
      <c r="G16">
        <f t="shared" si="0"/>
        <v>1.9999999999999948E-3</v>
      </c>
      <c r="H16" s="11" t="str">
        <f t="shared" si="1"/>
        <v>Student</v>
      </c>
      <c r="J16" s="15" t="str">
        <f t="shared" si="2"/>
        <v>Student</v>
      </c>
      <c r="K16" s="12">
        <f t="shared" si="3"/>
        <v>4.7100000000000009</v>
      </c>
      <c r="L16">
        <f t="shared" si="4"/>
        <v>0.13828537874339403</v>
      </c>
    </row>
    <row r="17" spans="1:12" ht="15.5" x14ac:dyDescent="0.35">
      <c r="A17" s="5">
        <v>4.8000000000000001E-2</v>
      </c>
      <c r="B17" s="6">
        <v>5.1999999999999998E-2</v>
      </c>
      <c r="C17" s="7">
        <v>29.23</v>
      </c>
      <c r="D17" s="7">
        <v>33.74</v>
      </c>
      <c r="F17">
        <f t="shared" si="0"/>
        <v>2.0000000000000018E-3</v>
      </c>
      <c r="G17">
        <f t="shared" si="0"/>
        <v>1.9999999999999948E-3</v>
      </c>
      <c r="H17" s="1" t="str">
        <f t="shared" si="1"/>
        <v>Welch</v>
      </c>
      <c r="J17" s="15" t="str">
        <f t="shared" si="2"/>
        <v>Student</v>
      </c>
      <c r="K17" s="12">
        <f t="shared" si="3"/>
        <v>4.5100000000000016</v>
      </c>
      <c r="L17">
        <f t="shared" si="4"/>
        <v>0.13366923532898639</v>
      </c>
    </row>
    <row r="18" spans="1:12" ht="15.5" x14ac:dyDescent="0.35">
      <c r="A18" s="5">
        <v>4.9000000000000002E-2</v>
      </c>
      <c r="B18" s="6">
        <v>5.1999999999999998E-2</v>
      </c>
      <c r="C18" s="7">
        <v>4.58</v>
      </c>
      <c r="D18" s="7">
        <v>6.05</v>
      </c>
      <c r="F18">
        <f t="shared" si="0"/>
        <v>1.0000000000000009E-3</v>
      </c>
      <c r="G18">
        <f t="shared" si="0"/>
        <v>1.9999999999999948E-3</v>
      </c>
      <c r="H18" s="11" t="str">
        <f t="shared" si="1"/>
        <v>Student</v>
      </c>
      <c r="J18" s="15" t="str">
        <f t="shared" si="2"/>
        <v>Student</v>
      </c>
      <c r="K18" s="12">
        <f t="shared" si="3"/>
        <v>1.4699999999999998</v>
      </c>
      <c r="L18">
        <f t="shared" si="4"/>
        <v>0.24297520661157021</v>
      </c>
    </row>
    <row r="19" spans="1:12" ht="16" thickBot="1" x14ac:dyDescent="0.4">
      <c r="A19" s="8">
        <v>4.9000000000000002E-2</v>
      </c>
      <c r="B19" s="9">
        <v>5.2999999999999999E-2</v>
      </c>
      <c r="C19" s="10">
        <v>4.18</v>
      </c>
      <c r="D19" s="10">
        <v>5.71</v>
      </c>
      <c r="F19">
        <f t="shared" si="0"/>
        <v>1.0000000000000009E-3</v>
      </c>
      <c r="G19">
        <f t="shared" si="0"/>
        <v>2.9999999999999957E-3</v>
      </c>
      <c r="H19" s="11" t="str">
        <f t="shared" si="1"/>
        <v>Student</v>
      </c>
      <c r="J19" s="15" t="str">
        <f t="shared" si="2"/>
        <v>Student</v>
      </c>
      <c r="K19" s="12">
        <f t="shared" si="3"/>
        <v>1.5300000000000002</v>
      </c>
      <c r="L19">
        <f t="shared" si="4"/>
        <v>0.26795096322241685</v>
      </c>
    </row>
    <row r="20" spans="1:12" ht="15.5" x14ac:dyDescent="0.35">
      <c r="A20" s="5">
        <v>4.9000000000000002E-2</v>
      </c>
      <c r="B20" s="6">
        <v>5.0999999999999997E-2</v>
      </c>
      <c r="C20" s="7">
        <v>4.8600000000000003</v>
      </c>
      <c r="D20" s="7">
        <v>5.14</v>
      </c>
      <c r="F20">
        <f t="shared" si="0"/>
        <v>1.0000000000000009E-3</v>
      </c>
      <c r="G20">
        <f t="shared" si="0"/>
        <v>9.9999999999999395E-4</v>
      </c>
      <c r="H20" s="1" t="str">
        <f t="shared" si="1"/>
        <v>Welch</v>
      </c>
      <c r="J20" s="15" t="str">
        <f t="shared" si="2"/>
        <v>Student</v>
      </c>
      <c r="K20" s="12">
        <f t="shared" si="3"/>
        <v>0.27999999999999936</v>
      </c>
      <c r="L20">
        <f t="shared" si="4"/>
        <v>5.4474708171206102E-2</v>
      </c>
    </row>
    <row r="21" spans="1:12" ht="15.5" x14ac:dyDescent="0.35">
      <c r="A21" s="5">
        <v>4.9000000000000002E-2</v>
      </c>
      <c r="B21" s="6">
        <v>5.1999999999999998E-2</v>
      </c>
      <c r="C21" s="7">
        <v>4.91</v>
      </c>
      <c r="D21" s="7">
        <v>5.19</v>
      </c>
      <c r="F21">
        <f t="shared" si="0"/>
        <v>1.0000000000000009E-3</v>
      </c>
      <c r="G21">
        <f t="shared" si="0"/>
        <v>1.9999999999999948E-3</v>
      </c>
      <c r="H21" s="11" t="str">
        <f t="shared" si="1"/>
        <v>Student</v>
      </c>
      <c r="J21" s="15" t="str">
        <f t="shared" si="2"/>
        <v>Student</v>
      </c>
      <c r="K21" s="12">
        <f t="shared" si="3"/>
        <v>0.28000000000000025</v>
      </c>
      <c r="L21">
        <f t="shared" si="4"/>
        <v>5.3949903660886367E-2</v>
      </c>
    </row>
    <row r="22" spans="1:12" ht="15.5" x14ac:dyDescent="0.35">
      <c r="A22" s="5">
        <v>4.9000000000000002E-2</v>
      </c>
      <c r="B22" s="6">
        <v>5.0999999999999997E-2</v>
      </c>
      <c r="C22" s="7">
        <v>4.8499999999999996</v>
      </c>
      <c r="D22" s="7">
        <v>5.13</v>
      </c>
      <c r="F22">
        <f t="shared" si="0"/>
        <v>1.0000000000000009E-3</v>
      </c>
      <c r="G22">
        <f t="shared" si="0"/>
        <v>9.9999999999999395E-4</v>
      </c>
      <c r="H22" s="1" t="str">
        <f t="shared" si="1"/>
        <v>Welch</v>
      </c>
      <c r="J22" s="15" t="str">
        <f t="shared" si="2"/>
        <v>Student</v>
      </c>
      <c r="K22" s="12">
        <f t="shared" si="3"/>
        <v>0.28000000000000025</v>
      </c>
      <c r="L22">
        <f t="shared" si="4"/>
        <v>5.4580896686159897E-2</v>
      </c>
    </row>
    <row r="23" spans="1:12" ht="15.5" x14ac:dyDescent="0.35">
      <c r="A23" s="5">
        <v>4.9000000000000002E-2</v>
      </c>
      <c r="B23" s="6">
        <v>5.1999999999999998E-2</v>
      </c>
      <c r="C23" s="7">
        <v>4.87</v>
      </c>
      <c r="D23" s="7">
        <v>5.16</v>
      </c>
      <c r="F23">
        <f t="shared" si="0"/>
        <v>1.0000000000000009E-3</v>
      </c>
      <c r="G23">
        <f t="shared" si="0"/>
        <v>1.9999999999999948E-3</v>
      </c>
      <c r="H23" s="11" t="str">
        <f t="shared" si="1"/>
        <v>Student</v>
      </c>
      <c r="J23" s="15" t="str">
        <f t="shared" si="2"/>
        <v>Student</v>
      </c>
      <c r="K23" s="12">
        <f t="shared" si="3"/>
        <v>0.29000000000000004</v>
      </c>
      <c r="L23">
        <f t="shared" si="4"/>
        <v>5.6201550387596902E-2</v>
      </c>
    </row>
    <row r="25" spans="1:12" x14ac:dyDescent="0.35">
      <c r="H25">
        <v>13</v>
      </c>
      <c r="K25" s="12">
        <f>MAX(K4:K23)</f>
        <v>4.7100000000000009</v>
      </c>
    </row>
  </sheetData>
  <mergeCells count="2">
    <mergeCell ref="F1:H1"/>
    <mergeCell ref="F2:H2"/>
  </mergeCells>
  <conditionalFormatting sqref="A4:D23">
    <cfRule type="cellIs" dxfId="7" priority="1" operator="lessThan">
      <formula>0.025</formula>
    </cfRule>
    <cfRule type="cellIs" dxfId="6" priority="2" operator="greaterThan">
      <formula>0.075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F97D-272F-4908-BAF2-4D3AA597FA25}">
  <dimension ref="A1:L25"/>
  <sheetViews>
    <sheetView topLeftCell="A6" workbookViewId="0">
      <selection activeCell="L3" sqref="L3:L23"/>
    </sheetView>
  </sheetViews>
  <sheetFormatPr baseColWidth="10" defaultRowHeight="14.5" x14ac:dyDescent="0.35"/>
  <sheetData>
    <row r="1" spans="1:12" x14ac:dyDescent="0.35">
      <c r="A1" s="12"/>
      <c r="B1" s="12"/>
      <c r="C1" s="12"/>
      <c r="D1" s="12"/>
      <c r="E1" s="12"/>
      <c r="F1" s="13" t="s">
        <v>0</v>
      </c>
      <c r="G1" s="13"/>
      <c r="H1" s="13"/>
    </row>
    <row r="2" spans="1:12" x14ac:dyDescent="0.35">
      <c r="A2" s="12"/>
      <c r="B2" s="12"/>
      <c r="C2" s="12"/>
      <c r="D2" s="12"/>
      <c r="E2" s="12"/>
      <c r="F2" s="13" t="s">
        <v>1</v>
      </c>
      <c r="G2" s="13"/>
      <c r="H2" s="13"/>
    </row>
    <row r="3" spans="1:12" ht="15" thickBot="1" x14ac:dyDescent="0.4">
      <c r="A3" s="12" t="s">
        <v>2</v>
      </c>
      <c r="B3" s="12" t="s">
        <v>3</v>
      </c>
      <c r="C3" s="12" t="s">
        <v>2</v>
      </c>
      <c r="D3" s="12" t="s">
        <v>3</v>
      </c>
      <c r="E3" s="12"/>
      <c r="F3" s="12" t="s">
        <v>2</v>
      </c>
      <c r="G3" s="12" t="s">
        <v>3</v>
      </c>
      <c r="H3" s="12" t="s">
        <v>4</v>
      </c>
      <c r="J3" s="14" t="s">
        <v>5</v>
      </c>
      <c r="K3" s="12" t="s">
        <v>6</v>
      </c>
      <c r="L3" s="12" t="s">
        <v>7</v>
      </c>
    </row>
    <row r="4" spans="1:12" ht="15.5" x14ac:dyDescent="0.35">
      <c r="A4" s="2">
        <v>5.3999999999999999E-2</v>
      </c>
      <c r="B4" s="3">
        <v>6.8000000000000005E-2</v>
      </c>
      <c r="C4" s="4">
        <v>26.09</v>
      </c>
      <c r="D4" s="4">
        <v>30.77</v>
      </c>
      <c r="F4">
        <f>ABS(A4-0.05)</f>
        <v>3.9999999999999966E-3</v>
      </c>
      <c r="G4">
        <f>ABS(B4-0.05)</f>
        <v>1.8000000000000002E-2</v>
      </c>
      <c r="H4" s="1" t="str">
        <f>IF(MAX(F4:G4)=F4,"Welch","Student")</f>
        <v>Student</v>
      </c>
      <c r="J4" s="15" t="str">
        <f>IF(D4&gt;C4,"Student","Welch")</f>
        <v>Student</v>
      </c>
      <c r="K4" s="12">
        <f>ABS(D4-C4)</f>
        <v>4.68</v>
      </c>
      <c r="L4">
        <f>K4/D4</f>
        <v>0.15209619759506013</v>
      </c>
    </row>
    <row r="5" spans="1:12" ht="15.5" x14ac:dyDescent="0.35">
      <c r="A5" s="5">
        <v>5.3999999999999999E-2</v>
      </c>
      <c r="B5" s="6">
        <v>6.8000000000000005E-2</v>
      </c>
      <c r="C5" s="7">
        <v>25.96</v>
      </c>
      <c r="D5" s="7">
        <v>30.45</v>
      </c>
      <c r="F5">
        <f t="shared" ref="F5:G23" si="0">ABS(A5-0.05)</f>
        <v>3.9999999999999966E-3</v>
      </c>
      <c r="G5">
        <f t="shared" si="0"/>
        <v>1.8000000000000002E-2</v>
      </c>
      <c r="H5" s="1" t="str">
        <f t="shared" ref="H5:H23" si="1">IF(MAX(F5:G5)=F5,"Welch","Student")</f>
        <v>Student</v>
      </c>
      <c r="J5" s="15" t="str">
        <f t="shared" ref="J5:J23" si="2">IF(D5&gt;C5,"Student","Welch")</f>
        <v>Student</v>
      </c>
      <c r="K5" s="12">
        <f t="shared" ref="K5:K23" si="3">ABS(D5-C5)</f>
        <v>4.4899999999999984</v>
      </c>
      <c r="L5">
        <f t="shared" ref="L5:L23" si="4">K5/D5</f>
        <v>0.14745484400656811</v>
      </c>
    </row>
    <row r="6" spans="1:12" ht="15.5" x14ac:dyDescent="0.35">
      <c r="A6" s="5">
        <v>5.3999999999999999E-2</v>
      </c>
      <c r="B6" s="6">
        <v>6.8000000000000005E-2</v>
      </c>
      <c r="C6" s="7">
        <v>5.6</v>
      </c>
      <c r="D6" s="7">
        <v>6.96</v>
      </c>
      <c r="F6">
        <f t="shared" si="0"/>
        <v>3.9999999999999966E-3</v>
      </c>
      <c r="G6">
        <f t="shared" si="0"/>
        <v>1.8000000000000002E-2</v>
      </c>
      <c r="H6" s="1" t="str">
        <f t="shared" si="1"/>
        <v>Student</v>
      </c>
      <c r="J6" s="15" t="str">
        <f t="shared" si="2"/>
        <v>Student</v>
      </c>
      <c r="K6" s="12">
        <f t="shared" si="3"/>
        <v>1.3600000000000003</v>
      </c>
      <c r="L6">
        <f t="shared" si="4"/>
        <v>0.19540229885057475</v>
      </c>
    </row>
    <row r="7" spans="1:12" ht="16" thickBot="1" x14ac:dyDescent="0.4">
      <c r="A7" s="8">
        <v>5.5E-2</v>
      </c>
      <c r="B7" s="9">
        <v>6.9000000000000006E-2</v>
      </c>
      <c r="C7" s="10">
        <v>5.39</v>
      </c>
      <c r="D7" s="10">
        <v>6.79</v>
      </c>
      <c r="F7">
        <f t="shared" si="0"/>
        <v>4.9999999999999975E-3</v>
      </c>
      <c r="G7">
        <f t="shared" si="0"/>
        <v>1.9000000000000003E-2</v>
      </c>
      <c r="H7" s="1" t="str">
        <f t="shared" si="1"/>
        <v>Student</v>
      </c>
      <c r="J7" s="15" t="str">
        <f t="shared" si="2"/>
        <v>Student</v>
      </c>
      <c r="K7" s="12">
        <f t="shared" si="3"/>
        <v>1.4000000000000004</v>
      </c>
      <c r="L7">
        <f t="shared" si="4"/>
        <v>0.20618556701030932</v>
      </c>
    </row>
    <row r="8" spans="1:12" ht="15.5" x14ac:dyDescent="0.35">
      <c r="A8" s="5">
        <v>5.0999999999999997E-2</v>
      </c>
      <c r="B8" s="6">
        <v>5.8000000000000003E-2</v>
      </c>
      <c r="C8" s="7">
        <v>54.78</v>
      </c>
      <c r="D8" s="7">
        <v>57.45</v>
      </c>
      <c r="F8">
        <f t="shared" si="0"/>
        <v>9.9999999999999395E-4</v>
      </c>
      <c r="G8">
        <f t="shared" si="0"/>
        <v>8.0000000000000002E-3</v>
      </c>
      <c r="H8" s="1" t="str">
        <f t="shared" si="1"/>
        <v>Student</v>
      </c>
      <c r="J8" s="15" t="str">
        <f t="shared" si="2"/>
        <v>Student</v>
      </c>
      <c r="K8" s="12">
        <f t="shared" si="3"/>
        <v>2.6700000000000017</v>
      </c>
      <c r="L8">
        <f t="shared" si="4"/>
        <v>4.6475195822454338E-2</v>
      </c>
    </row>
    <row r="9" spans="1:12" ht="15.5" x14ac:dyDescent="0.35">
      <c r="A9" s="5">
        <v>5.1999999999999998E-2</v>
      </c>
      <c r="B9" s="6">
        <v>5.8000000000000003E-2</v>
      </c>
      <c r="C9" s="7">
        <v>54.47</v>
      </c>
      <c r="D9" s="7">
        <v>57.05</v>
      </c>
      <c r="F9">
        <f t="shared" si="0"/>
        <v>1.9999999999999948E-3</v>
      </c>
      <c r="G9">
        <f t="shared" si="0"/>
        <v>8.0000000000000002E-3</v>
      </c>
      <c r="H9" s="1" t="str">
        <f t="shared" si="1"/>
        <v>Student</v>
      </c>
      <c r="J9" s="15" t="str">
        <f t="shared" si="2"/>
        <v>Student</v>
      </c>
      <c r="K9" s="12">
        <f t="shared" si="3"/>
        <v>2.5799999999999983</v>
      </c>
      <c r="L9">
        <f t="shared" si="4"/>
        <v>4.5223488168273415E-2</v>
      </c>
    </row>
    <row r="10" spans="1:12" ht="15.5" x14ac:dyDescent="0.35">
      <c r="A10" s="5">
        <v>5.1999999999999998E-2</v>
      </c>
      <c r="B10" s="6">
        <v>5.8999999999999997E-2</v>
      </c>
      <c r="C10" s="7">
        <v>5.61</v>
      </c>
      <c r="D10" s="7">
        <v>6.33</v>
      </c>
      <c r="F10">
        <f t="shared" si="0"/>
        <v>1.9999999999999948E-3</v>
      </c>
      <c r="G10">
        <f t="shared" si="0"/>
        <v>8.9999999999999941E-3</v>
      </c>
      <c r="H10" s="1" t="str">
        <f t="shared" si="1"/>
        <v>Student</v>
      </c>
      <c r="J10" s="15" t="str">
        <f t="shared" si="2"/>
        <v>Student</v>
      </c>
      <c r="K10" s="12">
        <f t="shared" si="3"/>
        <v>0.71999999999999975</v>
      </c>
      <c r="L10">
        <f t="shared" si="4"/>
        <v>0.11374407582938384</v>
      </c>
    </row>
    <row r="11" spans="1:12" ht="16" thickBot="1" x14ac:dyDescent="0.4">
      <c r="A11" s="8">
        <v>5.0999999999999997E-2</v>
      </c>
      <c r="B11" s="9">
        <v>5.8000000000000003E-2</v>
      </c>
      <c r="C11" s="10">
        <v>5.14</v>
      </c>
      <c r="D11" s="10">
        <v>5.85</v>
      </c>
      <c r="F11">
        <f t="shared" si="0"/>
        <v>9.9999999999999395E-4</v>
      </c>
      <c r="G11">
        <f t="shared" si="0"/>
        <v>8.0000000000000002E-3</v>
      </c>
      <c r="H11" s="1" t="str">
        <f t="shared" si="1"/>
        <v>Student</v>
      </c>
      <c r="J11" s="15" t="str">
        <f t="shared" si="2"/>
        <v>Student</v>
      </c>
      <c r="K11" s="12">
        <f t="shared" si="3"/>
        <v>0.71</v>
      </c>
      <c r="L11">
        <f t="shared" si="4"/>
        <v>0.12136752136752137</v>
      </c>
    </row>
    <row r="12" spans="1:12" ht="15.5" x14ac:dyDescent="0.35">
      <c r="A12" s="5">
        <v>5.0999999999999997E-2</v>
      </c>
      <c r="B12" s="6">
        <v>5.5E-2</v>
      </c>
      <c r="C12" s="7">
        <v>75.09</v>
      </c>
      <c r="D12" s="7">
        <v>76.48</v>
      </c>
      <c r="F12">
        <f t="shared" si="0"/>
        <v>9.9999999999999395E-4</v>
      </c>
      <c r="G12">
        <f t="shared" si="0"/>
        <v>4.9999999999999975E-3</v>
      </c>
      <c r="H12" s="1" t="str">
        <f t="shared" si="1"/>
        <v>Student</v>
      </c>
      <c r="J12" s="15" t="str">
        <f t="shared" si="2"/>
        <v>Student</v>
      </c>
      <c r="K12" s="12">
        <f t="shared" si="3"/>
        <v>1.3900000000000006</v>
      </c>
      <c r="L12">
        <f>K12/D12</f>
        <v>1.8174686192468627E-2</v>
      </c>
    </row>
    <row r="13" spans="1:12" ht="15.5" x14ac:dyDescent="0.35">
      <c r="A13" s="5">
        <v>5.0999999999999997E-2</v>
      </c>
      <c r="B13" s="6">
        <v>5.5E-2</v>
      </c>
      <c r="C13" s="7">
        <v>74.709999999999994</v>
      </c>
      <c r="D13" s="7">
        <v>76.040000000000006</v>
      </c>
      <c r="F13">
        <f t="shared" si="0"/>
        <v>9.9999999999999395E-4</v>
      </c>
      <c r="G13">
        <f t="shared" si="0"/>
        <v>4.9999999999999975E-3</v>
      </c>
      <c r="H13" s="1" t="str">
        <f t="shared" si="1"/>
        <v>Student</v>
      </c>
      <c r="J13" s="15" t="str">
        <f t="shared" si="2"/>
        <v>Student</v>
      </c>
      <c r="K13" s="12">
        <f t="shared" si="3"/>
        <v>1.3300000000000125</v>
      </c>
      <c r="L13">
        <f t="shared" si="4"/>
        <v>1.7490794318779753E-2</v>
      </c>
    </row>
    <row r="14" spans="1:12" ht="15.5" x14ac:dyDescent="0.35">
      <c r="A14" s="5">
        <v>5.0999999999999997E-2</v>
      </c>
      <c r="B14" s="6">
        <v>5.5E-2</v>
      </c>
      <c r="C14" s="7">
        <v>5.84</v>
      </c>
      <c r="D14" s="7">
        <v>6.32</v>
      </c>
      <c r="F14">
        <f t="shared" si="0"/>
        <v>9.9999999999999395E-4</v>
      </c>
      <c r="G14">
        <f t="shared" si="0"/>
        <v>4.9999999999999975E-3</v>
      </c>
      <c r="H14" s="1" t="str">
        <f t="shared" si="1"/>
        <v>Student</v>
      </c>
      <c r="J14" s="15" t="str">
        <f t="shared" si="2"/>
        <v>Student</v>
      </c>
      <c r="K14" s="12">
        <f t="shared" si="3"/>
        <v>0.48000000000000043</v>
      </c>
      <c r="L14">
        <f t="shared" si="4"/>
        <v>7.5949367088607653E-2</v>
      </c>
    </row>
    <row r="15" spans="1:12" ht="16" thickBot="1" x14ac:dyDescent="0.4">
      <c r="A15" s="8">
        <v>5.0999999999999997E-2</v>
      </c>
      <c r="B15" s="9">
        <v>5.5E-2</v>
      </c>
      <c r="C15" s="10">
        <v>5.08</v>
      </c>
      <c r="D15" s="10">
        <v>5.55</v>
      </c>
      <c r="F15">
        <f t="shared" si="0"/>
        <v>9.9999999999999395E-4</v>
      </c>
      <c r="G15">
        <f t="shared" si="0"/>
        <v>4.9999999999999975E-3</v>
      </c>
      <c r="H15" s="1" t="str">
        <f t="shared" si="1"/>
        <v>Student</v>
      </c>
      <c r="J15" s="15" t="str">
        <f t="shared" si="2"/>
        <v>Student</v>
      </c>
      <c r="K15" s="12">
        <f t="shared" si="3"/>
        <v>0.46999999999999975</v>
      </c>
      <c r="L15">
        <f t="shared" si="4"/>
        <v>8.4684684684684639E-2</v>
      </c>
    </row>
    <row r="16" spans="1:12" ht="15.5" x14ac:dyDescent="0.35">
      <c r="A16" s="5">
        <v>5.0999999999999997E-2</v>
      </c>
      <c r="B16" s="6">
        <v>5.3999999999999999E-2</v>
      </c>
      <c r="C16" s="7">
        <v>87.14</v>
      </c>
      <c r="D16" s="7">
        <v>87.83</v>
      </c>
      <c r="F16">
        <f>ABS(A16-0.05)</f>
        <v>9.9999999999999395E-4</v>
      </c>
      <c r="G16">
        <f t="shared" si="0"/>
        <v>3.9999999999999966E-3</v>
      </c>
      <c r="H16" s="1" t="str">
        <f t="shared" si="1"/>
        <v>Student</v>
      </c>
      <c r="J16" s="15" t="str">
        <f t="shared" si="2"/>
        <v>Student</v>
      </c>
      <c r="K16" s="12">
        <f t="shared" si="3"/>
        <v>0.68999999999999773</v>
      </c>
      <c r="L16">
        <f t="shared" si="4"/>
        <v>7.8560856199476007E-3</v>
      </c>
    </row>
    <row r="17" spans="1:12" ht="15.5" x14ac:dyDescent="0.35">
      <c r="A17" s="5">
        <v>5.0999999999999997E-2</v>
      </c>
      <c r="B17" s="6">
        <v>5.3999999999999999E-2</v>
      </c>
      <c r="C17" s="7">
        <v>86.88</v>
      </c>
      <c r="D17" s="7">
        <v>87.54</v>
      </c>
      <c r="F17">
        <f t="shared" si="0"/>
        <v>9.9999999999999395E-4</v>
      </c>
      <c r="G17">
        <f t="shared" si="0"/>
        <v>3.9999999999999966E-3</v>
      </c>
      <c r="H17" s="1" t="str">
        <f t="shared" si="1"/>
        <v>Student</v>
      </c>
      <c r="J17" s="15" t="str">
        <f t="shared" si="2"/>
        <v>Student</v>
      </c>
      <c r="K17" s="12">
        <f t="shared" si="3"/>
        <v>0.6600000000000108</v>
      </c>
      <c r="L17">
        <f t="shared" si="4"/>
        <v>7.5394105551748998E-3</v>
      </c>
    </row>
    <row r="18" spans="1:12" ht="15.5" x14ac:dyDescent="0.35">
      <c r="A18" s="5">
        <v>5.0999999999999997E-2</v>
      </c>
      <c r="B18" s="6">
        <v>5.3999999999999999E-2</v>
      </c>
      <c r="C18" s="7">
        <v>6.11</v>
      </c>
      <c r="D18" s="7">
        <v>6.49</v>
      </c>
      <c r="F18">
        <f t="shared" si="0"/>
        <v>9.9999999999999395E-4</v>
      </c>
      <c r="G18">
        <f t="shared" si="0"/>
        <v>3.9999999999999966E-3</v>
      </c>
      <c r="H18" s="1" t="str">
        <f t="shared" si="1"/>
        <v>Student</v>
      </c>
      <c r="J18" s="15" t="str">
        <f t="shared" si="2"/>
        <v>Student</v>
      </c>
      <c r="K18" s="12">
        <f t="shared" si="3"/>
        <v>0.37999999999999989</v>
      </c>
      <c r="L18">
        <f t="shared" si="4"/>
        <v>5.8551617873651755E-2</v>
      </c>
    </row>
    <row r="19" spans="1:12" ht="16" thickBot="1" x14ac:dyDescent="0.4">
      <c r="A19" s="8">
        <v>5.0999999999999997E-2</v>
      </c>
      <c r="B19" s="9">
        <v>5.3999999999999999E-2</v>
      </c>
      <c r="C19" s="10">
        <v>5.09</v>
      </c>
      <c r="D19" s="10">
        <v>5.44</v>
      </c>
      <c r="F19">
        <f t="shared" si="0"/>
        <v>9.9999999999999395E-4</v>
      </c>
      <c r="G19">
        <f t="shared" si="0"/>
        <v>3.9999999999999966E-3</v>
      </c>
      <c r="H19" s="1" t="str">
        <f t="shared" si="1"/>
        <v>Student</v>
      </c>
      <c r="J19" s="15" t="str">
        <f t="shared" si="2"/>
        <v>Student</v>
      </c>
      <c r="K19" s="12">
        <f t="shared" si="3"/>
        <v>0.35000000000000053</v>
      </c>
      <c r="L19">
        <f t="shared" si="4"/>
        <v>6.4338235294117738E-2</v>
      </c>
    </row>
    <row r="20" spans="1:12" ht="15.5" x14ac:dyDescent="0.35">
      <c r="A20" s="5">
        <v>5.0999999999999997E-2</v>
      </c>
      <c r="B20" s="6">
        <v>5.2999999999999999E-2</v>
      </c>
      <c r="C20" s="7">
        <v>93.72</v>
      </c>
      <c r="D20" s="7">
        <v>94.04</v>
      </c>
      <c r="F20">
        <f t="shared" si="0"/>
        <v>9.9999999999999395E-4</v>
      </c>
      <c r="G20">
        <f t="shared" si="0"/>
        <v>2.9999999999999957E-3</v>
      </c>
      <c r="H20" s="1" t="str">
        <f t="shared" si="1"/>
        <v>Student</v>
      </c>
      <c r="J20" s="15" t="str">
        <f t="shared" si="2"/>
        <v>Student</v>
      </c>
      <c r="K20" s="12">
        <f t="shared" si="3"/>
        <v>0.32000000000000739</v>
      </c>
      <c r="L20">
        <f t="shared" si="4"/>
        <v>3.4028073160358076E-3</v>
      </c>
    </row>
    <row r="21" spans="1:12" ht="15.5" x14ac:dyDescent="0.35">
      <c r="A21" s="5">
        <v>5.0999999999999997E-2</v>
      </c>
      <c r="B21" s="6">
        <v>5.2999999999999999E-2</v>
      </c>
      <c r="C21" s="7">
        <v>93.5</v>
      </c>
      <c r="D21" s="7">
        <v>93.8</v>
      </c>
      <c r="F21">
        <f t="shared" si="0"/>
        <v>9.9999999999999395E-4</v>
      </c>
      <c r="G21">
        <f t="shared" si="0"/>
        <v>2.9999999999999957E-3</v>
      </c>
      <c r="H21" s="1" t="str">
        <f t="shared" si="1"/>
        <v>Student</v>
      </c>
      <c r="J21" s="15" t="str">
        <f t="shared" si="2"/>
        <v>Student</v>
      </c>
      <c r="K21" s="12">
        <f t="shared" si="3"/>
        <v>0.29999999999999716</v>
      </c>
      <c r="L21">
        <f t="shared" si="4"/>
        <v>3.1982942430703321E-3</v>
      </c>
    </row>
    <row r="22" spans="1:12" ht="15.5" x14ac:dyDescent="0.35">
      <c r="A22" s="5">
        <v>0.05</v>
      </c>
      <c r="B22" s="6">
        <v>5.2999999999999999E-2</v>
      </c>
      <c r="C22" s="7">
        <v>6.37</v>
      </c>
      <c r="D22" s="7">
        <v>6.68</v>
      </c>
      <c r="F22">
        <f t="shared" si="0"/>
        <v>0</v>
      </c>
      <c r="G22">
        <f t="shared" si="0"/>
        <v>2.9999999999999957E-3</v>
      </c>
      <c r="H22" s="1" t="str">
        <f t="shared" si="1"/>
        <v>Student</v>
      </c>
      <c r="J22" s="15" t="str">
        <f t="shared" si="2"/>
        <v>Student</v>
      </c>
      <c r="K22" s="12">
        <f t="shared" si="3"/>
        <v>0.30999999999999961</v>
      </c>
      <c r="L22">
        <f t="shared" si="4"/>
        <v>4.6407185628742458E-2</v>
      </c>
    </row>
    <row r="23" spans="1:12" ht="15.5" x14ac:dyDescent="0.35">
      <c r="A23" s="5">
        <v>0.05</v>
      </c>
      <c r="B23" s="6">
        <v>5.2999999999999999E-2</v>
      </c>
      <c r="C23" s="7">
        <v>5.0599999999999996</v>
      </c>
      <c r="D23" s="7">
        <v>5.34</v>
      </c>
      <c r="F23">
        <f t="shared" si="0"/>
        <v>0</v>
      </c>
      <c r="G23">
        <f t="shared" si="0"/>
        <v>2.9999999999999957E-3</v>
      </c>
      <c r="H23" s="1" t="str">
        <f t="shared" si="1"/>
        <v>Student</v>
      </c>
      <c r="J23" s="15" t="str">
        <f t="shared" si="2"/>
        <v>Student</v>
      </c>
      <c r="K23" s="12">
        <f t="shared" si="3"/>
        <v>0.28000000000000025</v>
      </c>
      <c r="L23">
        <f t="shared" si="4"/>
        <v>5.2434456928838996E-2</v>
      </c>
    </row>
    <row r="25" spans="1:12" x14ac:dyDescent="0.35">
      <c r="H25">
        <v>20</v>
      </c>
      <c r="K25" s="12">
        <f>MAX(K4:K23)</f>
        <v>4.68</v>
      </c>
    </row>
  </sheetData>
  <mergeCells count="2">
    <mergeCell ref="F1:H1"/>
    <mergeCell ref="F2:H2"/>
  </mergeCells>
  <conditionalFormatting sqref="A4:D23">
    <cfRule type="cellIs" dxfId="5" priority="1" operator="lessThan">
      <formula>0.025</formula>
    </cfRule>
    <cfRule type="cellIs" dxfId="4" priority="2" operator="greaterThan">
      <formula>0.075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9A25-9BDB-4E05-816A-12967B014864}">
  <dimension ref="A1:L25"/>
  <sheetViews>
    <sheetView topLeftCell="A6" workbookViewId="0">
      <selection activeCell="L3" sqref="L3:L23"/>
    </sheetView>
  </sheetViews>
  <sheetFormatPr baseColWidth="10" defaultRowHeight="14.5" x14ac:dyDescent="0.35"/>
  <sheetData>
    <row r="1" spans="1:12" x14ac:dyDescent="0.35">
      <c r="A1" s="12"/>
      <c r="B1" s="12"/>
      <c r="C1" s="12"/>
      <c r="D1" s="12"/>
      <c r="E1" s="12"/>
      <c r="F1" s="13" t="s">
        <v>0</v>
      </c>
      <c r="G1" s="13"/>
      <c r="H1" s="13"/>
    </row>
    <row r="2" spans="1:12" x14ac:dyDescent="0.35">
      <c r="A2" s="12"/>
      <c r="B2" s="12"/>
      <c r="C2" s="12"/>
      <c r="D2" s="12"/>
      <c r="E2" s="12"/>
      <c r="F2" s="13" t="s">
        <v>1</v>
      </c>
      <c r="G2" s="13"/>
      <c r="H2" s="13"/>
    </row>
    <row r="3" spans="1:12" ht="15" thickBot="1" x14ac:dyDescent="0.4">
      <c r="A3" s="12" t="s">
        <v>2</v>
      </c>
      <c r="B3" s="12" t="s">
        <v>3</v>
      </c>
      <c r="C3" s="12" t="s">
        <v>2</v>
      </c>
      <c r="D3" s="12" t="s">
        <v>3</v>
      </c>
      <c r="E3" s="12"/>
      <c r="F3" s="12" t="s">
        <v>2</v>
      </c>
      <c r="G3" s="12" t="s">
        <v>3</v>
      </c>
      <c r="H3" s="12" t="s">
        <v>4</v>
      </c>
      <c r="J3" s="14" t="s">
        <v>5</v>
      </c>
      <c r="K3" s="12" t="s">
        <v>6</v>
      </c>
      <c r="L3" s="12" t="s">
        <v>7</v>
      </c>
    </row>
    <row r="4" spans="1:12" ht="15.5" x14ac:dyDescent="0.35">
      <c r="A4" s="2">
        <v>5.3999999999999999E-2</v>
      </c>
      <c r="B4" s="3">
        <v>6.8000000000000005E-2</v>
      </c>
      <c r="C4" s="4">
        <v>26</v>
      </c>
      <c r="D4" s="4">
        <v>30.67</v>
      </c>
      <c r="F4">
        <f>ABS(A4-0.05)</f>
        <v>3.9999999999999966E-3</v>
      </c>
      <c r="G4">
        <f>ABS(B4-0.05)</f>
        <v>1.8000000000000002E-2</v>
      </c>
      <c r="H4" s="1" t="str">
        <f>IF(MAX(F4:G4)=F4,"Welch","Student")</f>
        <v>Student</v>
      </c>
      <c r="J4" s="15" t="str">
        <f>IF(D4&gt;C4,"Student","Welch")</f>
        <v>Student</v>
      </c>
      <c r="K4" s="12">
        <f>ABS(D4-C4)</f>
        <v>4.6700000000000017</v>
      </c>
      <c r="L4">
        <f>K4/D4</f>
        <v>0.15226605803716992</v>
      </c>
    </row>
    <row r="5" spans="1:12" ht="15.5" x14ac:dyDescent="0.35">
      <c r="A5" s="5">
        <v>5.3999999999999999E-2</v>
      </c>
      <c r="B5" s="6">
        <v>6.8000000000000005E-2</v>
      </c>
      <c r="C5" s="7">
        <v>25.96</v>
      </c>
      <c r="D5" s="7">
        <v>30.46</v>
      </c>
      <c r="F5">
        <f t="shared" ref="F5:G23" si="0">ABS(A5-0.05)</f>
        <v>3.9999999999999966E-3</v>
      </c>
      <c r="G5">
        <f t="shared" si="0"/>
        <v>1.8000000000000002E-2</v>
      </c>
      <c r="H5" s="1" t="str">
        <f t="shared" ref="H5:H23" si="1">IF(MAX(F5:G5)=F5,"Welch","Student")</f>
        <v>Student</v>
      </c>
      <c r="J5" s="15" t="str">
        <f t="shared" ref="J5:J23" si="2">IF(D5&gt;C5,"Student","Welch")</f>
        <v>Student</v>
      </c>
      <c r="K5" s="12">
        <f t="shared" ref="K5:K23" si="3">ABS(D5-C5)</f>
        <v>4.5</v>
      </c>
      <c r="L5">
        <f t="shared" ref="L5:L23" si="4">K5/D5</f>
        <v>0.14773473407747867</v>
      </c>
    </row>
    <row r="6" spans="1:12" ht="15.5" x14ac:dyDescent="0.35">
      <c r="A6" s="5">
        <v>0.05</v>
      </c>
      <c r="B6" s="6">
        <v>6.4000000000000001E-2</v>
      </c>
      <c r="C6" s="7">
        <v>5.26</v>
      </c>
      <c r="D6" s="7">
        <v>6.71</v>
      </c>
      <c r="F6">
        <f t="shared" si="0"/>
        <v>0</v>
      </c>
      <c r="G6">
        <f t="shared" si="0"/>
        <v>1.3999999999999999E-2</v>
      </c>
      <c r="H6" s="1" t="str">
        <f t="shared" si="1"/>
        <v>Student</v>
      </c>
      <c r="J6" s="15" t="str">
        <f t="shared" si="2"/>
        <v>Student</v>
      </c>
      <c r="K6" s="12">
        <f t="shared" si="3"/>
        <v>1.4500000000000002</v>
      </c>
      <c r="L6">
        <f t="shared" si="4"/>
        <v>0.2160953800298063</v>
      </c>
    </row>
    <row r="7" spans="1:12" ht="16" thickBot="1" x14ac:dyDescent="0.4">
      <c r="A7" s="8">
        <v>0.05</v>
      </c>
      <c r="B7" s="9">
        <v>6.5000000000000002E-2</v>
      </c>
      <c r="C7" s="10">
        <v>4.99</v>
      </c>
      <c r="D7" s="10">
        <v>6.49</v>
      </c>
      <c r="F7">
        <f t="shared" si="0"/>
        <v>0</v>
      </c>
      <c r="G7">
        <f t="shared" si="0"/>
        <v>1.4999999999999999E-2</v>
      </c>
      <c r="H7" s="1" t="str">
        <f t="shared" si="1"/>
        <v>Student</v>
      </c>
      <c r="J7" s="15" t="str">
        <f t="shared" si="2"/>
        <v>Student</v>
      </c>
      <c r="K7" s="12">
        <f t="shared" si="3"/>
        <v>1.5</v>
      </c>
      <c r="L7">
        <f t="shared" si="4"/>
        <v>0.23112480739599384</v>
      </c>
    </row>
    <row r="8" spans="1:12" ht="15.5" x14ac:dyDescent="0.35">
      <c r="A8" s="5">
        <v>5.1999999999999998E-2</v>
      </c>
      <c r="B8" s="6">
        <v>5.8999999999999997E-2</v>
      </c>
      <c r="C8" s="7">
        <v>54.79</v>
      </c>
      <c r="D8" s="7">
        <v>57.5</v>
      </c>
      <c r="F8">
        <f t="shared" si="0"/>
        <v>1.9999999999999948E-3</v>
      </c>
      <c r="G8">
        <f t="shared" si="0"/>
        <v>8.9999999999999941E-3</v>
      </c>
      <c r="H8" s="1" t="str">
        <f t="shared" si="1"/>
        <v>Student</v>
      </c>
      <c r="J8" s="15" t="str">
        <f t="shared" si="2"/>
        <v>Student</v>
      </c>
      <c r="K8" s="12">
        <f t="shared" si="3"/>
        <v>2.7100000000000009</v>
      </c>
      <c r="L8">
        <f t="shared" si="4"/>
        <v>4.7130434782608713E-2</v>
      </c>
    </row>
    <row r="9" spans="1:12" ht="15.5" x14ac:dyDescent="0.35">
      <c r="A9" s="5">
        <v>5.1999999999999998E-2</v>
      </c>
      <c r="B9" s="6">
        <v>5.8000000000000003E-2</v>
      </c>
      <c r="C9" s="7">
        <v>54.5</v>
      </c>
      <c r="D9" s="7">
        <v>57.09</v>
      </c>
      <c r="F9">
        <f t="shared" si="0"/>
        <v>1.9999999999999948E-3</v>
      </c>
      <c r="G9">
        <f t="shared" si="0"/>
        <v>8.0000000000000002E-3</v>
      </c>
      <c r="H9" s="1" t="str">
        <f t="shared" si="1"/>
        <v>Student</v>
      </c>
      <c r="J9" s="15" t="str">
        <f t="shared" si="2"/>
        <v>Student</v>
      </c>
      <c r="K9" s="12">
        <f t="shared" si="3"/>
        <v>2.5900000000000034</v>
      </c>
      <c r="L9">
        <f t="shared" si="4"/>
        <v>4.5366964442109005E-2</v>
      </c>
    </row>
    <row r="10" spans="1:12" ht="15.5" x14ac:dyDescent="0.35">
      <c r="A10" s="5">
        <v>0.05</v>
      </c>
      <c r="B10" s="6">
        <v>5.7000000000000002E-2</v>
      </c>
      <c r="C10" s="7">
        <v>5.53</v>
      </c>
      <c r="D10" s="7">
        <v>6.26</v>
      </c>
      <c r="F10">
        <f t="shared" si="0"/>
        <v>0</v>
      </c>
      <c r="G10">
        <f t="shared" si="0"/>
        <v>6.9999999999999993E-3</v>
      </c>
      <c r="H10" s="1" t="str">
        <f t="shared" si="1"/>
        <v>Student</v>
      </c>
      <c r="J10" s="15" t="str">
        <f t="shared" si="2"/>
        <v>Student</v>
      </c>
      <c r="K10" s="12">
        <f t="shared" si="3"/>
        <v>0.72999999999999954</v>
      </c>
      <c r="L10">
        <f t="shared" si="4"/>
        <v>0.11661341853035137</v>
      </c>
    </row>
    <row r="11" spans="1:12" ht="16" thickBot="1" x14ac:dyDescent="0.4">
      <c r="A11" s="8">
        <v>0.05</v>
      </c>
      <c r="B11" s="9">
        <v>5.7000000000000002E-2</v>
      </c>
      <c r="C11" s="10">
        <v>5.01</v>
      </c>
      <c r="D11" s="10">
        <v>5.73</v>
      </c>
      <c r="F11">
        <f t="shared" si="0"/>
        <v>0</v>
      </c>
      <c r="G11">
        <f t="shared" si="0"/>
        <v>6.9999999999999993E-3</v>
      </c>
      <c r="H11" s="1" t="str">
        <f t="shared" si="1"/>
        <v>Student</v>
      </c>
      <c r="J11" s="15" t="str">
        <f t="shared" si="2"/>
        <v>Student</v>
      </c>
      <c r="K11" s="12">
        <f t="shared" si="3"/>
        <v>0.72000000000000064</v>
      </c>
      <c r="L11">
        <f t="shared" si="4"/>
        <v>0.12565445026178021</v>
      </c>
    </row>
    <row r="12" spans="1:12" ht="15.5" x14ac:dyDescent="0.35">
      <c r="A12" s="5">
        <v>5.0999999999999997E-2</v>
      </c>
      <c r="B12" s="6">
        <v>5.6000000000000001E-2</v>
      </c>
      <c r="C12" s="7">
        <v>75.010000000000005</v>
      </c>
      <c r="D12" s="7">
        <v>76.400000000000006</v>
      </c>
      <c r="F12">
        <f t="shared" si="0"/>
        <v>9.9999999999999395E-4</v>
      </c>
      <c r="G12">
        <f t="shared" si="0"/>
        <v>5.9999999999999984E-3</v>
      </c>
      <c r="H12" s="1" t="str">
        <f t="shared" si="1"/>
        <v>Student</v>
      </c>
      <c r="J12" s="15" t="str">
        <f t="shared" si="2"/>
        <v>Student</v>
      </c>
      <c r="K12" s="12">
        <f t="shared" si="3"/>
        <v>1.3900000000000006</v>
      </c>
      <c r="L12">
        <f>K12/D12</f>
        <v>1.8193717277486917E-2</v>
      </c>
    </row>
    <row r="13" spans="1:12" ht="15.5" x14ac:dyDescent="0.35">
      <c r="A13" s="5">
        <v>5.0999999999999997E-2</v>
      </c>
      <c r="B13" s="6">
        <v>5.5E-2</v>
      </c>
      <c r="C13" s="7">
        <v>74.709999999999994</v>
      </c>
      <c r="D13" s="7">
        <v>76.05</v>
      </c>
      <c r="F13">
        <f t="shared" si="0"/>
        <v>9.9999999999999395E-4</v>
      </c>
      <c r="G13">
        <f t="shared" si="0"/>
        <v>4.9999999999999975E-3</v>
      </c>
      <c r="H13" s="1" t="str">
        <f t="shared" si="1"/>
        <v>Student</v>
      </c>
      <c r="J13" s="15" t="str">
        <f t="shared" si="2"/>
        <v>Student</v>
      </c>
      <c r="K13" s="12">
        <f t="shared" si="3"/>
        <v>1.3400000000000034</v>
      </c>
      <c r="L13">
        <f t="shared" si="4"/>
        <v>1.7619986850756126E-2</v>
      </c>
    </row>
    <row r="14" spans="1:12" ht="15.5" x14ac:dyDescent="0.35">
      <c r="A14" s="5">
        <v>0.05</v>
      </c>
      <c r="B14" s="6">
        <v>5.5E-2</v>
      </c>
      <c r="C14" s="7">
        <v>5.82</v>
      </c>
      <c r="D14" s="7">
        <v>6.32</v>
      </c>
      <c r="F14">
        <f t="shared" si="0"/>
        <v>0</v>
      </c>
      <c r="G14">
        <f t="shared" si="0"/>
        <v>4.9999999999999975E-3</v>
      </c>
      <c r="H14" s="1" t="str">
        <f t="shared" si="1"/>
        <v>Student</v>
      </c>
      <c r="J14" s="15" t="str">
        <f t="shared" si="2"/>
        <v>Student</v>
      </c>
      <c r="K14" s="12">
        <f t="shared" si="3"/>
        <v>0.5</v>
      </c>
      <c r="L14">
        <f t="shared" si="4"/>
        <v>7.9113924050632903E-2</v>
      </c>
    </row>
    <row r="15" spans="1:12" ht="16" thickBot="1" x14ac:dyDescent="0.4">
      <c r="A15" s="8">
        <v>0.05</v>
      </c>
      <c r="B15" s="9">
        <v>5.5E-2</v>
      </c>
      <c r="C15" s="10">
        <v>5.01</v>
      </c>
      <c r="D15" s="10">
        <v>5.5</v>
      </c>
      <c r="F15">
        <f t="shared" si="0"/>
        <v>0</v>
      </c>
      <c r="G15">
        <f t="shared" si="0"/>
        <v>4.9999999999999975E-3</v>
      </c>
      <c r="H15" s="1" t="str">
        <f t="shared" si="1"/>
        <v>Student</v>
      </c>
      <c r="J15" s="15" t="str">
        <f t="shared" si="2"/>
        <v>Student</v>
      </c>
      <c r="K15" s="12">
        <f t="shared" si="3"/>
        <v>0.49000000000000021</v>
      </c>
      <c r="L15">
        <f t="shared" si="4"/>
        <v>8.9090909090909123E-2</v>
      </c>
    </row>
    <row r="16" spans="1:12" ht="15.5" x14ac:dyDescent="0.35">
      <c r="A16" s="5">
        <v>5.0999999999999997E-2</v>
      </c>
      <c r="B16" s="6">
        <v>5.3999999999999999E-2</v>
      </c>
      <c r="C16" s="7">
        <v>87.12</v>
      </c>
      <c r="D16" s="7">
        <v>87.81</v>
      </c>
      <c r="F16">
        <f>ABS(A16-0.05)</f>
        <v>9.9999999999999395E-4</v>
      </c>
      <c r="G16">
        <f t="shared" si="0"/>
        <v>3.9999999999999966E-3</v>
      </c>
      <c r="H16" s="1" t="str">
        <f t="shared" si="1"/>
        <v>Student</v>
      </c>
      <c r="J16" s="15" t="str">
        <f t="shared" si="2"/>
        <v>Student</v>
      </c>
      <c r="K16" s="12">
        <f t="shared" si="3"/>
        <v>0.68999999999999773</v>
      </c>
      <c r="L16">
        <f t="shared" si="4"/>
        <v>7.8578749572941319E-3</v>
      </c>
    </row>
    <row r="17" spans="1:12" ht="15.5" x14ac:dyDescent="0.35">
      <c r="A17" s="5">
        <v>5.0999999999999997E-2</v>
      </c>
      <c r="B17" s="6">
        <v>5.3999999999999999E-2</v>
      </c>
      <c r="C17" s="7">
        <v>86.87</v>
      </c>
      <c r="D17" s="7">
        <v>87.54</v>
      </c>
      <c r="F17">
        <f t="shared" si="0"/>
        <v>9.9999999999999395E-4</v>
      </c>
      <c r="G17">
        <f t="shared" si="0"/>
        <v>3.9999999999999966E-3</v>
      </c>
      <c r="H17" s="1" t="str">
        <f t="shared" si="1"/>
        <v>Student</v>
      </c>
      <c r="J17" s="15" t="str">
        <f t="shared" si="2"/>
        <v>Student</v>
      </c>
      <c r="K17" s="12">
        <f t="shared" si="3"/>
        <v>0.67000000000000171</v>
      </c>
      <c r="L17">
        <f t="shared" si="4"/>
        <v>7.6536440484350201E-3</v>
      </c>
    </row>
    <row r="18" spans="1:12" ht="15.5" x14ac:dyDescent="0.35">
      <c r="A18" s="5">
        <v>0.05</v>
      </c>
      <c r="B18" s="6">
        <v>5.2999999999999999E-2</v>
      </c>
      <c r="C18" s="7">
        <v>6.1</v>
      </c>
      <c r="D18" s="7">
        <v>6.49</v>
      </c>
      <c r="F18">
        <f t="shared" si="0"/>
        <v>0</v>
      </c>
      <c r="G18">
        <f t="shared" si="0"/>
        <v>2.9999999999999957E-3</v>
      </c>
      <c r="H18" s="1" t="str">
        <f t="shared" si="1"/>
        <v>Student</v>
      </c>
      <c r="J18" s="15" t="str">
        <f t="shared" si="2"/>
        <v>Student</v>
      </c>
      <c r="K18" s="12">
        <f t="shared" si="3"/>
        <v>0.39000000000000057</v>
      </c>
      <c r="L18">
        <f t="shared" si="4"/>
        <v>6.0092449922958487E-2</v>
      </c>
    </row>
    <row r="19" spans="1:12" ht="16" thickBot="1" x14ac:dyDescent="0.4">
      <c r="A19" s="8">
        <v>0.05</v>
      </c>
      <c r="B19" s="9">
        <v>5.2999999999999999E-2</v>
      </c>
      <c r="C19" s="10">
        <v>5.0599999999999996</v>
      </c>
      <c r="D19" s="10">
        <v>5.42</v>
      </c>
      <c r="F19">
        <f t="shared" si="0"/>
        <v>0</v>
      </c>
      <c r="G19">
        <f t="shared" si="0"/>
        <v>2.9999999999999957E-3</v>
      </c>
      <c r="H19" s="1" t="str">
        <f t="shared" si="1"/>
        <v>Student</v>
      </c>
      <c r="J19" s="15" t="str">
        <f t="shared" si="2"/>
        <v>Student</v>
      </c>
      <c r="K19" s="12">
        <f t="shared" si="3"/>
        <v>0.36000000000000032</v>
      </c>
      <c r="L19">
        <f t="shared" si="4"/>
        <v>6.6420664206642124E-2</v>
      </c>
    </row>
    <row r="20" spans="1:12" ht="15.5" x14ac:dyDescent="0.35">
      <c r="A20" s="5">
        <v>0.05</v>
      </c>
      <c r="B20" s="6">
        <v>5.2999999999999999E-2</v>
      </c>
      <c r="C20" s="7">
        <v>93.73</v>
      </c>
      <c r="D20" s="7">
        <v>94.04</v>
      </c>
      <c r="F20">
        <f t="shared" si="0"/>
        <v>0</v>
      </c>
      <c r="G20">
        <f t="shared" si="0"/>
        <v>2.9999999999999957E-3</v>
      </c>
      <c r="H20" s="1" t="str">
        <f t="shared" si="1"/>
        <v>Student</v>
      </c>
      <c r="J20" s="15" t="str">
        <f t="shared" si="2"/>
        <v>Student</v>
      </c>
      <c r="K20" s="12">
        <f t="shared" si="3"/>
        <v>0.31000000000000227</v>
      </c>
      <c r="L20">
        <f t="shared" si="4"/>
        <v>3.2964695874096368E-3</v>
      </c>
    </row>
    <row r="21" spans="1:12" ht="15.5" x14ac:dyDescent="0.35">
      <c r="A21" s="5">
        <v>5.0999999999999997E-2</v>
      </c>
      <c r="B21" s="6">
        <v>5.2999999999999999E-2</v>
      </c>
      <c r="C21" s="7">
        <v>93.46</v>
      </c>
      <c r="D21" s="7">
        <v>93.77</v>
      </c>
      <c r="F21">
        <f t="shared" si="0"/>
        <v>9.9999999999999395E-4</v>
      </c>
      <c r="G21">
        <f t="shared" si="0"/>
        <v>2.9999999999999957E-3</v>
      </c>
      <c r="H21" s="1" t="str">
        <f t="shared" si="1"/>
        <v>Student</v>
      </c>
      <c r="J21" s="15" t="str">
        <f t="shared" si="2"/>
        <v>Student</v>
      </c>
      <c r="K21" s="12">
        <f t="shared" si="3"/>
        <v>0.31000000000000227</v>
      </c>
      <c r="L21">
        <f t="shared" si="4"/>
        <v>3.305961394902445E-3</v>
      </c>
    </row>
    <row r="22" spans="1:12" ht="15.5" x14ac:dyDescent="0.35">
      <c r="A22" s="5">
        <v>0.05</v>
      </c>
      <c r="B22" s="6">
        <v>5.2999999999999999E-2</v>
      </c>
      <c r="C22" s="7">
        <v>6.38</v>
      </c>
      <c r="D22" s="7">
        <v>6.7</v>
      </c>
      <c r="F22">
        <f t="shared" si="0"/>
        <v>0</v>
      </c>
      <c r="G22">
        <f t="shared" si="0"/>
        <v>2.9999999999999957E-3</v>
      </c>
      <c r="H22" s="1" t="str">
        <f t="shared" si="1"/>
        <v>Student</v>
      </c>
      <c r="J22" s="15" t="str">
        <f t="shared" si="2"/>
        <v>Student</v>
      </c>
      <c r="K22" s="12">
        <f t="shared" si="3"/>
        <v>0.32000000000000028</v>
      </c>
      <c r="L22">
        <f t="shared" si="4"/>
        <v>4.7761194029850788E-2</v>
      </c>
    </row>
    <row r="23" spans="1:12" ht="15.5" x14ac:dyDescent="0.35">
      <c r="A23" s="5">
        <v>0.05</v>
      </c>
      <c r="B23" s="6">
        <v>5.1999999999999998E-2</v>
      </c>
      <c r="C23" s="7">
        <v>4.97</v>
      </c>
      <c r="D23" s="7">
        <v>5.25</v>
      </c>
      <c r="F23">
        <f t="shared" si="0"/>
        <v>0</v>
      </c>
      <c r="G23">
        <f t="shared" si="0"/>
        <v>1.9999999999999948E-3</v>
      </c>
      <c r="H23" s="1" t="str">
        <f t="shared" si="1"/>
        <v>Student</v>
      </c>
      <c r="J23" s="15" t="str">
        <f t="shared" si="2"/>
        <v>Student</v>
      </c>
      <c r="K23" s="12">
        <f t="shared" si="3"/>
        <v>0.28000000000000025</v>
      </c>
      <c r="L23">
        <f t="shared" si="4"/>
        <v>5.3333333333333378E-2</v>
      </c>
    </row>
    <row r="25" spans="1:12" x14ac:dyDescent="0.35">
      <c r="H25">
        <v>20</v>
      </c>
      <c r="K25" s="12">
        <f>MAX(K4:K23)</f>
        <v>4.6700000000000017</v>
      </c>
    </row>
  </sheetData>
  <mergeCells count="2">
    <mergeCell ref="F1:H1"/>
    <mergeCell ref="F2:H2"/>
  </mergeCells>
  <conditionalFormatting sqref="A4:D23">
    <cfRule type="cellIs" dxfId="3" priority="1" operator="lessThan">
      <formula>0.025</formula>
    </cfRule>
    <cfRule type="cellIs" dxfId="2" priority="2" operator="greaterThan">
      <formula>0.075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51BC-B906-4F17-9A53-0DBF72E99BBC}">
  <dimension ref="A1:L25"/>
  <sheetViews>
    <sheetView topLeftCell="A6" workbookViewId="0">
      <selection activeCell="L3" sqref="L3:L23"/>
    </sheetView>
  </sheetViews>
  <sheetFormatPr baseColWidth="10" defaultRowHeight="14.5" x14ac:dyDescent="0.35"/>
  <sheetData>
    <row r="1" spans="1:12" x14ac:dyDescent="0.35">
      <c r="A1" s="12"/>
      <c r="B1" s="12"/>
      <c r="C1" s="12"/>
      <c r="D1" s="12"/>
      <c r="E1" s="12"/>
      <c r="F1" s="13" t="s">
        <v>0</v>
      </c>
      <c r="G1" s="13"/>
      <c r="H1" s="13"/>
    </row>
    <row r="2" spans="1:12" x14ac:dyDescent="0.35">
      <c r="A2" s="12"/>
      <c r="B2" s="12"/>
      <c r="C2" s="12"/>
      <c r="D2" s="12"/>
      <c r="E2" s="12"/>
      <c r="F2" s="13" t="s">
        <v>1</v>
      </c>
      <c r="G2" s="13"/>
      <c r="H2" s="13"/>
    </row>
    <row r="3" spans="1:12" ht="15" thickBot="1" x14ac:dyDescent="0.4">
      <c r="A3" s="12" t="s">
        <v>2</v>
      </c>
      <c r="B3" s="12" t="s">
        <v>3</v>
      </c>
      <c r="C3" s="12" t="s">
        <v>2</v>
      </c>
      <c r="D3" s="12" t="s">
        <v>3</v>
      </c>
      <c r="E3" s="12"/>
      <c r="F3" s="12" t="s">
        <v>2</v>
      </c>
      <c r="G3" s="12" t="s">
        <v>3</v>
      </c>
      <c r="H3" s="12" t="s">
        <v>4</v>
      </c>
      <c r="J3" s="14" t="s">
        <v>5</v>
      </c>
      <c r="K3" s="12" t="s">
        <v>6</v>
      </c>
      <c r="L3" s="12" t="s">
        <v>7</v>
      </c>
    </row>
    <row r="4" spans="1:12" ht="15.5" x14ac:dyDescent="0.35">
      <c r="A4" s="2">
        <v>5.5E-2</v>
      </c>
      <c r="B4" s="3">
        <v>6.9000000000000006E-2</v>
      </c>
      <c r="C4" s="4">
        <v>26.09</v>
      </c>
      <c r="D4" s="4">
        <v>30.77</v>
      </c>
      <c r="F4">
        <f>ABS(A4-0.05)</f>
        <v>4.9999999999999975E-3</v>
      </c>
      <c r="G4">
        <f>ABS(B4-0.05)</f>
        <v>1.9000000000000003E-2</v>
      </c>
      <c r="H4" s="1" t="str">
        <f>IF(MAX(F4:G4)=F4,"Welch","Student")</f>
        <v>Student</v>
      </c>
      <c r="J4" s="15" t="str">
        <f>IF(D4&gt;C4,"Student","Welch")</f>
        <v>Student</v>
      </c>
      <c r="K4" s="12">
        <f>ABS(D4-C4)</f>
        <v>4.68</v>
      </c>
      <c r="L4">
        <f>K4/D4</f>
        <v>0.15209619759506013</v>
      </c>
    </row>
    <row r="5" spans="1:12" ht="15.5" x14ac:dyDescent="0.35">
      <c r="A5" s="5">
        <v>5.3999999999999999E-2</v>
      </c>
      <c r="B5" s="6">
        <v>6.8000000000000005E-2</v>
      </c>
      <c r="C5" s="7">
        <v>25.97</v>
      </c>
      <c r="D5" s="7">
        <v>30.43</v>
      </c>
      <c r="F5">
        <f t="shared" ref="F5:G23" si="0">ABS(A5-0.05)</f>
        <v>3.9999999999999966E-3</v>
      </c>
      <c r="G5">
        <f t="shared" si="0"/>
        <v>1.8000000000000002E-2</v>
      </c>
      <c r="H5" s="1" t="str">
        <f t="shared" ref="H5:H23" si="1">IF(MAX(F5:G5)=F5,"Welch","Student")</f>
        <v>Student</v>
      </c>
      <c r="J5" s="15" t="str">
        <f t="shared" ref="J5:J23" si="2">IF(D5&gt;C5,"Student","Welch")</f>
        <v>Student</v>
      </c>
      <c r="K5" s="12">
        <f t="shared" ref="K5:K23" si="3">ABS(D5-C5)</f>
        <v>4.4600000000000009</v>
      </c>
      <c r="L5">
        <f t="shared" ref="L5:L23" si="4">K5/D5</f>
        <v>0.14656588892540259</v>
      </c>
    </row>
    <row r="6" spans="1:12" ht="15.5" x14ac:dyDescent="0.35">
      <c r="A6" s="5">
        <v>4.2000000000000003E-2</v>
      </c>
      <c r="B6" s="6">
        <v>5.6000000000000001E-2</v>
      </c>
      <c r="C6" s="7">
        <v>4.57</v>
      </c>
      <c r="D6" s="7">
        <v>6.02</v>
      </c>
      <c r="F6">
        <f t="shared" si="0"/>
        <v>8.0000000000000002E-3</v>
      </c>
      <c r="G6">
        <f t="shared" si="0"/>
        <v>5.9999999999999984E-3</v>
      </c>
      <c r="H6" s="11" t="str">
        <f t="shared" si="1"/>
        <v>Welch</v>
      </c>
      <c r="J6" s="15" t="str">
        <f t="shared" si="2"/>
        <v>Student</v>
      </c>
      <c r="K6" s="12">
        <f t="shared" si="3"/>
        <v>1.4499999999999993</v>
      </c>
      <c r="L6">
        <f t="shared" si="4"/>
        <v>0.24086378737541519</v>
      </c>
    </row>
    <row r="7" spans="1:12" ht="16" thickBot="1" x14ac:dyDescent="0.4">
      <c r="A7" s="8">
        <v>4.2000000000000003E-2</v>
      </c>
      <c r="B7" s="9">
        <v>5.7000000000000002E-2</v>
      </c>
      <c r="C7" s="10">
        <v>4.22</v>
      </c>
      <c r="D7" s="10">
        <v>5.74</v>
      </c>
      <c r="F7">
        <f t="shared" si="0"/>
        <v>8.0000000000000002E-3</v>
      </c>
      <c r="G7">
        <f t="shared" si="0"/>
        <v>6.9999999999999993E-3</v>
      </c>
      <c r="H7" s="11" t="str">
        <f t="shared" si="1"/>
        <v>Welch</v>
      </c>
      <c r="J7" s="15" t="str">
        <f t="shared" si="2"/>
        <v>Student</v>
      </c>
      <c r="K7" s="12">
        <f t="shared" si="3"/>
        <v>1.5200000000000005</v>
      </c>
      <c r="L7">
        <f t="shared" si="4"/>
        <v>0.26480836236933802</v>
      </c>
    </row>
    <row r="8" spans="1:12" ht="15.5" x14ac:dyDescent="0.35">
      <c r="A8" s="5">
        <v>5.0999999999999997E-2</v>
      </c>
      <c r="B8" s="6">
        <v>5.8999999999999997E-2</v>
      </c>
      <c r="C8" s="7">
        <v>26.09</v>
      </c>
      <c r="D8" s="7">
        <v>30.77</v>
      </c>
      <c r="F8">
        <f t="shared" si="0"/>
        <v>9.9999999999999395E-4</v>
      </c>
      <c r="G8">
        <f t="shared" si="0"/>
        <v>8.9999999999999941E-3</v>
      </c>
      <c r="H8" s="1" t="str">
        <f t="shared" si="1"/>
        <v>Student</v>
      </c>
      <c r="J8" s="15" t="str">
        <f t="shared" si="2"/>
        <v>Student</v>
      </c>
      <c r="K8" s="12">
        <f t="shared" si="3"/>
        <v>4.68</v>
      </c>
      <c r="L8">
        <f t="shared" si="4"/>
        <v>0.15209619759506013</v>
      </c>
    </row>
    <row r="9" spans="1:12" ht="15.5" x14ac:dyDescent="0.35">
      <c r="A9" s="5">
        <v>5.0999999999999997E-2</v>
      </c>
      <c r="B9" s="6">
        <v>5.8000000000000003E-2</v>
      </c>
      <c r="C9" s="7">
        <v>25.97</v>
      </c>
      <c r="D9" s="7">
        <v>30.43</v>
      </c>
      <c r="F9">
        <f t="shared" si="0"/>
        <v>9.9999999999999395E-4</v>
      </c>
      <c r="G9">
        <f t="shared" si="0"/>
        <v>8.0000000000000002E-3</v>
      </c>
      <c r="H9" s="1" t="str">
        <f t="shared" si="1"/>
        <v>Student</v>
      </c>
      <c r="J9" s="15" t="str">
        <f t="shared" si="2"/>
        <v>Student</v>
      </c>
      <c r="K9" s="12">
        <f t="shared" si="3"/>
        <v>4.4600000000000009</v>
      </c>
      <c r="L9">
        <f t="shared" si="4"/>
        <v>0.14656588892540259</v>
      </c>
    </row>
    <row r="10" spans="1:12" ht="15.5" x14ac:dyDescent="0.35">
      <c r="A10" s="5">
        <v>4.5999999999999999E-2</v>
      </c>
      <c r="B10" s="6">
        <v>5.2999999999999999E-2</v>
      </c>
      <c r="C10" s="7">
        <v>4.57</v>
      </c>
      <c r="D10" s="7">
        <v>6.02</v>
      </c>
      <c r="F10">
        <f t="shared" si="0"/>
        <v>4.0000000000000036E-3</v>
      </c>
      <c r="G10">
        <f t="shared" si="0"/>
        <v>2.9999999999999957E-3</v>
      </c>
      <c r="H10" s="11" t="str">
        <f t="shared" si="1"/>
        <v>Welch</v>
      </c>
      <c r="J10" s="15" t="str">
        <f t="shared" si="2"/>
        <v>Student</v>
      </c>
      <c r="K10" s="12">
        <f t="shared" si="3"/>
        <v>1.4499999999999993</v>
      </c>
      <c r="L10">
        <f t="shared" si="4"/>
        <v>0.24086378737541519</v>
      </c>
    </row>
    <row r="11" spans="1:12" ht="16" thickBot="1" x14ac:dyDescent="0.4">
      <c r="A11" s="8">
        <v>4.5999999999999999E-2</v>
      </c>
      <c r="B11" s="9">
        <v>5.3999999999999999E-2</v>
      </c>
      <c r="C11" s="10">
        <v>4.22</v>
      </c>
      <c r="D11" s="10">
        <v>5.74</v>
      </c>
      <c r="F11">
        <f t="shared" si="0"/>
        <v>4.0000000000000036E-3</v>
      </c>
      <c r="G11">
        <f t="shared" si="0"/>
        <v>3.9999999999999966E-3</v>
      </c>
      <c r="H11" s="11" t="str">
        <f t="shared" si="1"/>
        <v>Welch</v>
      </c>
      <c r="J11" s="15" t="str">
        <f t="shared" si="2"/>
        <v>Student</v>
      </c>
      <c r="K11" s="12">
        <f t="shared" si="3"/>
        <v>1.5200000000000005</v>
      </c>
      <c r="L11">
        <f t="shared" si="4"/>
        <v>0.26480836236933802</v>
      </c>
    </row>
    <row r="12" spans="1:12" ht="15.5" x14ac:dyDescent="0.35">
      <c r="A12" s="5">
        <v>0.05</v>
      </c>
      <c r="B12" s="6">
        <v>5.5E-2</v>
      </c>
      <c r="C12" s="7">
        <v>26.09</v>
      </c>
      <c r="D12" s="7">
        <v>30.77</v>
      </c>
      <c r="F12">
        <f t="shared" si="0"/>
        <v>0</v>
      </c>
      <c r="G12">
        <f t="shared" si="0"/>
        <v>4.9999999999999975E-3</v>
      </c>
      <c r="H12" s="1" t="str">
        <f t="shared" si="1"/>
        <v>Student</v>
      </c>
      <c r="J12" s="15" t="str">
        <f t="shared" si="2"/>
        <v>Student</v>
      </c>
      <c r="K12" s="12">
        <f t="shared" si="3"/>
        <v>4.68</v>
      </c>
      <c r="L12">
        <f>K12/D12</f>
        <v>0.15209619759506013</v>
      </c>
    </row>
    <row r="13" spans="1:12" ht="15.5" x14ac:dyDescent="0.35">
      <c r="A13" s="5">
        <v>5.0999999999999997E-2</v>
      </c>
      <c r="B13" s="6">
        <v>5.5E-2</v>
      </c>
      <c r="C13" s="7">
        <v>25.97</v>
      </c>
      <c r="D13" s="7">
        <v>30.43</v>
      </c>
      <c r="F13">
        <f t="shared" si="0"/>
        <v>9.9999999999999395E-4</v>
      </c>
      <c r="G13">
        <f t="shared" si="0"/>
        <v>4.9999999999999975E-3</v>
      </c>
      <c r="H13" s="1" t="str">
        <f t="shared" si="1"/>
        <v>Student</v>
      </c>
      <c r="J13" s="15" t="str">
        <f t="shared" si="2"/>
        <v>Student</v>
      </c>
      <c r="K13" s="12">
        <f t="shared" si="3"/>
        <v>4.4600000000000009</v>
      </c>
      <c r="L13">
        <f t="shared" si="4"/>
        <v>0.14656588892540259</v>
      </c>
    </row>
    <row r="14" spans="1:12" ht="15.5" x14ac:dyDescent="0.35">
      <c r="A14" s="5">
        <v>4.8000000000000001E-2</v>
      </c>
      <c r="B14" s="6">
        <v>5.1999999999999998E-2</v>
      </c>
      <c r="C14" s="7">
        <v>4.57</v>
      </c>
      <c r="D14" s="7">
        <v>6.02</v>
      </c>
      <c r="F14">
        <f t="shared" si="0"/>
        <v>2.0000000000000018E-3</v>
      </c>
      <c r="G14">
        <f t="shared" si="0"/>
        <v>1.9999999999999948E-3</v>
      </c>
      <c r="H14" s="11" t="str">
        <f t="shared" si="1"/>
        <v>Welch</v>
      </c>
      <c r="J14" s="15" t="str">
        <f t="shared" si="2"/>
        <v>Student</v>
      </c>
      <c r="K14" s="12">
        <f t="shared" si="3"/>
        <v>1.4499999999999993</v>
      </c>
      <c r="L14">
        <f t="shared" si="4"/>
        <v>0.24086378737541519</v>
      </c>
    </row>
    <row r="15" spans="1:12" ht="16" thickBot="1" x14ac:dyDescent="0.4">
      <c r="A15" s="8">
        <v>4.8000000000000001E-2</v>
      </c>
      <c r="B15" s="9">
        <v>5.2999999999999999E-2</v>
      </c>
      <c r="C15" s="10">
        <v>4.22</v>
      </c>
      <c r="D15" s="10">
        <v>5.74</v>
      </c>
      <c r="F15">
        <f t="shared" si="0"/>
        <v>2.0000000000000018E-3</v>
      </c>
      <c r="G15">
        <f t="shared" si="0"/>
        <v>2.9999999999999957E-3</v>
      </c>
      <c r="H15" s="1" t="str">
        <f t="shared" si="1"/>
        <v>Student</v>
      </c>
      <c r="J15" s="15" t="str">
        <f t="shared" si="2"/>
        <v>Student</v>
      </c>
      <c r="K15" s="12">
        <f t="shared" si="3"/>
        <v>1.5200000000000005</v>
      </c>
      <c r="L15">
        <f t="shared" si="4"/>
        <v>0.26480836236933802</v>
      </c>
    </row>
    <row r="16" spans="1:12" ht="15.5" x14ac:dyDescent="0.35">
      <c r="A16" s="5">
        <v>5.0999999999999997E-2</v>
      </c>
      <c r="B16" s="6">
        <v>5.3999999999999999E-2</v>
      </c>
      <c r="C16" s="7">
        <v>26.09</v>
      </c>
      <c r="D16" s="7">
        <v>30.77</v>
      </c>
      <c r="F16">
        <f>ABS(A16-0.05)</f>
        <v>9.9999999999999395E-4</v>
      </c>
      <c r="G16">
        <f t="shared" si="0"/>
        <v>3.9999999999999966E-3</v>
      </c>
      <c r="H16" s="1" t="str">
        <f t="shared" si="1"/>
        <v>Student</v>
      </c>
      <c r="J16" s="15" t="str">
        <f t="shared" si="2"/>
        <v>Student</v>
      </c>
      <c r="K16" s="12">
        <f t="shared" si="3"/>
        <v>4.68</v>
      </c>
      <c r="L16">
        <f t="shared" si="4"/>
        <v>0.15209619759506013</v>
      </c>
    </row>
    <row r="17" spans="1:12" ht="15.5" x14ac:dyDescent="0.35">
      <c r="A17" s="5">
        <v>5.0999999999999997E-2</v>
      </c>
      <c r="B17" s="6">
        <v>5.3999999999999999E-2</v>
      </c>
      <c r="C17" s="7">
        <v>25.97</v>
      </c>
      <c r="D17" s="7">
        <v>30.43</v>
      </c>
      <c r="F17">
        <f t="shared" si="0"/>
        <v>9.9999999999999395E-4</v>
      </c>
      <c r="G17">
        <f t="shared" si="0"/>
        <v>3.9999999999999966E-3</v>
      </c>
      <c r="H17" s="1" t="str">
        <f t="shared" si="1"/>
        <v>Student</v>
      </c>
      <c r="J17" s="15" t="str">
        <f t="shared" si="2"/>
        <v>Student</v>
      </c>
      <c r="K17" s="12">
        <f t="shared" si="3"/>
        <v>4.4600000000000009</v>
      </c>
      <c r="L17">
        <f t="shared" si="4"/>
        <v>0.14656588892540259</v>
      </c>
    </row>
    <row r="18" spans="1:12" ht="15.5" x14ac:dyDescent="0.35">
      <c r="A18" s="5">
        <v>4.8000000000000001E-2</v>
      </c>
      <c r="B18" s="6">
        <v>5.1999999999999998E-2</v>
      </c>
      <c r="C18" s="7">
        <v>4.57</v>
      </c>
      <c r="D18" s="7">
        <v>6.02</v>
      </c>
      <c r="F18">
        <f t="shared" si="0"/>
        <v>2.0000000000000018E-3</v>
      </c>
      <c r="G18">
        <f t="shared" si="0"/>
        <v>1.9999999999999948E-3</v>
      </c>
      <c r="H18" s="11" t="str">
        <f t="shared" si="1"/>
        <v>Welch</v>
      </c>
      <c r="J18" s="15" t="str">
        <f t="shared" si="2"/>
        <v>Student</v>
      </c>
      <c r="K18" s="12">
        <f t="shared" si="3"/>
        <v>1.4499999999999993</v>
      </c>
      <c r="L18">
        <f t="shared" si="4"/>
        <v>0.24086378737541519</v>
      </c>
    </row>
    <row r="19" spans="1:12" ht="16" thickBot="1" x14ac:dyDescent="0.4">
      <c r="A19" s="8">
        <v>4.8000000000000001E-2</v>
      </c>
      <c r="B19" s="9">
        <v>5.1999999999999998E-2</v>
      </c>
      <c r="C19" s="10">
        <v>4.22</v>
      </c>
      <c r="D19" s="10">
        <v>5.74</v>
      </c>
      <c r="F19">
        <f t="shared" si="0"/>
        <v>2.0000000000000018E-3</v>
      </c>
      <c r="G19">
        <f t="shared" si="0"/>
        <v>1.9999999999999948E-3</v>
      </c>
      <c r="H19" s="11" t="str">
        <f t="shared" si="1"/>
        <v>Welch</v>
      </c>
      <c r="J19" s="15" t="str">
        <f t="shared" si="2"/>
        <v>Student</v>
      </c>
      <c r="K19" s="12">
        <f t="shared" si="3"/>
        <v>1.5200000000000005</v>
      </c>
      <c r="L19">
        <f t="shared" si="4"/>
        <v>0.26480836236933802</v>
      </c>
    </row>
    <row r="20" spans="1:12" ht="15.5" x14ac:dyDescent="0.35">
      <c r="A20" s="5">
        <v>0.05</v>
      </c>
      <c r="B20" s="6">
        <v>5.2999999999999999E-2</v>
      </c>
      <c r="C20" s="7">
        <v>26.09</v>
      </c>
      <c r="D20" s="7">
        <v>30.77</v>
      </c>
      <c r="F20">
        <f t="shared" si="0"/>
        <v>0</v>
      </c>
      <c r="G20">
        <f t="shared" si="0"/>
        <v>2.9999999999999957E-3</v>
      </c>
      <c r="H20" s="1" t="str">
        <f t="shared" si="1"/>
        <v>Student</v>
      </c>
      <c r="J20" s="15" t="str">
        <f t="shared" si="2"/>
        <v>Student</v>
      </c>
      <c r="K20" s="12">
        <f t="shared" si="3"/>
        <v>4.68</v>
      </c>
      <c r="L20">
        <f t="shared" si="4"/>
        <v>0.15209619759506013</v>
      </c>
    </row>
    <row r="21" spans="1:12" ht="15.5" x14ac:dyDescent="0.35">
      <c r="A21" s="5">
        <v>5.0999999999999997E-2</v>
      </c>
      <c r="B21" s="6">
        <v>5.2999999999999999E-2</v>
      </c>
      <c r="C21" s="7">
        <v>25.97</v>
      </c>
      <c r="D21" s="7">
        <v>30.43</v>
      </c>
      <c r="F21">
        <f t="shared" si="0"/>
        <v>9.9999999999999395E-4</v>
      </c>
      <c r="G21">
        <f t="shared" si="0"/>
        <v>2.9999999999999957E-3</v>
      </c>
      <c r="H21" s="1" t="str">
        <f t="shared" si="1"/>
        <v>Student</v>
      </c>
      <c r="J21" s="15" t="str">
        <f t="shared" si="2"/>
        <v>Student</v>
      </c>
      <c r="K21" s="12">
        <f t="shared" si="3"/>
        <v>4.4600000000000009</v>
      </c>
      <c r="L21">
        <f t="shared" si="4"/>
        <v>0.14656588892540259</v>
      </c>
    </row>
    <row r="22" spans="1:12" ht="15.5" x14ac:dyDescent="0.35">
      <c r="A22" s="5">
        <v>4.9000000000000002E-2</v>
      </c>
      <c r="B22" s="6">
        <v>5.1999999999999998E-2</v>
      </c>
      <c r="C22" s="7">
        <v>4.57</v>
      </c>
      <c r="D22" s="7">
        <v>6.02</v>
      </c>
      <c r="F22">
        <f t="shared" si="0"/>
        <v>1.0000000000000009E-3</v>
      </c>
      <c r="G22">
        <f t="shared" si="0"/>
        <v>1.9999999999999948E-3</v>
      </c>
      <c r="H22" s="1" t="str">
        <f t="shared" si="1"/>
        <v>Student</v>
      </c>
      <c r="J22" s="15" t="str">
        <f t="shared" si="2"/>
        <v>Student</v>
      </c>
      <c r="K22" s="12">
        <f t="shared" si="3"/>
        <v>1.4499999999999993</v>
      </c>
      <c r="L22">
        <f t="shared" si="4"/>
        <v>0.24086378737541519</v>
      </c>
    </row>
    <row r="23" spans="1:12" ht="15.5" x14ac:dyDescent="0.35">
      <c r="A23" s="5">
        <v>4.8000000000000001E-2</v>
      </c>
      <c r="B23" s="6">
        <v>5.0999999999999997E-2</v>
      </c>
      <c r="C23" s="7">
        <v>4.22</v>
      </c>
      <c r="D23" s="7">
        <v>5.74</v>
      </c>
      <c r="F23">
        <f t="shared" si="0"/>
        <v>2.0000000000000018E-3</v>
      </c>
      <c r="G23">
        <f t="shared" si="0"/>
        <v>9.9999999999999395E-4</v>
      </c>
      <c r="H23" s="11" t="str">
        <f t="shared" si="1"/>
        <v>Welch</v>
      </c>
      <c r="J23" s="15" t="str">
        <f t="shared" si="2"/>
        <v>Student</v>
      </c>
      <c r="K23" s="12">
        <f t="shared" si="3"/>
        <v>1.5200000000000005</v>
      </c>
      <c r="L23">
        <f t="shared" si="4"/>
        <v>0.26480836236933802</v>
      </c>
    </row>
    <row r="25" spans="1:12" x14ac:dyDescent="0.35">
      <c r="K25" s="12">
        <f>MAX(K4:K23)</f>
        <v>4.68</v>
      </c>
    </row>
  </sheetData>
  <mergeCells count="2">
    <mergeCell ref="F1:H1"/>
    <mergeCell ref="F2:H2"/>
  </mergeCells>
  <conditionalFormatting sqref="A4:D23">
    <cfRule type="cellIs" dxfId="1" priority="1" operator="lessThan">
      <formula>0.025</formula>
    </cfRule>
    <cfRule type="cellIs" dxfId="0" priority="2" operator="greaterThan">
      <formula>0.075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EEB2-80F5-413F-97AD-0149ED53CFCA}">
  <dimension ref="A1:L25"/>
  <sheetViews>
    <sheetView topLeftCell="A6" workbookViewId="0">
      <selection activeCell="L3" sqref="L3:L23"/>
    </sheetView>
  </sheetViews>
  <sheetFormatPr baseColWidth="10" defaultRowHeight="14.5" x14ac:dyDescent="0.35"/>
  <sheetData>
    <row r="1" spans="1:12" x14ac:dyDescent="0.35">
      <c r="A1" s="12"/>
      <c r="B1" s="12"/>
      <c r="C1" s="12"/>
      <c r="D1" s="12"/>
      <c r="E1" s="12"/>
      <c r="F1" s="13" t="s">
        <v>0</v>
      </c>
      <c r="G1" s="13"/>
      <c r="H1" s="13"/>
    </row>
    <row r="2" spans="1:12" x14ac:dyDescent="0.35">
      <c r="A2" s="12"/>
      <c r="B2" s="12"/>
      <c r="C2" s="12"/>
      <c r="D2" s="12"/>
      <c r="E2" s="12"/>
      <c r="F2" s="13" t="s">
        <v>1</v>
      </c>
      <c r="G2" s="13"/>
      <c r="H2" s="13"/>
    </row>
    <row r="3" spans="1:12" ht="15" thickBot="1" x14ac:dyDescent="0.4">
      <c r="A3" s="12" t="s">
        <v>2</v>
      </c>
      <c r="B3" s="12" t="s">
        <v>3</v>
      </c>
      <c r="C3" s="12" t="s">
        <v>2</v>
      </c>
      <c r="D3" s="12" t="s">
        <v>3</v>
      </c>
      <c r="E3" s="12"/>
      <c r="F3" s="12" t="s">
        <v>2</v>
      </c>
      <c r="G3" s="12" t="s">
        <v>3</v>
      </c>
      <c r="H3" s="12" t="s">
        <v>4</v>
      </c>
      <c r="J3" s="14" t="s">
        <v>5</v>
      </c>
      <c r="K3" s="12" t="s">
        <v>6</v>
      </c>
      <c r="L3" s="12" t="s">
        <v>7</v>
      </c>
    </row>
    <row r="4" spans="1:12" ht="15.5" x14ac:dyDescent="0.35">
      <c r="A4" s="2">
        <v>6.0999999999999999E-2</v>
      </c>
      <c r="B4" s="3">
        <v>7.5999999999999998E-2</v>
      </c>
      <c r="C4" s="4">
        <v>34.03</v>
      </c>
      <c r="D4" s="4">
        <v>38.07</v>
      </c>
      <c r="F4">
        <f>ABS(A4-0.05)</f>
        <v>1.0999999999999996E-2</v>
      </c>
      <c r="G4">
        <f>ABS(B4-0.05)</f>
        <v>2.5999999999999995E-2</v>
      </c>
      <c r="H4" s="1" t="str">
        <f>IF(MAX(F4:G4)=F4,"Welch","Student")</f>
        <v>Student</v>
      </c>
      <c r="J4" s="15" t="str">
        <f>IF(D4&gt;C4,"Student","Welch")</f>
        <v>Student</v>
      </c>
      <c r="K4" s="12">
        <f>ABS(D4-C4)</f>
        <v>4.0399999999999991</v>
      </c>
      <c r="L4">
        <f>K4/D4</f>
        <v>0.10612030470186497</v>
      </c>
    </row>
    <row r="5" spans="1:12" ht="15.5" x14ac:dyDescent="0.35">
      <c r="A5" s="5">
        <v>6.2E-2</v>
      </c>
      <c r="B5" s="6">
        <v>7.4999999999999997E-2</v>
      </c>
      <c r="C5" s="7">
        <v>33.89</v>
      </c>
      <c r="D5" s="7">
        <v>37.68</v>
      </c>
      <c r="F5">
        <f t="shared" ref="F5:G23" si="0">ABS(A5-0.05)</f>
        <v>1.1999999999999997E-2</v>
      </c>
      <c r="G5">
        <f t="shared" si="0"/>
        <v>2.4999999999999994E-2</v>
      </c>
      <c r="H5" s="1" t="str">
        <f t="shared" ref="H5:H23" si="1">IF(MAX(F5:G5)=F5,"Welch","Student")</f>
        <v>Student</v>
      </c>
      <c r="J5" s="15" t="str">
        <f t="shared" ref="J5:J23" si="2">IF(D5&gt;C5,"Student","Welch")</f>
        <v>Student</v>
      </c>
      <c r="K5" s="12">
        <f t="shared" ref="K5:K23" si="3">ABS(D5-C5)</f>
        <v>3.7899999999999991</v>
      </c>
      <c r="L5">
        <f t="shared" ref="L5:L23" si="4">K5/D5</f>
        <v>0.10058386411889594</v>
      </c>
    </row>
    <row r="6" spans="1:12" ht="15.5" x14ac:dyDescent="0.35">
      <c r="A6" s="5">
        <v>6.0999999999999999E-2</v>
      </c>
      <c r="B6" s="6">
        <v>7.4999999999999997E-2</v>
      </c>
      <c r="C6" s="7">
        <v>5.47</v>
      </c>
      <c r="D6" s="7">
        <v>6.82</v>
      </c>
      <c r="F6">
        <f t="shared" si="0"/>
        <v>1.0999999999999996E-2</v>
      </c>
      <c r="G6">
        <f t="shared" si="0"/>
        <v>2.4999999999999994E-2</v>
      </c>
      <c r="H6" s="1" t="str">
        <f t="shared" si="1"/>
        <v>Student</v>
      </c>
      <c r="J6" s="15" t="str">
        <f t="shared" si="2"/>
        <v>Student</v>
      </c>
      <c r="K6" s="12">
        <f t="shared" si="3"/>
        <v>1.3500000000000005</v>
      </c>
      <c r="L6">
        <f t="shared" si="4"/>
        <v>0.19794721407624641</v>
      </c>
    </row>
    <row r="7" spans="1:12" ht="16" thickBot="1" x14ac:dyDescent="0.4">
      <c r="A7" s="8">
        <v>6.2E-2</v>
      </c>
      <c r="B7" s="9">
        <v>7.5999999999999998E-2</v>
      </c>
      <c r="C7" s="10">
        <v>6.05</v>
      </c>
      <c r="D7" s="10">
        <v>7.54</v>
      </c>
      <c r="F7">
        <f t="shared" si="0"/>
        <v>1.1999999999999997E-2</v>
      </c>
      <c r="G7">
        <f t="shared" si="0"/>
        <v>2.5999999999999995E-2</v>
      </c>
      <c r="H7" s="1" t="str">
        <f t="shared" si="1"/>
        <v>Student</v>
      </c>
      <c r="J7" s="15" t="str">
        <f t="shared" si="2"/>
        <v>Student</v>
      </c>
      <c r="K7" s="12">
        <f t="shared" si="3"/>
        <v>1.4900000000000002</v>
      </c>
      <c r="L7">
        <f t="shared" si="4"/>
        <v>0.19761273209549074</v>
      </c>
    </row>
    <row r="8" spans="1:12" ht="15.5" x14ac:dyDescent="0.35">
      <c r="A8" s="5">
        <v>5.6000000000000001E-2</v>
      </c>
      <c r="B8" s="6">
        <v>6.3E-2</v>
      </c>
      <c r="C8" s="7">
        <v>56.61</v>
      </c>
      <c r="D8" s="7">
        <v>58.78</v>
      </c>
      <c r="F8">
        <f t="shared" si="0"/>
        <v>5.9999999999999984E-3</v>
      </c>
      <c r="G8">
        <f t="shared" si="0"/>
        <v>1.2999999999999998E-2</v>
      </c>
      <c r="H8" s="1" t="str">
        <f t="shared" si="1"/>
        <v>Student</v>
      </c>
      <c r="J8" s="15" t="str">
        <f t="shared" si="2"/>
        <v>Student</v>
      </c>
      <c r="K8" s="12">
        <f t="shared" si="3"/>
        <v>2.1700000000000017</v>
      </c>
      <c r="L8">
        <f t="shared" si="4"/>
        <v>3.6917318815923812E-2</v>
      </c>
    </row>
    <row r="9" spans="1:12" ht="15.5" x14ac:dyDescent="0.35">
      <c r="A9" s="5">
        <v>5.6000000000000001E-2</v>
      </c>
      <c r="B9" s="6">
        <v>6.3E-2</v>
      </c>
      <c r="C9" s="7">
        <v>56.25</v>
      </c>
      <c r="D9" s="7">
        <v>58.38</v>
      </c>
      <c r="F9">
        <f t="shared" si="0"/>
        <v>5.9999999999999984E-3</v>
      </c>
      <c r="G9">
        <f t="shared" si="0"/>
        <v>1.2999999999999998E-2</v>
      </c>
      <c r="H9" s="1" t="str">
        <f t="shared" si="1"/>
        <v>Student</v>
      </c>
      <c r="J9" s="15" t="str">
        <f t="shared" si="2"/>
        <v>Student</v>
      </c>
      <c r="K9" s="12">
        <f t="shared" si="3"/>
        <v>2.1300000000000026</v>
      </c>
      <c r="L9">
        <f t="shared" si="4"/>
        <v>3.6485097636176814E-2</v>
      </c>
    </row>
    <row r="10" spans="1:12" ht="15.5" x14ac:dyDescent="0.35">
      <c r="A10" s="5">
        <v>5.6000000000000001E-2</v>
      </c>
      <c r="B10" s="6">
        <v>6.3E-2</v>
      </c>
      <c r="C10" s="7">
        <v>5.12</v>
      </c>
      <c r="D10" s="7">
        <v>5.82</v>
      </c>
      <c r="F10">
        <f t="shared" si="0"/>
        <v>5.9999999999999984E-3</v>
      </c>
      <c r="G10">
        <f t="shared" si="0"/>
        <v>1.2999999999999998E-2</v>
      </c>
      <c r="H10" s="1" t="str">
        <f t="shared" si="1"/>
        <v>Student</v>
      </c>
      <c r="J10" s="15" t="str">
        <f t="shared" si="2"/>
        <v>Student</v>
      </c>
      <c r="K10" s="12">
        <f t="shared" si="3"/>
        <v>0.70000000000000018</v>
      </c>
      <c r="L10">
        <f t="shared" si="4"/>
        <v>0.12027491408934711</v>
      </c>
    </row>
    <row r="11" spans="1:12" ht="16" thickBot="1" x14ac:dyDescent="0.4">
      <c r="A11" s="8">
        <v>5.7000000000000002E-2</v>
      </c>
      <c r="B11" s="9">
        <v>6.4000000000000001E-2</v>
      </c>
      <c r="C11" s="10">
        <v>5.57</v>
      </c>
      <c r="D11" s="10">
        <v>6.28</v>
      </c>
      <c r="F11">
        <f t="shared" si="0"/>
        <v>6.9999999999999993E-3</v>
      </c>
      <c r="G11">
        <f t="shared" si="0"/>
        <v>1.3999999999999999E-2</v>
      </c>
      <c r="H11" s="1" t="str">
        <f t="shared" si="1"/>
        <v>Student</v>
      </c>
      <c r="J11" s="15" t="str">
        <f t="shared" si="2"/>
        <v>Student</v>
      </c>
      <c r="K11" s="12">
        <f t="shared" si="3"/>
        <v>0.71</v>
      </c>
      <c r="L11">
        <f t="shared" si="4"/>
        <v>0.11305732484076432</v>
      </c>
    </row>
    <row r="12" spans="1:12" ht="15.5" x14ac:dyDescent="0.35">
      <c r="A12" s="5">
        <v>5.3999999999999999E-2</v>
      </c>
      <c r="B12" s="6">
        <v>5.8999999999999997E-2</v>
      </c>
      <c r="C12" s="7">
        <v>73.239999999999995</v>
      </c>
      <c r="D12" s="7">
        <v>74.47</v>
      </c>
      <c r="F12">
        <f t="shared" si="0"/>
        <v>3.9999999999999966E-3</v>
      </c>
      <c r="G12">
        <f t="shared" si="0"/>
        <v>8.9999999999999941E-3</v>
      </c>
      <c r="H12" s="1" t="str">
        <f t="shared" si="1"/>
        <v>Student</v>
      </c>
      <c r="J12" s="15" t="str">
        <f t="shared" si="2"/>
        <v>Student</v>
      </c>
      <c r="K12" s="12">
        <f t="shared" si="3"/>
        <v>1.230000000000004</v>
      </c>
      <c r="L12">
        <f>K12/D12</f>
        <v>1.6516718141533555E-2</v>
      </c>
    </row>
    <row r="13" spans="1:12" ht="15.5" x14ac:dyDescent="0.35">
      <c r="A13" s="5">
        <v>5.3999999999999999E-2</v>
      </c>
      <c r="B13" s="6">
        <v>5.8000000000000003E-2</v>
      </c>
      <c r="C13" s="7">
        <v>72.89</v>
      </c>
      <c r="D13" s="7">
        <v>74.08</v>
      </c>
      <c r="F13">
        <f t="shared" si="0"/>
        <v>3.9999999999999966E-3</v>
      </c>
      <c r="G13">
        <f t="shared" si="0"/>
        <v>8.0000000000000002E-3</v>
      </c>
      <c r="H13" s="1" t="str">
        <f t="shared" si="1"/>
        <v>Student</v>
      </c>
      <c r="J13" s="15" t="str">
        <f t="shared" si="2"/>
        <v>Student</v>
      </c>
      <c r="K13" s="12">
        <f t="shared" si="3"/>
        <v>1.1899999999999977</v>
      </c>
      <c r="L13">
        <f t="shared" si="4"/>
        <v>1.6063714902807745E-2</v>
      </c>
    </row>
    <row r="14" spans="1:12" ht="15.5" x14ac:dyDescent="0.35">
      <c r="A14" s="5">
        <v>5.3999999999999999E-2</v>
      </c>
      <c r="B14" s="6">
        <v>5.8999999999999997E-2</v>
      </c>
      <c r="C14" s="7">
        <v>5.17</v>
      </c>
      <c r="D14" s="7">
        <v>5.64</v>
      </c>
      <c r="F14">
        <f t="shared" si="0"/>
        <v>3.9999999999999966E-3</v>
      </c>
      <c r="G14">
        <f t="shared" si="0"/>
        <v>8.9999999999999941E-3</v>
      </c>
      <c r="H14" s="1" t="str">
        <f t="shared" si="1"/>
        <v>Student</v>
      </c>
      <c r="J14" s="15" t="str">
        <f t="shared" si="2"/>
        <v>Student</v>
      </c>
      <c r="K14" s="12">
        <f t="shared" si="3"/>
        <v>0.46999999999999975</v>
      </c>
      <c r="L14">
        <f t="shared" si="4"/>
        <v>8.3333333333333287E-2</v>
      </c>
    </row>
    <row r="15" spans="1:12" ht="16" thickBot="1" x14ac:dyDescent="0.4">
      <c r="A15" s="8">
        <v>5.3999999999999999E-2</v>
      </c>
      <c r="B15" s="9">
        <v>5.8999999999999997E-2</v>
      </c>
      <c r="C15" s="10">
        <v>5.36</v>
      </c>
      <c r="D15" s="10">
        <v>5.84</v>
      </c>
      <c r="F15">
        <f t="shared" si="0"/>
        <v>3.9999999999999966E-3</v>
      </c>
      <c r="G15">
        <f t="shared" si="0"/>
        <v>8.9999999999999941E-3</v>
      </c>
      <c r="H15" s="1" t="str">
        <f t="shared" si="1"/>
        <v>Student</v>
      </c>
      <c r="J15" s="15" t="str">
        <f t="shared" si="2"/>
        <v>Student</v>
      </c>
      <c r="K15" s="12">
        <f t="shared" si="3"/>
        <v>0.47999999999999954</v>
      </c>
      <c r="L15">
        <f t="shared" si="4"/>
        <v>8.2191780821917734E-2</v>
      </c>
    </row>
    <row r="16" spans="1:12" ht="15.5" x14ac:dyDescent="0.35">
      <c r="A16" s="5">
        <v>5.2999999999999999E-2</v>
      </c>
      <c r="B16" s="6">
        <v>5.6000000000000001E-2</v>
      </c>
      <c r="C16" s="7">
        <v>84.31</v>
      </c>
      <c r="D16" s="7">
        <v>84.99</v>
      </c>
      <c r="F16">
        <f>ABS(A16-0.05)</f>
        <v>2.9999999999999957E-3</v>
      </c>
      <c r="G16">
        <f t="shared" si="0"/>
        <v>5.9999999999999984E-3</v>
      </c>
      <c r="H16" s="1" t="str">
        <f t="shared" si="1"/>
        <v>Student</v>
      </c>
      <c r="J16" s="15" t="str">
        <f t="shared" si="2"/>
        <v>Student</v>
      </c>
      <c r="K16" s="12">
        <f t="shared" si="3"/>
        <v>0.67999999999999261</v>
      </c>
      <c r="L16">
        <f t="shared" si="4"/>
        <v>8.0009412872101733E-3</v>
      </c>
    </row>
    <row r="17" spans="1:12" ht="15.5" x14ac:dyDescent="0.35">
      <c r="A17" s="5">
        <v>5.2999999999999999E-2</v>
      </c>
      <c r="B17" s="6">
        <v>5.7000000000000002E-2</v>
      </c>
      <c r="C17" s="7">
        <v>84.05</v>
      </c>
      <c r="D17" s="7">
        <v>84.72</v>
      </c>
      <c r="F17">
        <f t="shared" si="0"/>
        <v>2.9999999999999957E-3</v>
      </c>
      <c r="G17">
        <f t="shared" si="0"/>
        <v>6.9999999999999993E-3</v>
      </c>
      <c r="H17" s="1" t="str">
        <f t="shared" si="1"/>
        <v>Student</v>
      </c>
      <c r="J17" s="15" t="str">
        <f t="shared" si="2"/>
        <v>Student</v>
      </c>
      <c r="K17" s="12">
        <f t="shared" si="3"/>
        <v>0.67000000000000171</v>
      </c>
      <c r="L17">
        <f t="shared" si="4"/>
        <v>7.9084041548630989E-3</v>
      </c>
    </row>
    <row r="18" spans="1:12" ht="15.5" x14ac:dyDescent="0.35">
      <c r="A18" s="5">
        <v>5.2999999999999999E-2</v>
      </c>
      <c r="B18" s="6">
        <v>5.7000000000000002E-2</v>
      </c>
      <c r="C18" s="7">
        <v>5.36</v>
      </c>
      <c r="D18" s="7">
        <v>5.74</v>
      </c>
      <c r="F18">
        <f t="shared" si="0"/>
        <v>2.9999999999999957E-3</v>
      </c>
      <c r="G18">
        <f t="shared" si="0"/>
        <v>6.9999999999999993E-3</v>
      </c>
      <c r="H18" s="1" t="str">
        <f t="shared" si="1"/>
        <v>Student</v>
      </c>
      <c r="J18" s="15" t="str">
        <f t="shared" si="2"/>
        <v>Student</v>
      </c>
      <c r="K18" s="12">
        <f t="shared" si="3"/>
        <v>0.37999999999999989</v>
      </c>
      <c r="L18">
        <f t="shared" si="4"/>
        <v>6.6202090592334478E-2</v>
      </c>
    </row>
    <row r="19" spans="1:12" ht="16" thickBot="1" x14ac:dyDescent="0.4">
      <c r="A19" s="8">
        <v>5.2999999999999999E-2</v>
      </c>
      <c r="B19" s="9">
        <v>5.7000000000000002E-2</v>
      </c>
      <c r="C19" s="10">
        <v>5.23</v>
      </c>
      <c r="D19" s="10">
        <v>5.58</v>
      </c>
      <c r="F19">
        <f t="shared" si="0"/>
        <v>2.9999999999999957E-3</v>
      </c>
      <c r="G19">
        <f t="shared" si="0"/>
        <v>6.9999999999999993E-3</v>
      </c>
      <c r="H19" s="1" t="str">
        <f t="shared" si="1"/>
        <v>Student</v>
      </c>
      <c r="J19" s="15" t="str">
        <f t="shared" si="2"/>
        <v>Student</v>
      </c>
      <c r="K19" s="12">
        <f t="shared" si="3"/>
        <v>0.34999999999999964</v>
      </c>
      <c r="L19">
        <f t="shared" si="4"/>
        <v>6.2724014336917502E-2</v>
      </c>
    </row>
    <row r="20" spans="1:12" ht="15.5" x14ac:dyDescent="0.35">
      <c r="A20" s="5">
        <v>5.2999999999999999E-2</v>
      </c>
      <c r="B20" s="6">
        <v>5.6000000000000001E-2</v>
      </c>
      <c r="C20" s="7">
        <v>91.14</v>
      </c>
      <c r="D20" s="7">
        <v>91.51</v>
      </c>
      <c r="F20">
        <f t="shared" si="0"/>
        <v>2.9999999999999957E-3</v>
      </c>
      <c r="G20">
        <f t="shared" si="0"/>
        <v>5.9999999999999984E-3</v>
      </c>
      <c r="H20" s="1" t="str">
        <f t="shared" si="1"/>
        <v>Student</v>
      </c>
      <c r="J20" s="15" t="str">
        <f t="shared" si="2"/>
        <v>Student</v>
      </c>
      <c r="K20" s="12">
        <f t="shared" si="3"/>
        <v>0.37000000000000455</v>
      </c>
      <c r="L20">
        <f t="shared" si="4"/>
        <v>4.0432739591301989E-3</v>
      </c>
    </row>
    <row r="21" spans="1:12" ht="15.5" x14ac:dyDescent="0.35">
      <c r="A21" s="5">
        <v>5.2999999999999999E-2</v>
      </c>
      <c r="B21" s="6">
        <v>5.6000000000000001E-2</v>
      </c>
      <c r="C21" s="7">
        <v>90.96</v>
      </c>
      <c r="D21" s="7">
        <v>91.33</v>
      </c>
      <c r="F21">
        <f t="shared" si="0"/>
        <v>2.9999999999999957E-3</v>
      </c>
      <c r="G21">
        <f t="shared" si="0"/>
        <v>5.9999999999999984E-3</v>
      </c>
      <c r="H21" s="1" t="str">
        <f t="shared" si="1"/>
        <v>Student</v>
      </c>
      <c r="J21" s="15" t="str">
        <f t="shared" si="2"/>
        <v>Student</v>
      </c>
      <c r="K21" s="12">
        <f t="shared" si="3"/>
        <v>0.37000000000000455</v>
      </c>
      <c r="L21">
        <f t="shared" si="4"/>
        <v>4.0512427460856733E-3</v>
      </c>
    </row>
    <row r="22" spans="1:12" ht="15.5" x14ac:dyDescent="0.35">
      <c r="A22" s="5">
        <v>5.2999999999999999E-2</v>
      </c>
      <c r="B22" s="6">
        <v>5.5E-2</v>
      </c>
      <c r="C22" s="7">
        <v>5.58</v>
      </c>
      <c r="D22" s="7">
        <v>5.88</v>
      </c>
      <c r="F22">
        <f t="shared" si="0"/>
        <v>2.9999999999999957E-3</v>
      </c>
      <c r="G22">
        <f t="shared" si="0"/>
        <v>4.9999999999999975E-3</v>
      </c>
      <c r="H22" s="1" t="str">
        <f t="shared" si="1"/>
        <v>Student</v>
      </c>
      <c r="J22" s="15" t="str">
        <f t="shared" si="2"/>
        <v>Student</v>
      </c>
      <c r="K22" s="12">
        <f t="shared" si="3"/>
        <v>0.29999999999999982</v>
      </c>
      <c r="L22">
        <f t="shared" si="4"/>
        <v>5.1020408163265279E-2</v>
      </c>
    </row>
    <row r="23" spans="1:12" ht="15.5" x14ac:dyDescent="0.35">
      <c r="A23" s="5">
        <v>5.2999999999999999E-2</v>
      </c>
      <c r="B23" s="6">
        <v>5.6000000000000001E-2</v>
      </c>
      <c r="C23" s="7">
        <v>5.21</v>
      </c>
      <c r="D23" s="7">
        <v>5.49</v>
      </c>
      <c r="F23">
        <f t="shared" si="0"/>
        <v>2.9999999999999957E-3</v>
      </c>
      <c r="G23">
        <f t="shared" si="0"/>
        <v>5.9999999999999984E-3</v>
      </c>
      <c r="H23" s="1" t="str">
        <f t="shared" si="1"/>
        <v>Student</v>
      </c>
      <c r="J23" s="15" t="str">
        <f t="shared" si="2"/>
        <v>Student</v>
      </c>
      <c r="K23" s="12">
        <f t="shared" si="3"/>
        <v>0.28000000000000025</v>
      </c>
      <c r="L23">
        <f t="shared" si="4"/>
        <v>5.1001821493624817E-2</v>
      </c>
    </row>
    <row r="25" spans="1:12" x14ac:dyDescent="0.35">
      <c r="H25">
        <v>12</v>
      </c>
      <c r="K25" s="12">
        <f>MAX(K4:K23)</f>
        <v>4.0399999999999991</v>
      </c>
    </row>
  </sheetData>
  <mergeCells count="2">
    <mergeCell ref="F1:H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9AED-1060-4FF3-8766-5A84E13F1C52}">
  <dimension ref="A1:L25"/>
  <sheetViews>
    <sheetView topLeftCell="A6" workbookViewId="0">
      <selection activeCell="L3" sqref="L3:L23"/>
    </sheetView>
  </sheetViews>
  <sheetFormatPr baseColWidth="10" defaultRowHeight="14.5" x14ac:dyDescent="0.35"/>
  <sheetData>
    <row r="1" spans="1:12" x14ac:dyDescent="0.35">
      <c r="A1" s="12"/>
      <c r="B1" s="12"/>
      <c r="C1" s="12"/>
      <c r="D1" s="12"/>
      <c r="E1" s="12"/>
      <c r="F1" s="13" t="s">
        <v>0</v>
      </c>
      <c r="G1" s="13"/>
      <c r="H1" s="13"/>
    </row>
    <row r="2" spans="1:12" x14ac:dyDescent="0.35">
      <c r="A2" s="12"/>
      <c r="B2" s="12"/>
      <c r="C2" s="12"/>
      <c r="D2" s="12"/>
      <c r="E2" s="12"/>
      <c r="F2" s="13" t="s">
        <v>1</v>
      </c>
      <c r="G2" s="13"/>
      <c r="H2" s="13"/>
    </row>
    <row r="3" spans="1:12" ht="15" thickBot="1" x14ac:dyDescent="0.4">
      <c r="A3" s="12" t="s">
        <v>2</v>
      </c>
      <c r="B3" s="12" t="s">
        <v>3</v>
      </c>
      <c r="C3" s="12" t="s">
        <v>2</v>
      </c>
      <c r="D3" s="12" t="s">
        <v>3</v>
      </c>
      <c r="E3" s="12"/>
      <c r="F3" s="12" t="s">
        <v>2</v>
      </c>
      <c r="G3" s="12" t="s">
        <v>3</v>
      </c>
      <c r="H3" s="12" t="s">
        <v>4</v>
      </c>
      <c r="J3" s="14" t="s">
        <v>5</v>
      </c>
      <c r="K3" s="12" t="s">
        <v>6</v>
      </c>
      <c r="L3" s="12" t="s">
        <v>7</v>
      </c>
    </row>
    <row r="4" spans="1:12" ht="15.5" x14ac:dyDescent="0.35">
      <c r="A4" s="2">
        <v>6.2E-2</v>
      </c>
      <c r="B4" s="3">
        <v>7.5999999999999998E-2</v>
      </c>
      <c r="C4" s="4">
        <v>23.24</v>
      </c>
      <c r="D4" s="4">
        <v>28.37</v>
      </c>
      <c r="F4">
        <f>ABS(A4-0.05)</f>
        <v>1.1999999999999997E-2</v>
      </c>
      <c r="G4">
        <f>ABS(B4-0.05)</f>
        <v>2.5999999999999995E-2</v>
      </c>
      <c r="H4" s="1" t="str">
        <f>IF(MAX(F4:G4)=F4,"Welch","Student")</f>
        <v>Student</v>
      </c>
      <c r="J4" s="15" t="str">
        <f>IF(D4&gt;C4,"Student","Welch")</f>
        <v>Student</v>
      </c>
      <c r="K4" s="12">
        <f>ABS(D4-C4)</f>
        <v>5.1300000000000026</v>
      </c>
      <c r="L4">
        <f>K4/D4</f>
        <v>0.1808248149453649</v>
      </c>
    </row>
    <row r="5" spans="1:12" ht="15.5" x14ac:dyDescent="0.35">
      <c r="A5" s="5">
        <v>6.2E-2</v>
      </c>
      <c r="B5" s="6">
        <v>7.5999999999999998E-2</v>
      </c>
      <c r="C5" s="7">
        <v>5.44</v>
      </c>
      <c r="D5" s="7">
        <v>6.8</v>
      </c>
      <c r="F5">
        <f t="shared" ref="F5:G23" si="0">ABS(A5-0.05)</f>
        <v>1.1999999999999997E-2</v>
      </c>
      <c r="G5">
        <f t="shared" si="0"/>
        <v>2.5999999999999995E-2</v>
      </c>
      <c r="H5" s="1" t="str">
        <f t="shared" ref="H5:H23" si="1">IF(MAX(F5:G5)=F5,"Welch","Student")</f>
        <v>Student</v>
      </c>
      <c r="J5" s="15" t="str">
        <f t="shared" ref="J5:J23" si="2">IF(D5&gt;C5,"Student","Welch")</f>
        <v>Student</v>
      </c>
      <c r="K5" s="12">
        <f t="shared" ref="K5:K23" si="3">ABS(D5-C5)</f>
        <v>1.3599999999999994</v>
      </c>
      <c r="L5">
        <f t="shared" ref="L5:L23" si="4">K5/D5</f>
        <v>0.19999999999999993</v>
      </c>
    </row>
    <row r="6" spans="1:12" ht="15.5" x14ac:dyDescent="0.35">
      <c r="A6" s="5">
        <v>6.0999999999999999E-2</v>
      </c>
      <c r="B6" s="6">
        <v>7.4999999999999997E-2</v>
      </c>
      <c r="C6" s="7">
        <v>6.08</v>
      </c>
      <c r="D6" s="7">
        <v>7.56</v>
      </c>
      <c r="F6">
        <f t="shared" si="0"/>
        <v>1.0999999999999996E-2</v>
      </c>
      <c r="G6">
        <f t="shared" si="0"/>
        <v>2.4999999999999994E-2</v>
      </c>
      <c r="H6" s="1" t="str">
        <f t="shared" si="1"/>
        <v>Student</v>
      </c>
      <c r="J6" s="15" t="str">
        <f t="shared" si="2"/>
        <v>Student</v>
      </c>
      <c r="K6" s="12">
        <f t="shared" si="3"/>
        <v>1.4799999999999995</v>
      </c>
      <c r="L6">
        <f t="shared" si="4"/>
        <v>0.19576719576719573</v>
      </c>
    </row>
    <row r="7" spans="1:12" ht="16" thickBot="1" x14ac:dyDescent="0.4">
      <c r="A7" s="8">
        <v>6.2E-2</v>
      </c>
      <c r="B7" s="9">
        <v>7.6999999999999999E-2</v>
      </c>
      <c r="C7" s="10">
        <v>56.44</v>
      </c>
      <c r="D7" s="10">
        <v>59.47</v>
      </c>
      <c r="F7">
        <f t="shared" si="0"/>
        <v>1.1999999999999997E-2</v>
      </c>
      <c r="G7">
        <f t="shared" si="0"/>
        <v>2.6999999999999996E-2</v>
      </c>
      <c r="H7" s="1" t="str">
        <f t="shared" si="1"/>
        <v>Student</v>
      </c>
      <c r="J7" s="15" t="str">
        <f t="shared" si="2"/>
        <v>Student</v>
      </c>
      <c r="K7" s="12">
        <f t="shared" si="3"/>
        <v>3.0300000000000011</v>
      </c>
      <c r="L7">
        <f t="shared" si="4"/>
        <v>5.0950058853203313E-2</v>
      </c>
    </row>
    <row r="8" spans="1:12" ht="15.5" x14ac:dyDescent="0.35">
      <c r="A8" s="5">
        <v>5.7000000000000002E-2</v>
      </c>
      <c r="B8" s="6">
        <v>6.4000000000000001E-2</v>
      </c>
      <c r="C8" s="7">
        <v>55.98</v>
      </c>
      <c r="D8" s="7">
        <v>58.91</v>
      </c>
      <c r="F8">
        <f t="shared" si="0"/>
        <v>6.9999999999999993E-3</v>
      </c>
      <c r="G8">
        <f t="shared" si="0"/>
        <v>1.3999999999999999E-2</v>
      </c>
      <c r="H8" s="1" t="str">
        <f t="shared" si="1"/>
        <v>Student</v>
      </c>
      <c r="J8" s="15" t="str">
        <f t="shared" si="2"/>
        <v>Student</v>
      </c>
      <c r="K8" s="12">
        <f t="shared" si="3"/>
        <v>2.9299999999999997</v>
      </c>
      <c r="L8">
        <f t="shared" si="4"/>
        <v>4.9736886776438637E-2</v>
      </c>
    </row>
    <row r="9" spans="1:12" ht="15.5" x14ac:dyDescent="0.35">
      <c r="A9" s="5">
        <v>5.7000000000000002E-2</v>
      </c>
      <c r="B9" s="6">
        <v>6.3E-2</v>
      </c>
      <c r="C9" s="7">
        <v>5.12</v>
      </c>
      <c r="D9" s="7">
        <v>5.81</v>
      </c>
      <c r="F9">
        <f t="shared" si="0"/>
        <v>6.9999999999999993E-3</v>
      </c>
      <c r="G9">
        <f t="shared" si="0"/>
        <v>1.2999999999999998E-2</v>
      </c>
      <c r="H9" s="1" t="str">
        <f t="shared" si="1"/>
        <v>Student</v>
      </c>
      <c r="J9" s="15" t="str">
        <f t="shared" si="2"/>
        <v>Student</v>
      </c>
      <c r="K9" s="12">
        <f t="shared" si="3"/>
        <v>0.6899999999999995</v>
      </c>
      <c r="L9">
        <f t="shared" si="4"/>
        <v>0.11876075731497411</v>
      </c>
    </row>
    <row r="10" spans="1:12" ht="15.5" x14ac:dyDescent="0.35">
      <c r="A10" s="5">
        <v>5.6000000000000001E-2</v>
      </c>
      <c r="B10" s="6">
        <v>6.2E-2</v>
      </c>
      <c r="C10" s="7">
        <v>5.56</v>
      </c>
      <c r="D10" s="7">
        <v>6.27</v>
      </c>
      <c r="F10">
        <f t="shared" si="0"/>
        <v>5.9999999999999984E-3</v>
      </c>
      <c r="G10">
        <f t="shared" si="0"/>
        <v>1.1999999999999997E-2</v>
      </c>
      <c r="H10" s="1" t="str">
        <f t="shared" si="1"/>
        <v>Student</v>
      </c>
      <c r="J10" s="15" t="str">
        <f t="shared" si="2"/>
        <v>Student</v>
      </c>
      <c r="K10" s="12">
        <f t="shared" si="3"/>
        <v>0.71</v>
      </c>
      <c r="L10">
        <f t="shared" si="4"/>
        <v>0.11323763955342903</v>
      </c>
    </row>
    <row r="11" spans="1:12" ht="16" thickBot="1" x14ac:dyDescent="0.4">
      <c r="A11" s="8">
        <v>5.7000000000000002E-2</v>
      </c>
      <c r="B11" s="9">
        <v>6.4000000000000001E-2</v>
      </c>
      <c r="C11" s="10">
        <v>78.58</v>
      </c>
      <c r="D11" s="10">
        <v>79.98</v>
      </c>
      <c r="F11">
        <f t="shared" si="0"/>
        <v>6.9999999999999993E-3</v>
      </c>
      <c r="G11">
        <f t="shared" si="0"/>
        <v>1.3999999999999999E-2</v>
      </c>
      <c r="H11" s="1" t="str">
        <f t="shared" si="1"/>
        <v>Student</v>
      </c>
      <c r="J11" s="15" t="str">
        <f t="shared" si="2"/>
        <v>Student</v>
      </c>
      <c r="K11" s="12">
        <f t="shared" si="3"/>
        <v>1.4000000000000057</v>
      </c>
      <c r="L11">
        <f t="shared" si="4"/>
        <v>1.7504376094023576E-2</v>
      </c>
    </row>
    <row r="12" spans="1:12" ht="15.5" x14ac:dyDescent="0.35">
      <c r="A12" s="5">
        <v>5.5E-2</v>
      </c>
      <c r="B12" s="6">
        <v>5.8999999999999997E-2</v>
      </c>
      <c r="C12" s="7">
        <v>78.05</v>
      </c>
      <c r="D12" s="7">
        <v>79.430000000000007</v>
      </c>
      <c r="F12">
        <f t="shared" si="0"/>
        <v>4.9999999999999975E-3</v>
      </c>
      <c r="G12">
        <f t="shared" si="0"/>
        <v>8.9999999999999941E-3</v>
      </c>
      <c r="H12" s="1" t="str">
        <f t="shared" si="1"/>
        <v>Student</v>
      </c>
      <c r="J12" s="15" t="str">
        <f t="shared" si="2"/>
        <v>Student</v>
      </c>
      <c r="K12" s="12">
        <f t="shared" si="3"/>
        <v>1.3800000000000097</v>
      </c>
      <c r="L12">
        <f>K12/D12</f>
        <v>1.7373788241218803E-2</v>
      </c>
    </row>
    <row r="13" spans="1:12" ht="15.5" x14ac:dyDescent="0.35">
      <c r="A13" s="5">
        <v>5.3999999999999999E-2</v>
      </c>
      <c r="B13" s="6">
        <v>5.8999999999999997E-2</v>
      </c>
      <c r="C13" s="7">
        <v>5.18</v>
      </c>
      <c r="D13" s="7">
        <v>5.66</v>
      </c>
      <c r="F13">
        <f t="shared" si="0"/>
        <v>3.9999999999999966E-3</v>
      </c>
      <c r="G13">
        <f t="shared" si="0"/>
        <v>8.9999999999999941E-3</v>
      </c>
      <c r="H13" s="1" t="str">
        <f t="shared" si="1"/>
        <v>Student</v>
      </c>
      <c r="J13" s="15" t="str">
        <f t="shared" si="2"/>
        <v>Student</v>
      </c>
      <c r="K13" s="12">
        <f t="shared" si="3"/>
        <v>0.48000000000000043</v>
      </c>
      <c r="L13">
        <f t="shared" si="4"/>
        <v>8.4805653710247425E-2</v>
      </c>
    </row>
    <row r="14" spans="1:12" ht="15.5" x14ac:dyDescent="0.35">
      <c r="A14" s="5">
        <v>5.3999999999999999E-2</v>
      </c>
      <c r="B14" s="6">
        <v>5.8999999999999997E-2</v>
      </c>
      <c r="C14" s="7">
        <v>5.35</v>
      </c>
      <c r="D14" s="7">
        <v>5.83</v>
      </c>
      <c r="F14">
        <f t="shared" si="0"/>
        <v>3.9999999999999966E-3</v>
      </c>
      <c r="G14">
        <f t="shared" si="0"/>
        <v>8.9999999999999941E-3</v>
      </c>
      <c r="H14" s="1" t="str">
        <f t="shared" si="1"/>
        <v>Student</v>
      </c>
      <c r="J14" s="15" t="str">
        <f t="shared" si="2"/>
        <v>Student</v>
      </c>
      <c r="K14" s="12">
        <f t="shared" si="3"/>
        <v>0.48000000000000043</v>
      </c>
      <c r="L14">
        <f t="shared" si="4"/>
        <v>8.2332761578044672E-2</v>
      </c>
    </row>
    <row r="15" spans="1:12" ht="16" thickBot="1" x14ac:dyDescent="0.4">
      <c r="A15" s="8">
        <v>5.5E-2</v>
      </c>
      <c r="B15" s="9">
        <v>5.8999999999999997E-2</v>
      </c>
      <c r="C15" s="10">
        <v>90.42</v>
      </c>
      <c r="D15" s="10">
        <v>91.01</v>
      </c>
      <c r="F15">
        <f t="shared" si="0"/>
        <v>4.9999999999999975E-3</v>
      </c>
      <c r="G15">
        <f t="shared" si="0"/>
        <v>8.9999999999999941E-3</v>
      </c>
      <c r="H15" s="1" t="str">
        <f t="shared" si="1"/>
        <v>Student</v>
      </c>
      <c r="J15" s="15" t="str">
        <f t="shared" si="2"/>
        <v>Student</v>
      </c>
      <c r="K15" s="12">
        <f t="shared" si="3"/>
        <v>0.59000000000000341</v>
      </c>
      <c r="L15">
        <f t="shared" si="4"/>
        <v>6.4828040874629535E-3</v>
      </c>
    </row>
    <row r="16" spans="1:12" ht="15.5" x14ac:dyDescent="0.35">
      <c r="A16" s="5">
        <v>5.2999999999999999E-2</v>
      </c>
      <c r="B16" s="6">
        <v>5.7000000000000002E-2</v>
      </c>
      <c r="C16" s="7">
        <v>89.98</v>
      </c>
      <c r="D16" s="7">
        <v>90.56</v>
      </c>
      <c r="F16">
        <f>ABS(A16-0.05)</f>
        <v>2.9999999999999957E-3</v>
      </c>
      <c r="G16">
        <f t="shared" si="0"/>
        <v>6.9999999999999993E-3</v>
      </c>
      <c r="H16" s="1" t="str">
        <f t="shared" si="1"/>
        <v>Student</v>
      </c>
      <c r="J16" s="15" t="str">
        <f t="shared" si="2"/>
        <v>Student</v>
      </c>
      <c r="K16" s="12">
        <f t="shared" si="3"/>
        <v>0.57999999999999829</v>
      </c>
      <c r="L16">
        <f t="shared" si="4"/>
        <v>6.4045936395759531E-3</v>
      </c>
    </row>
    <row r="17" spans="1:12" ht="15.5" x14ac:dyDescent="0.35">
      <c r="A17" s="5">
        <v>5.2999999999999999E-2</v>
      </c>
      <c r="B17" s="6">
        <v>5.7000000000000002E-2</v>
      </c>
      <c r="C17" s="7">
        <v>5.34</v>
      </c>
      <c r="D17" s="7">
        <v>5.71</v>
      </c>
      <c r="F17">
        <f t="shared" si="0"/>
        <v>2.9999999999999957E-3</v>
      </c>
      <c r="G17">
        <f t="shared" si="0"/>
        <v>6.9999999999999993E-3</v>
      </c>
      <c r="H17" s="1" t="str">
        <f t="shared" si="1"/>
        <v>Student</v>
      </c>
      <c r="J17" s="15" t="str">
        <f t="shared" si="2"/>
        <v>Student</v>
      </c>
      <c r="K17" s="12">
        <f t="shared" si="3"/>
        <v>0.37000000000000011</v>
      </c>
      <c r="L17">
        <f t="shared" si="4"/>
        <v>6.479859894921193E-2</v>
      </c>
    </row>
    <row r="18" spans="1:12" ht="15.5" x14ac:dyDescent="0.35">
      <c r="A18" s="5">
        <v>5.2999999999999999E-2</v>
      </c>
      <c r="B18" s="6">
        <v>5.7000000000000002E-2</v>
      </c>
      <c r="C18" s="7">
        <v>5.26</v>
      </c>
      <c r="D18" s="7">
        <v>5.61</v>
      </c>
      <c r="F18">
        <f t="shared" si="0"/>
        <v>2.9999999999999957E-3</v>
      </c>
      <c r="G18">
        <f t="shared" si="0"/>
        <v>6.9999999999999993E-3</v>
      </c>
      <c r="H18" s="1" t="str">
        <f t="shared" si="1"/>
        <v>Student</v>
      </c>
      <c r="J18" s="15" t="str">
        <f t="shared" si="2"/>
        <v>Student</v>
      </c>
      <c r="K18" s="12">
        <f t="shared" si="3"/>
        <v>0.35000000000000053</v>
      </c>
      <c r="L18">
        <f t="shared" si="4"/>
        <v>6.2388591800356601E-2</v>
      </c>
    </row>
    <row r="19" spans="1:12" ht="16" thickBot="1" x14ac:dyDescent="0.4">
      <c r="A19" s="8">
        <v>5.2999999999999999E-2</v>
      </c>
      <c r="B19" s="9">
        <v>5.7000000000000002E-2</v>
      </c>
      <c r="C19" s="10">
        <v>95.91</v>
      </c>
      <c r="D19" s="10">
        <v>96.14</v>
      </c>
      <c r="F19">
        <f t="shared" si="0"/>
        <v>2.9999999999999957E-3</v>
      </c>
      <c r="G19">
        <f t="shared" si="0"/>
        <v>6.9999999999999993E-3</v>
      </c>
      <c r="H19" s="1" t="str">
        <f t="shared" si="1"/>
        <v>Student</v>
      </c>
      <c r="J19" s="15" t="str">
        <f t="shared" si="2"/>
        <v>Student</v>
      </c>
      <c r="K19" s="12">
        <f t="shared" si="3"/>
        <v>0.23000000000000398</v>
      </c>
      <c r="L19">
        <f t="shared" si="4"/>
        <v>2.392344497607697E-3</v>
      </c>
    </row>
    <row r="20" spans="1:12" ht="15.5" x14ac:dyDescent="0.35">
      <c r="A20" s="5">
        <v>5.2999999999999999E-2</v>
      </c>
      <c r="B20" s="6">
        <v>5.5E-2</v>
      </c>
      <c r="C20" s="7">
        <v>95.71</v>
      </c>
      <c r="D20" s="7">
        <v>95.95</v>
      </c>
      <c r="F20">
        <f t="shared" si="0"/>
        <v>2.9999999999999957E-3</v>
      </c>
      <c r="G20">
        <f t="shared" si="0"/>
        <v>4.9999999999999975E-3</v>
      </c>
      <c r="H20" s="1" t="str">
        <f t="shared" si="1"/>
        <v>Student</v>
      </c>
      <c r="J20" s="15" t="str">
        <f t="shared" si="2"/>
        <v>Student</v>
      </c>
      <c r="K20" s="12">
        <f t="shared" si="3"/>
        <v>0.24000000000000909</v>
      </c>
      <c r="L20">
        <f t="shared" si="4"/>
        <v>2.5013027618552277E-3</v>
      </c>
    </row>
    <row r="21" spans="1:12" ht="15.5" x14ac:dyDescent="0.35">
      <c r="A21" s="5">
        <v>5.2999999999999999E-2</v>
      </c>
      <c r="B21" s="6">
        <v>5.6000000000000001E-2</v>
      </c>
      <c r="C21" s="7">
        <v>5.56</v>
      </c>
      <c r="D21" s="7">
        <v>5.86</v>
      </c>
      <c r="F21">
        <f t="shared" si="0"/>
        <v>2.9999999999999957E-3</v>
      </c>
      <c r="G21">
        <f t="shared" si="0"/>
        <v>5.9999999999999984E-3</v>
      </c>
      <c r="H21" s="1" t="str">
        <f t="shared" si="1"/>
        <v>Student</v>
      </c>
      <c r="J21" s="15" t="str">
        <f t="shared" si="2"/>
        <v>Student</v>
      </c>
      <c r="K21" s="12">
        <f t="shared" si="3"/>
        <v>0.30000000000000071</v>
      </c>
      <c r="L21">
        <f t="shared" si="4"/>
        <v>5.1194539249146874E-2</v>
      </c>
    </row>
    <row r="22" spans="1:12" ht="15.5" x14ac:dyDescent="0.35">
      <c r="A22" s="5">
        <v>5.2999999999999999E-2</v>
      </c>
      <c r="B22" s="6">
        <v>5.6000000000000001E-2</v>
      </c>
      <c r="C22" s="7">
        <v>5.2</v>
      </c>
      <c r="D22" s="7">
        <v>5.48</v>
      </c>
      <c r="F22">
        <f t="shared" si="0"/>
        <v>2.9999999999999957E-3</v>
      </c>
      <c r="G22">
        <f t="shared" si="0"/>
        <v>5.9999999999999984E-3</v>
      </c>
      <c r="H22" s="1" t="str">
        <f t="shared" si="1"/>
        <v>Student</v>
      </c>
      <c r="J22" s="15" t="str">
        <f t="shared" si="2"/>
        <v>Student</v>
      </c>
      <c r="K22" s="12">
        <f t="shared" si="3"/>
        <v>0.28000000000000025</v>
      </c>
      <c r="L22">
        <f t="shared" si="4"/>
        <v>5.1094890510948947E-2</v>
      </c>
    </row>
    <row r="23" spans="1:12" ht="15.5" x14ac:dyDescent="0.35">
      <c r="A23" s="5">
        <v>5.1999999999999998E-2</v>
      </c>
      <c r="B23" s="6">
        <v>5.5E-2</v>
      </c>
      <c r="C23" s="7">
        <v>23.23</v>
      </c>
      <c r="D23" s="7">
        <v>28.6</v>
      </c>
      <c r="F23">
        <f t="shared" si="0"/>
        <v>1.9999999999999948E-3</v>
      </c>
      <c r="G23">
        <f t="shared" si="0"/>
        <v>4.9999999999999975E-3</v>
      </c>
      <c r="H23" s="1" t="str">
        <f t="shared" si="1"/>
        <v>Student</v>
      </c>
      <c r="J23" s="15" t="str">
        <f t="shared" si="2"/>
        <v>Student</v>
      </c>
      <c r="K23" s="12">
        <f>ABS(D23-C23)</f>
        <v>5.370000000000001</v>
      </c>
      <c r="L23">
        <f t="shared" si="4"/>
        <v>0.1877622377622378</v>
      </c>
    </row>
    <row r="25" spans="1:12" x14ac:dyDescent="0.35">
      <c r="K25" s="12">
        <f>MAX(K4:K23)</f>
        <v>5.370000000000001</v>
      </c>
    </row>
  </sheetData>
  <mergeCells count="2">
    <mergeCell ref="F1:H1"/>
    <mergeCell ref="F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724B-FDBD-4C2B-B344-D667B538203D}">
  <dimension ref="A1:L25"/>
  <sheetViews>
    <sheetView tabSelected="1" workbookViewId="0">
      <selection activeCell="L3" sqref="L3:L23"/>
    </sheetView>
  </sheetViews>
  <sheetFormatPr baseColWidth="10" defaultRowHeight="14.5" x14ac:dyDescent="0.35"/>
  <sheetData>
    <row r="1" spans="1:12" x14ac:dyDescent="0.35">
      <c r="A1" s="12"/>
      <c r="B1" s="12"/>
      <c r="C1" s="12"/>
      <c r="D1" s="12"/>
      <c r="E1" s="12"/>
      <c r="F1" s="13" t="s">
        <v>0</v>
      </c>
      <c r="G1" s="13"/>
      <c r="H1" s="13"/>
    </row>
    <row r="2" spans="1:12" x14ac:dyDescent="0.35">
      <c r="A2" s="12"/>
      <c r="B2" s="12"/>
      <c r="C2" s="12"/>
      <c r="D2" s="12"/>
      <c r="E2" s="12"/>
      <c r="F2" s="13" t="s">
        <v>1</v>
      </c>
      <c r="G2" s="13"/>
      <c r="H2" s="13"/>
    </row>
    <row r="3" spans="1:12" ht="15" thickBot="1" x14ac:dyDescent="0.4">
      <c r="A3" s="12" t="s">
        <v>2</v>
      </c>
      <c r="B3" s="12" t="s">
        <v>3</v>
      </c>
      <c r="C3" s="12" t="s">
        <v>2</v>
      </c>
      <c r="D3" s="12" t="s">
        <v>3</v>
      </c>
      <c r="E3" s="12"/>
      <c r="F3" s="12" t="s">
        <v>2</v>
      </c>
      <c r="G3" s="12" t="s">
        <v>3</v>
      </c>
      <c r="H3" s="12" t="s">
        <v>4</v>
      </c>
      <c r="J3" s="14" t="s">
        <v>5</v>
      </c>
      <c r="K3" s="12" t="s">
        <v>6</v>
      </c>
      <c r="L3" s="12" t="s">
        <v>7</v>
      </c>
    </row>
    <row r="4" spans="1:12" ht="15.5" x14ac:dyDescent="0.35">
      <c r="A4" s="2">
        <v>9.9000000000000005E-2</v>
      </c>
      <c r="B4" s="3">
        <v>0.114</v>
      </c>
      <c r="C4" s="4">
        <v>42.76</v>
      </c>
      <c r="D4" s="4">
        <v>46.01</v>
      </c>
      <c r="F4">
        <f>ABS(A4-0.05)</f>
        <v>4.9000000000000002E-2</v>
      </c>
      <c r="G4">
        <f>ABS(B4-0.05)</f>
        <v>6.4000000000000001E-2</v>
      </c>
      <c r="H4" s="1" t="str">
        <f>IF(MAX(F4:G4)=F4,"Welch","Student")</f>
        <v>Student</v>
      </c>
      <c r="J4" s="15" t="str">
        <f>IF(D4&gt;C4,"Student","Welch")</f>
        <v>Student</v>
      </c>
      <c r="K4" s="12">
        <f>ABS(D4-C4)</f>
        <v>3.25</v>
      </c>
      <c r="L4">
        <f>K4/D4</f>
        <v>7.0636818083025438E-2</v>
      </c>
    </row>
    <row r="5" spans="1:12" ht="15.5" x14ac:dyDescent="0.35">
      <c r="A5" s="5">
        <v>9.9000000000000005E-2</v>
      </c>
      <c r="B5" s="6">
        <v>0.112</v>
      </c>
      <c r="C5" s="7">
        <v>42.71</v>
      </c>
      <c r="D5" s="7">
        <v>45.81</v>
      </c>
      <c r="F5">
        <f t="shared" ref="F5:G23" si="0">ABS(A5-0.05)</f>
        <v>4.9000000000000002E-2</v>
      </c>
      <c r="G5">
        <f t="shared" si="0"/>
        <v>6.2E-2</v>
      </c>
      <c r="H5" s="1" t="str">
        <f t="shared" ref="H5:H23" si="1">IF(MAX(F5:G5)=F5,"Welch","Student")</f>
        <v>Student</v>
      </c>
      <c r="J5" s="15" t="str">
        <f t="shared" ref="J5:J23" si="2">IF(D5&gt;C5,"Student","Welch")</f>
        <v>Student</v>
      </c>
      <c r="K5" s="12">
        <f t="shared" ref="K5:K23" si="3">ABS(D5-C5)</f>
        <v>3.1000000000000014</v>
      </c>
      <c r="L5">
        <f t="shared" ref="L5:L23" si="4">K5/D5</f>
        <v>6.7670814232700313E-2</v>
      </c>
    </row>
    <row r="6" spans="1:12" ht="15.5" x14ac:dyDescent="0.35">
      <c r="A6" s="5">
        <v>6.0999999999999999E-2</v>
      </c>
      <c r="B6" s="6">
        <v>7.4999999999999997E-2</v>
      </c>
      <c r="C6" s="7">
        <v>7.23</v>
      </c>
      <c r="D6" s="7">
        <v>8.6999999999999993</v>
      </c>
      <c r="F6">
        <f t="shared" si="0"/>
        <v>1.0999999999999996E-2</v>
      </c>
      <c r="G6">
        <f t="shared" si="0"/>
        <v>2.4999999999999994E-2</v>
      </c>
      <c r="H6" s="1" t="str">
        <f t="shared" si="1"/>
        <v>Student</v>
      </c>
      <c r="J6" s="15" t="str">
        <f t="shared" si="2"/>
        <v>Student</v>
      </c>
      <c r="K6" s="12">
        <f t="shared" si="3"/>
        <v>1.4699999999999989</v>
      </c>
      <c r="L6">
        <f t="shared" si="4"/>
        <v>0.1689655172413792</v>
      </c>
    </row>
    <row r="7" spans="1:12" ht="16" thickBot="1" x14ac:dyDescent="0.4">
      <c r="A7" s="8">
        <v>6.2E-2</v>
      </c>
      <c r="B7" s="9">
        <v>7.5999999999999998E-2</v>
      </c>
      <c r="C7" s="10">
        <v>6.21</v>
      </c>
      <c r="D7" s="10">
        <v>7.69</v>
      </c>
      <c r="F7">
        <f t="shared" si="0"/>
        <v>1.1999999999999997E-2</v>
      </c>
      <c r="G7">
        <f t="shared" si="0"/>
        <v>2.5999999999999995E-2</v>
      </c>
      <c r="H7" s="1" t="str">
        <f t="shared" si="1"/>
        <v>Student</v>
      </c>
      <c r="J7" s="15" t="str">
        <f t="shared" si="2"/>
        <v>Student</v>
      </c>
      <c r="K7" s="12">
        <f t="shared" si="3"/>
        <v>1.4800000000000004</v>
      </c>
      <c r="L7">
        <f t="shared" si="4"/>
        <v>0.19245773732119639</v>
      </c>
    </row>
    <row r="8" spans="1:12" ht="15.5" x14ac:dyDescent="0.35">
      <c r="A8" s="5">
        <v>8.1000000000000003E-2</v>
      </c>
      <c r="B8" s="6">
        <v>8.7999999999999995E-2</v>
      </c>
      <c r="C8" s="7">
        <v>59.37</v>
      </c>
      <c r="D8" s="7">
        <v>61.08</v>
      </c>
      <c r="F8">
        <f t="shared" si="0"/>
        <v>3.1E-2</v>
      </c>
      <c r="G8">
        <f t="shared" si="0"/>
        <v>3.7999999999999992E-2</v>
      </c>
      <c r="H8" s="1" t="str">
        <f t="shared" si="1"/>
        <v>Student</v>
      </c>
      <c r="J8" s="15" t="str">
        <f t="shared" si="2"/>
        <v>Student</v>
      </c>
      <c r="K8" s="12">
        <f t="shared" si="3"/>
        <v>1.7100000000000009</v>
      </c>
      <c r="L8">
        <f t="shared" si="4"/>
        <v>2.7996070726915536E-2</v>
      </c>
    </row>
    <row r="9" spans="1:12" ht="15.5" x14ac:dyDescent="0.35">
      <c r="A9" s="5">
        <v>0.08</v>
      </c>
      <c r="B9" s="6">
        <v>8.6999999999999994E-2</v>
      </c>
      <c r="C9" s="7">
        <v>59.08</v>
      </c>
      <c r="D9" s="7">
        <v>60.73</v>
      </c>
      <c r="F9">
        <f t="shared" si="0"/>
        <v>0.03</v>
      </c>
      <c r="G9">
        <f t="shared" si="0"/>
        <v>3.6999999999999991E-2</v>
      </c>
      <c r="H9" s="1" t="str">
        <f t="shared" si="1"/>
        <v>Student</v>
      </c>
      <c r="J9" s="15" t="str">
        <f t="shared" si="2"/>
        <v>Student</v>
      </c>
      <c r="K9" s="12">
        <f t="shared" si="3"/>
        <v>1.6499999999999986</v>
      </c>
      <c r="L9">
        <f t="shared" si="4"/>
        <v>2.7169438498271015E-2</v>
      </c>
    </row>
    <row r="10" spans="1:12" ht="15.5" x14ac:dyDescent="0.35">
      <c r="A10" s="5">
        <v>5.7000000000000002E-2</v>
      </c>
      <c r="B10" s="6">
        <v>6.4000000000000001E-2</v>
      </c>
      <c r="C10" s="7">
        <v>7.12</v>
      </c>
      <c r="D10" s="7">
        <v>7.87</v>
      </c>
      <c r="F10">
        <f t="shared" si="0"/>
        <v>6.9999999999999993E-3</v>
      </c>
      <c r="G10">
        <f t="shared" si="0"/>
        <v>1.3999999999999999E-2</v>
      </c>
      <c r="H10" s="1" t="str">
        <f t="shared" si="1"/>
        <v>Student</v>
      </c>
      <c r="J10" s="15" t="str">
        <f t="shared" si="2"/>
        <v>Student</v>
      </c>
      <c r="K10" s="12">
        <f t="shared" si="3"/>
        <v>0.75</v>
      </c>
      <c r="L10">
        <f t="shared" si="4"/>
        <v>9.5298602287166453E-2</v>
      </c>
    </row>
    <row r="11" spans="1:12" ht="16" thickBot="1" x14ac:dyDescent="0.4">
      <c r="A11" s="8">
        <v>5.7000000000000002E-2</v>
      </c>
      <c r="B11" s="9">
        <v>6.4000000000000001E-2</v>
      </c>
      <c r="C11" s="10">
        <v>5.73</v>
      </c>
      <c r="D11" s="10">
        <v>6.45</v>
      </c>
      <c r="F11">
        <f t="shared" si="0"/>
        <v>6.9999999999999993E-3</v>
      </c>
      <c r="G11">
        <f t="shared" si="0"/>
        <v>1.3999999999999999E-2</v>
      </c>
      <c r="H11" s="1" t="str">
        <f t="shared" si="1"/>
        <v>Student</v>
      </c>
      <c r="J11" s="15" t="str">
        <f t="shared" si="2"/>
        <v>Student</v>
      </c>
      <c r="K11" s="12">
        <f t="shared" si="3"/>
        <v>0.71999999999999975</v>
      </c>
      <c r="L11">
        <f t="shared" si="4"/>
        <v>0.11162790697674414</v>
      </c>
    </row>
    <row r="12" spans="1:12" ht="15.5" x14ac:dyDescent="0.35">
      <c r="A12" s="5">
        <v>7.2999999999999995E-2</v>
      </c>
      <c r="B12" s="6">
        <v>7.8E-2</v>
      </c>
      <c r="C12" s="7">
        <v>72.150000000000006</v>
      </c>
      <c r="D12" s="7">
        <v>73.2</v>
      </c>
      <c r="F12">
        <f t="shared" si="0"/>
        <v>2.2999999999999993E-2</v>
      </c>
      <c r="G12">
        <f t="shared" si="0"/>
        <v>2.7999999999999997E-2</v>
      </c>
      <c r="H12" s="1" t="str">
        <f t="shared" si="1"/>
        <v>Student</v>
      </c>
      <c r="J12" s="15" t="str">
        <f t="shared" si="2"/>
        <v>Student</v>
      </c>
      <c r="K12" s="12">
        <f t="shared" si="3"/>
        <v>1.0499999999999972</v>
      </c>
      <c r="L12">
        <f>K12/D12</f>
        <v>1.4344262295081928E-2</v>
      </c>
    </row>
    <row r="13" spans="1:12" ht="15.5" x14ac:dyDescent="0.35">
      <c r="A13" s="5">
        <v>7.1999999999999995E-2</v>
      </c>
      <c r="B13" s="6">
        <v>7.5999999999999998E-2</v>
      </c>
      <c r="C13" s="7">
        <v>71.91</v>
      </c>
      <c r="D13" s="7">
        <v>72.92</v>
      </c>
      <c r="F13">
        <f t="shared" si="0"/>
        <v>2.1999999999999992E-2</v>
      </c>
      <c r="G13">
        <f t="shared" si="0"/>
        <v>2.5999999999999995E-2</v>
      </c>
      <c r="H13" s="1" t="str">
        <f t="shared" si="1"/>
        <v>Student</v>
      </c>
      <c r="J13" s="15" t="str">
        <f t="shared" si="2"/>
        <v>Student</v>
      </c>
      <c r="K13" s="12">
        <f t="shared" si="3"/>
        <v>1.0100000000000051</v>
      </c>
      <c r="L13">
        <f t="shared" si="4"/>
        <v>1.3850795392210711E-2</v>
      </c>
    </row>
    <row r="14" spans="1:12" ht="15.5" x14ac:dyDescent="0.35">
      <c r="A14" s="5">
        <v>5.5E-2</v>
      </c>
      <c r="B14" s="6">
        <v>5.8999999999999997E-2</v>
      </c>
      <c r="C14" s="7">
        <v>7.25</v>
      </c>
      <c r="D14" s="7">
        <v>7.75</v>
      </c>
      <c r="F14">
        <f t="shared" si="0"/>
        <v>4.9999999999999975E-3</v>
      </c>
      <c r="G14">
        <f t="shared" si="0"/>
        <v>8.9999999999999941E-3</v>
      </c>
      <c r="H14" s="1" t="str">
        <f t="shared" si="1"/>
        <v>Student</v>
      </c>
      <c r="J14" s="15" t="str">
        <f t="shared" si="2"/>
        <v>Student</v>
      </c>
      <c r="K14" s="12">
        <f t="shared" si="3"/>
        <v>0.5</v>
      </c>
      <c r="L14">
        <f t="shared" si="4"/>
        <v>6.4516129032258063E-2</v>
      </c>
    </row>
    <row r="15" spans="1:12" ht="16" thickBot="1" x14ac:dyDescent="0.4">
      <c r="A15" s="8">
        <v>5.3999999999999999E-2</v>
      </c>
      <c r="B15" s="9">
        <v>5.8999999999999997E-2</v>
      </c>
      <c r="C15" s="10">
        <v>5.53</v>
      </c>
      <c r="D15" s="10">
        <v>6</v>
      </c>
      <c r="F15">
        <f t="shared" si="0"/>
        <v>3.9999999999999966E-3</v>
      </c>
      <c r="G15">
        <f t="shared" si="0"/>
        <v>8.9999999999999941E-3</v>
      </c>
      <c r="H15" s="1" t="str">
        <f t="shared" si="1"/>
        <v>Student</v>
      </c>
      <c r="J15" s="15" t="str">
        <f t="shared" si="2"/>
        <v>Student</v>
      </c>
      <c r="K15" s="12">
        <f t="shared" si="3"/>
        <v>0.46999999999999975</v>
      </c>
      <c r="L15">
        <f t="shared" si="4"/>
        <v>7.8333333333333297E-2</v>
      </c>
    </row>
    <row r="16" spans="1:12" ht="15.5" x14ac:dyDescent="0.35">
      <c r="A16" s="5">
        <v>6.8000000000000005E-2</v>
      </c>
      <c r="B16" s="6">
        <v>7.0999999999999994E-2</v>
      </c>
      <c r="C16" s="7">
        <v>81.59</v>
      </c>
      <c r="D16" s="7">
        <v>82.24</v>
      </c>
      <c r="F16">
        <f>ABS(A16-0.05)</f>
        <v>1.8000000000000002E-2</v>
      </c>
      <c r="G16">
        <f t="shared" si="0"/>
        <v>2.0999999999999991E-2</v>
      </c>
      <c r="H16" s="1" t="str">
        <f t="shared" si="1"/>
        <v>Student</v>
      </c>
      <c r="J16" s="15" t="str">
        <f t="shared" si="2"/>
        <v>Student</v>
      </c>
      <c r="K16" s="12">
        <f t="shared" si="3"/>
        <v>0.64999999999999147</v>
      </c>
      <c r="L16">
        <f t="shared" si="4"/>
        <v>7.903696498054372E-3</v>
      </c>
    </row>
    <row r="17" spans="1:12" ht="15.5" x14ac:dyDescent="0.35">
      <c r="A17" s="5">
        <v>6.8000000000000005E-2</v>
      </c>
      <c r="B17" s="6">
        <v>7.0999999999999994E-2</v>
      </c>
      <c r="C17" s="7">
        <v>81.25</v>
      </c>
      <c r="D17" s="7">
        <v>81.89</v>
      </c>
      <c r="F17">
        <f t="shared" si="0"/>
        <v>1.8000000000000002E-2</v>
      </c>
      <c r="G17">
        <f t="shared" si="0"/>
        <v>2.0999999999999991E-2</v>
      </c>
      <c r="H17" s="1" t="str">
        <f t="shared" si="1"/>
        <v>Student</v>
      </c>
      <c r="J17" s="15" t="str">
        <f t="shared" si="2"/>
        <v>Student</v>
      </c>
      <c r="K17" s="12">
        <f t="shared" si="3"/>
        <v>0.64000000000000057</v>
      </c>
      <c r="L17">
        <f t="shared" si="4"/>
        <v>7.8153620710709557E-3</v>
      </c>
    </row>
    <row r="18" spans="1:12" ht="15.5" x14ac:dyDescent="0.35">
      <c r="A18" s="5">
        <v>5.2999999999999999E-2</v>
      </c>
      <c r="B18" s="6">
        <v>5.7000000000000002E-2</v>
      </c>
      <c r="C18" s="7">
        <v>7.44</v>
      </c>
      <c r="D18" s="7">
        <v>7.83</v>
      </c>
      <c r="F18">
        <f t="shared" si="0"/>
        <v>2.9999999999999957E-3</v>
      </c>
      <c r="G18">
        <f t="shared" si="0"/>
        <v>6.9999999999999993E-3</v>
      </c>
      <c r="H18" s="1" t="str">
        <f t="shared" si="1"/>
        <v>Student</v>
      </c>
      <c r="J18" s="15" t="str">
        <f t="shared" si="2"/>
        <v>Student</v>
      </c>
      <c r="K18" s="12">
        <f t="shared" si="3"/>
        <v>0.38999999999999968</v>
      </c>
      <c r="L18">
        <f t="shared" si="4"/>
        <v>4.9808429118773902E-2</v>
      </c>
    </row>
    <row r="19" spans="1:12" ht="16" thickBot="1" x14ac:dyDescent="0.4">
      <c r="A19" s="8">
        <v>5.3999999999999999E-2</v>
      </c>
      <c r="B19" s="9">
        <v>5.7000000000000002E-2</v>
      </c>
      <c r="C19" s="10">
        <v>5.45</v>
      </c>
      <c r="D19" s="10">
        <v>5.8</v>
      </c>
      <c r="F19">
        <f t="shared" si="0"/>
        <v>3.9999999999999966E-3</v>
      </c>
      <c r="G19">
        <f t="shared" si="0"/>
        <v>6.9999999999999993E-3</v>
      </c>
      <c r="H19" s="1" t="str">
        <f t="shared" si="1"/>
        <v>Student</v>
      </c>
      <c r="J19" s="15" t="str">
        <f t="shared" si="2"/>
        <v>Student</v>
      </c>
      <c r="K19" s="12">
        <f t="shared" si="3"/>
        <v>0.34999999999999964</v>
      </c>
      <c r="L19">
        <f t="shared" si="4"/>
        <v>6.0344827586206837E-2</v>
      </c>
    </row>
    <row r="20" spans="1:12" ht="15.5" x14ac:dyDescent="0.35">
      <c r="A20" s="5">
        <v>6.5000000000000002E-2</v>
      </c>
      <c r="B20" s="6">
        <v>6.8000000000000005E-2</v>
      </c>
      <c r="C20" s="7">
        <v>88.13</v>
      </c>
      <c r="D20" s="7">
        <v>88.51</v>
      </c>
      <c r="F20">
        <f t="shared" si="0"/>
        <v>1.4999999999999999E-2</v>
      </c>
      <c r="G20">
        <f t="shared" si="0"/>
        <v>1.8000000000000002E-2</v>
      </c>
      <c r="H20" s="1" t="str">
        <f t="shared" si="1"/>
        <v>Student</v>
      </c>
      <c r="J20" s="15" t="str">
        <f t="shared" si="2"/>
        <v>Student</v>
      </c>
      <c r="K20" s="12">
        <f t="shared" si="3"/>
        <v>0.38000000000000966</v>
      </c>
      <c r="L20">
        <f t="shared" si="4"/>
        <v>4.2933001920688017E-3</v>
      </c>
    </row>
    <row r="21" spans="1:12" ht="15.5" x14ac:dyDescent="0.35">
      <c r="A21" s="5">
        <v>6.5000000000000002E-2</v>
      </c>
      <c r="B21" s="6">
        <v>6.7000000000000004E-2</v>
      </c>
      <c r="C21" s="7">
        <v>87.96</v>
      </c>
      <c r="D21" s="7">
        <v>88.35</v>
      </c>
      <c r="F21">
        <f t="shared" si="0"/>
        <v>1.4999999999999999E-2</v>
      </c>
      <c r="G21">
        <f t="shared" si="0"/>
        <v>1.7000000000000001E-2</v>
      </c>
      <c r="H21" s="1" t="str">
        <f t="shared" si="1"/>
        <v>Student</v>
      </c>
      <c r="J21" s="15" t="str">
        <f t="shared" si="2"/>
        <v>Student</v>
      </c>
      <c r="K21" s="12">
        <f t="shared" si="3"/>
        <v>0.39000000000000057</v>
      </c>
      <c r="L21">
        <f t="shared" si="4"/>
        <v>4.4142614601018742E-3</v>
      </c>
    </row>
    <row r="22" spans="1:12" ht="15.5" x14ac:dyDescent="0.35">
      <c r="A22" s="5">
        <v>5.2999999999999999E-2</v>
      </c>
      <c r="B22" s="6">
        <v>5.5E-2</v>
      </c>
      <c r="C22" s="7">
        <v>7.66</v>
      </c>
      <c r="D22" s="7">
        <v>7.98</v>
      </c>
      <c r="F22">
        <f t="shared" si="0"/>
        <v>2.9999999999999957E-3</v>
      </c>
      <c r="G22">
        <f t="shared" si="0"/>
        <v>4.9999999999999975E-3</v>
      </c>
      <c r="H22" s="1" t="str">
        <f t="shared" si="1"/>
        <v>Student</v>
      </c>
      <c r="J22" s="15" t="str">
        <f t="shared" si="2"/>
        <v>Student</v>
      </c>
      <c r="K22" s="12">
        <f t="shared" si="3"/>
        <v>0.32000000000000028</v>
      </c>
      <c r="L22">
        <f t="shared" si="4"/>
        <v>4.0100250626566449E-2</v>
      </c>
    </row>
    <row r="23" spans="1:12" ht="15.5" x14ac:dyDescent="0.35">
      <c r="A23" s="5">
        <v>5.2999999999999999E-2</v>
      </c>
      <c r="B23" s="6">
        <v>5.6000000000000001E-2</v>
      </c>
      <c r="C23" s="7">
        <v>5.44</v>
      </c>
      <c r="D23" s="7">
        <v>5.72</v>
      </c>
      <c r="F23">
        <f t="shared" si="0"/>
        <v>2.9999999999999957E-3</v>
      </c>
      <c r="G23">
        <f t="shared" si="0"/>
        <v>5.9999999999999984E-3</v>
      </c>
      <c r="H23" s="1" t="str">
        <f t="shared" si="1"/>
        <v>Student</v>
      </c>
      <c r="J23" s="15" t="str">
        <f t="shared" si="2"/>
        <v>Student</v>
      </c>
      <c r="K23" s="12">
        <f t="shared" si="3"/>
        <v>0.27999999999999936</v>
      </c>
      <c r="L23">
        <f t="shared" si="4"/>
        <v>4.8951048951048841E-2</v>
      </c>
    </row>
    <row r="25" spans="1:12" x14ac:dyDescent="0.35">
      <c r="K25" s="12">
        <f>MAX(K4:K23)</f>
        <v>3.25</v>
      </c>
    </row>
  </sheetData>
  <mergeCells count="2">
    <mergeCell ref="F1:H1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A1.1</vt:lpstr>
      <vt:lpstr>A1.2</vt:lpstr>
      <vt:lpstr>A1.3</vt:lpstr>
      <vt:lpstr>A1.4</vt:lpstr>
      <vt:lpstr>A1.5</vt:lpstr>
      <vt:lpstr>A1.6</vt:lpstr>
      <vt:lpstr>A1.7</vt:lpstr>
      <vt:lpstr>A1.8</vt:lpstr>
      <vt:lpstr>A1.9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2021-09-30T07:34:23Z</dcterms:created>
  <dcterms:modified xsi:type="dcterms:W3CDTF">2021-09-30T08:48:02Z</dcterms:modified>
</cp:coreProperties>
</file>