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ibraltar1.sharepoint.com/sites/SolarForecasting/Shared Documents/General/SQL Scripts/BAQ Copies/"/>
    </mc:Choice>
  </mc:AlternateContent>
  <xr:revisionPtr revIDLastSave="51" documentId="11_6310AF980209C69491898BF77012E8E0B6BDB8FC" xr6:coauthVersionLast="47" xr6:coauthVersionMax="47" xr10:uidLastSave="{F561A373-E4D7-4658-B06D-D099D19C623F}"/>
  <bookViews>
    <workbookView xWindow="28680" yWindow="-2175" windowWidth="29040" windowHeight="15840" activeTab="1" xr2:uid="{00000000-000D-0000-FFFF-FFFF00000000}"/>
  </bookViews>
  <sheets>
    <sheet name="sheet1" sheetId="1" r:id="rId1"/>
    <sheet name="Sheet3" sheetId="3" r:id="rId2"/>
    <sheet name="sheet1 (2)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V34" i="2"/>
  <c r="V33" i="2"/>
  <c r="S31" i="2"/>
  <c r="S30" i="2"/>
  <c r="W34" i="1" l="1"/>
  <c r="W33" i="1"/>
  <c r="T31" i="1"/>
  <c r="T30" i="1"/>
</calcChain>
</file>

<file path=xl/sharedStrings.xml><?xml version="1.0" encoding="utf-8"?>
<sst xmlns="http://schemas.openxmlformats.org/spreadsheetml/2006/main" count="316" uniqueCount="74">
  <si>
    <t>Key</t>
  </si>
  <si>
    <t>SysRowID</t>
  </si>
  <si>
    <t>VoidLine</t>
  </si>
  <si>
    <t>OpenLine</t>
  </si>
  <si>
    <t>Company</t>
  </si>
  <si>
    <t>ProjectID</t>
  </si>
  <si>
    <t>Date</t>
  </si>
  <si>
    <t>ChangeDateTime</t>
  </si>
  <si>
    <t>OrderNum</t>
  </si>
  <si>
    <t>OrderNumLine</t>
  </si>
  <si>
    <t>CustNum</t>
  </si>
  <si>
    <t>DivisionID</t>
  </si>
  <si>
    <t>EmpID</t>
  </si>
  <si>
    <t>BaseEstimate</t>
  </si>
  <si>
    <t>UnitPrice</t>
  </si>
  <si>
    <t>SellPrice</t>
  </si>
  <si>
    <t>PartNum</t>
  </si>
  <si>
    <t>OrderLine</t>
  </si>
  <si>
    <t>ProdCode</t>
  </si>
  <si>
    <t>NeedByDate</t>
  </si>
  <si>
    <t>ChangeTime</t>
  </si>
  <si>
    <t>OrderQty</t>
  </si>
  <si>
    <t>Discount</t>
  </si>
  <si>
    <t>IsCurrent</t>
  </si>
  <si>
    <t>EffectiveStartDateRow</t>
  </si>
  <si>
    <t>EffectiveEndDateRow</t>
  </si>
  <si>
    <t>CreatedDateRow</t>
  </si>
  <si>
    <t>LastUpdateDateRow</t>
  </si>
  <si>
    <t>DailySellPriceChg</t>
  </si>
  <si>
    <t>DailyEstimateChg</t>
  </si>
  <si>
    <t>4BC22A68-A92C-478B-B1FD-82D1FDDE6A91</t>
  </si>
  <si>
    <t>SOLAR</t>
  </si>
  <si>
    <t>2139996</t>
  </si>
  <si>
    <t>2139996-58</t>
  </si>
  <si>
    <t/>
  </si>
  <si>
    <t>WIND TEST - Tier 1</t>
  </si>
  <si>
    <t>03MFG</t>
  </si>
  <si>
    <t>2DA83673-13E4-41D2-BB2C-A3386D322C8F</t>
  </si>
  <si>
    <t>2230115</t>
  </si>
  <si>
    <t>2230115-5</t>
  </si>
  <si>
    <t>INSTALLATION</t>
  </si>
  <si>
    <t>03LBR</t>
  </si>
  <si>
    <t>31478A0D-3C21-47A1-B344-29C6408D1A7D</t>
  </si>
  <si>
    <t>2230115-6</t>
  </si>
  <si>
    <t>USE TAX</t>
  </si>
  <si>
    <t>03USE</t>
  </si>
  <si>
    <t>F63A4E9F-9019-4FBC-BC05-D27334F3E19B</t>
  </si>
  <si>
    <t>2230115-3</t>
  </si>
  <si>
    <t>PURCHASED</t>
  </si>
  <si>
    <t>03PUR</t>
  </si>
  <si>
    <t>BAC11916-5205-4E54-9F2C-99C83DF33510</t>
  </si>
  <si>
    <t>2230115-9</t>
  </si>
  <si>
    <t>945E3943-B061-4D80-9DD4-7FBEA1ED469F</t>
  </si>
  <si>
    <t>2230115-11</t>
  </si>
  <si>
    <t>F0359E2B-AD06-40C3-9296-CB2A5C986E0D</t>
  </si>
  <si>
    <t>2230115-10</t>
  </si>
  <si>
    <t>FREIGHT</t>
  </si>
  <si>
    <t>03FRT</t>
  </si>
  <si>
    <t>278C9063-0857-4219-A96F-4FBBF3E0F710</t>
  </si>
  <si>
    <t>2230115-4</t>
  </si>
  <si>
    <t>5CA7A5C4-11AE-490E-9FF0-989E39AB0947</t>
  </si>
  <si>
    <t>2230115-7</t>
  </si>
  <si>
    <t>DESIGN</t>
  </si>
  <si>
    <t>03DES</t>
  </si>
  <si>
    <t>DECD0F0E-A5C0-47CF-A6C0-098DDD26F757</t>
  </si>
  <si>
    <t>2230115-8</t>
  </si>
  <si>
    <t>MFG MATERIAL</t>
  </si>
  <si>
    <t>AA754150-2E86-4679-AB11-61B1A808D9AC</t>
  </si>
  <si>
    <t>2230115-1</t>
  </si>
  <si>
    <t>457DC67F-D6F2-47D1-AA40-2BB304E532E5</t>
  </si>
  <si>
    <t>2230115-2</t>
  </si>
  <si>
    <t>Q32*R32*S32</t>
  </si>
  <si>
    <t>lookup</t>
  </si>
  <si>
    <t>21818418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</si>
</sst>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\ hh:mm:ss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4"/>
  <sheetViews>
    <sheetView workbookViewId="0">
      <selection activeCell="B27" sqref="B27"/>
    </sheetView>
  </sheetViews>
  <sheetFormatPr defaultRowHeight="15" x14ac:dyDescent="0.25"/>
  <cols>
    <col min="1" max="1" width="20" customWidth="1"/>
    <col min="2" max="2" width="39.5703125" bestFit="1" customWidth="1"/>
    <col min="8" max="8" width="14.42578125" customWidth="1"/>
    <col min="9" max="9" width="21.42578125" hidden="1" customWidth="1"/>
    <col min="11" max="11" width="14.28515625" bestFit="1" customWidth="1"/>
    <col min="15" max="15" width="10.28515625" customWidth="1"/>
    <col min="21" max="21" width="11.28515625" hidden="1" customWidth="1"/>
    <col min="22" max="22" width="0" hidden="1" customWidth="1"/>
    <col min="26" max="29" width="10.7109375" customWidth="1"/>
    <col min="31" max="31" width="10" customWidth="1"/>
  </cols>
  <sheetData>
    <row r="1" spans="1:31" x14ac:dyDescent="0.25">
      <c r="A1" t="s">
        <v>0</v>
      </c>
      <c r="B1" t="s">
        <v>1</v>
      </c>
      <c r="C1" t="s">
        <v>72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5">
      <c r="A2">
        <v>254390</v>
      </c>
      <c r="B2" t="s">
        <v>30</v>
      </c>
      <c r="C2">
        <f>_xlfn.XLOOKUP(A2,'sheet1 (2)'!$A$2:$A$19,'sheet1 (2)'!$P$2:$P$19,0)</f>
        <v>0</v>
      </c>
      <c r="D2" t="b">
        <v>1</v>
      </c>
      <c r="E2" t="b">
        <v>0</v>
      </c>
      <c r="F2" t="s">
        <v>31</v>
      </c>
      <c r="G2">
        <v>2230115</v>
      </c>
      <c r="H2" s="1">
        <v>44957</v>
      </c>
      <c r="I2" s="2">
        <v>44957.663865740738</v>
      </c>
      <c r="J2" t="s">
        <v>32</v>
      </c>
      <c r="K2" t="s">
        <v>33</v>
      </c>
      <c r="L2">
        <v>5</v>
      </c>
      <c r="M2">
        <v>3</v>
      </c>
      <c r="N2" t="s">
        <v>34</v>
      </c>
      <c r="O2">
        <v>0</v>
      </c>
      <c r="P2">
        <v>0</v>
      </c>
      <c r="Q2">
        <v>0</v>
      </c>
      <c r="R2" t="s">
        <v>35</v>
      </c>
      <c r="S2">
        <v>58</v>
      </c>
      <c r="T2" t="s">
        <v>36</v>
      </c>
      <c r="U2" s="1">
        <v>44361</v>
      </c>
      <c r="V2">
        <v>57358</v>
      </c>
      <c r="W2">
        <v>1</v>
      </c>
      <c r="X2">
        <v>0</v>
      </c>
      <c r="Y2">
        <v>1</v>
      </c>
      <c r="Z2" s="1">
        <v>44958</v>
      </c>
      <c r="AA2" s="1">
        <v>2958465</v>
      </c>
      <c r="AB2" s="1">
        <v>44958</v>
      </c>
      <c r="AC2" s="1">
        <v>44958</v>
      </c>
      <c r="AD2">
        <v>0</v>
      </c>
      <c r="AE2">
        <v>0</v>
      </c>
    </row>
    <row r="3" spans="1:31" x14ac:dyDescent="0.25">
      <c r="A3">
        <v>248340</v>
      </c>
      <c r="B3" t="s">
        <v>37</v>
      </c>
      <c r="C3">
        <f>_xlfn.XLOOKUP(A3,'sheet1 (2)'!$A$2:$A$19,'sheet1 (2)'!$P$2:$P$19,0)</f>
        <v>0</v>
      </c>
      <c r="D3" t="b">
        <v>0</v>
      </c>
      <c r="E3" t="b">
        <v>1</v>
      </c>
      <c r="F3" t="s">
        <v>31</v>
      </c>
      <c r="G3">
        <v>2230115</v>
      </c>
      <c r="H3" s="1">
        <v>44929</v>
      </c>
      <c r="I3" s="2">
        <v>44929.543136574073</v>
      </c>
      <c r="J3" t="s">
        <v>38</v>
      </c>
      <c r="K3" t="s">
        <v>39</v>
      </c>
      <c r="L3">
        <v>1257</v>
      </c>
      <c r="M3">
        <v>3</v>
      </c>
      <c r="N3" t="s">
        <v>34</v>
      </c>
      <c r="O3">
        <v>0</v>
      </c>
      <c r="P3">
        <v>0</v>
      </c>
      <c r="Q3">
        <v>0</v>
      </c>
      <c r="R3" t="s">
        <v>40</v>
      </c>
      <c r="S3">
        <v>5</v>
      </c>
      <c r="T3" t="s">
        <v>41</v>
      </c>
      <c r="U3" s="1">
        <v>44944</v>
      </c>
      <c r="V3">
        <v>46927</v>
      </c>
      <c r="W3">
        <v>1</v>
      </c>
      <c r="X3">
        <v>0</v>
      </c>
      <c r="Y3">
        <v>1</v>
      </c>
      <c r="Z3" s="1">
        <v>44930</v>
      </c>
      <c r="AA3" s="1">
        <v>2958465</v>
      </c>
      <c r="AB3" s="1">
        <v>44930</v>
      </c>
      <c r="AC3" s="1">
        <v>44930</v>
      </c>
      <c r="AD3">
        <v>0</v>
      </c>
      <c r="AE3">
        <v>0</v>
      </c>
    </row>
    <row r="4" spans="1:31" x14ac:dyDescent="0.25">
      <c r="A4">
        <v>248341</v>
      </c>
      <c r="B4" t="s">
        <v>42</v>
      </c>
      <c r="C4">
        <f>_xlfn.XLOOKUP(A4,'sheet1 (2)'!$A$2:$A$19,'sheet1 (2)'!$P$2:$P$19,0)</f>
        <v>0</v>
      </c>
      <c r="D4" t="b">
        <v>0</v>
      </c>
      <c r="E4" t="b">
        <v>1</v>
      </c>
      <c r="F4" t="s">
        <v>31</v>
      </c>
      <c r="G4">
        <v>2230115</v>
      </c>
      <c r="H4" s="1">
        <v>44929</v>
      </c>
      <c r="I4" s="2">
        <v>44929.54314814815</v>
      </c>
      <c r="J4" t="s">
        <v>38</v>
      </c>
      <c r="K4" t="s">
        <v>43</v>
      </c>
      <c r="L4">
        <v>1257</v>
      </c>
      <c r="M4">
        <v>3</v>
      </c>
      <c r="N4" t="s">
        <v>34</v>
      </c>
      <c r="O4">
        <v>0</v>
      </c>
      <c r="P4">
        <v>0</v>
      </c>
      <c r="Q4">
        <v>0</v>
      </c>
      <c r="R4" t="s">
        <v>44</v>
      </c>
      <c r="S4">
        <v>6</v>
      </c>
      <c r="T4" t="s">
        <v>45</v>
      </c>
      <c r="U4" s="1">
        <v>44944</v>
      </c>
      <c r="V4">
        <v>46928</v>
      </c>
      <c r="W4">
        <v>1</v>
      </c>
      <c r="X4">
        <v>0</v>
      </c>
      <c r="Y4">
        <v>1</v>
      </c>
      <c r="Z4" s="1">
        <v>44930</v>
      </c>
      <c r="AA4" s="1">
        <v>2958465</v>
      </c>
      <c r="AB4" s="1">
        <v>44930</v>
      </c>
      <c r="AC4" s="1">
        <v>44930</v>
      </c>
      <c r="AD4">
        <v>0</v>
      </c>
      <c r="AE4">
        <v>0</v>
      </c>
    </row>
    <row r="5" spans="1:31" x14ac:dyDescent="0.25">
      <c r="A5">
        <v>248338</v>
      </c>
      <c r="B5" t="s">
        <v>46</v>
      </c>
      <c r="C5">
        <f>_xlfn.XLOOKUP(A5,'sheet1 (2)'!$A$2:$A$19,'sheet1 (2)'!$P$2:$P$19,0)</f>
        <v>0</v>
      </c>
      <c r="D5" t="b">
        <v>0</v>
      </c>
      <c r="E5" t="b">
        <v>1</v>
      </c>
      <c r="F5" t="s">
        <v>31</v>
      </c>
      <c r="G5">
        <v>2230115</v>
      </c>
      <c r="H5" s="1">
        <v>44929</v>
      </c>
      <c r="I5" s="2">
        <v>44929.54310185185</v>
      </c>
      <c r="J5" t="s">
        <v>38</v>
      </c>
      <c r="K5" t="s">
        <v>47</v>
      </c>
      <c r="L5">
        <v>1257</v>
      </c>
      <c r="M5">
        <v>3</v>
      </c>
      <c r="N5" t="s">
        <v>34</v>
      </c>
      <c r="O5">
        <v>0</v>
      </c>
      <c r="P5">
        <v>0</v>
      </c>
      <c r="Q5">
        <v>0</v>
      </c>
      <c r="R5" t="s">
        <v>48</v>
      </c>
      <c r="S5">
        <v>3</v>
      </c>
      <c r="T5" t="s">
        <v>49</v>
      </c>
      <c r="U5" s="1">
        <v>44944</v>
      </c>
      <c r="V5">
        <v>46924</v>
      </c>
      <c r="W5">
        <v>1</v>
      </c>
      <c r="X5">
        <v>0</v>
      </c>
      <c r="Y5">
        <v>1</v>
      </c>
      <c r="Z5" s="1">
        <v>44930</v>
      </c>
      <c r="AA5" s="1">
        <v>2958465</v>
      </c>
      <c r="AB5" s="1">
        <v>44930</v>
      </c>
      <c r="AC5" s="1">
        <v>44930</v>
      </c>
      <c r="AD5">
        <v>0</v>
      </c>
      <c r="AE5">
        <v>0</v>
      </c>
    </row>
    <row r="6" spans="1:31" x14ac:dyDescent="0.25">
      <c r="A6">
        <v>248344</v>
      </c>
      <c r="B6" t="s">
        <v>50</v>
      </c>
      <c r="C6">
        <f>_xlfn.XLOOKUP(A6,'sheet1 (2)'!$A$2:$A$19,'sheet1 (2)'!$P$2:$P$19,0)</f>
        <v>0</v>
      </c>
      <c r="D6" t="b">
        <v>0</v>
      </c>
      <c r="E6" t="b">
        <v>1</v>
      </c>
      <c r="F6" t="s">
        <v>31</v>
      </c>
      <c r="G6">
        <v>2230115</v>
      </c>
      <c r="H6" s="1">
        <v>44929</v>
      </c>
      <c r="I6" s="2">
        <v>44929.543194444443</v>
      </c>
      <c r="J6" t="s">
        <v>38</v>
      </c>
      <c r="K6" t="s">
        <v>51</v>
      </c>
      <c r="L6">
        <v>1257</v>
      </c>
      <c r="M6">
        <v>3</v>
      </c>
      <c r="N6" t="s">
        <v>34</v>
      </c>
      <c r="O6">
        <v>0</v>
      </c>
      <c r="P6">
        <v>0</v>
      </c>
      <c r="Q6">
        <v>0</v>
      </c>
      <c r="R6" t="s">
        <v>48</v>
      </c>
      <c r="S6">
        <v>9</v>
      </c>
      <c r="T6" t="s">
        <v>49</v>
      </c>
      <c r="U6" s="1">
        <v>44944</v>
      </c>
      <c r="V6">
        <v>46932</v>
      </c>
      <c r="W6">
        <v>1</v>
      </c>
      <c r="X6">
        <v>0</v>
      </c>
      <c r="Y6">
        <v>1</v>
      </c>
      <c r="Z6" s="1">
        <v>44930</v>
      </c>
      <c r="AA6" s="1">
        <v>2958465</v>
      </c>
      <c r="AB6" s="1">
        <v>44930</v>
      </c>
      <c r="AC6" s="1">
        <v>44930</v>
      </c>
      <c r="AD6">
        <v>0</v>
      </c>
      <c r="AE6">
        <v>0</v>
      </c>
    </row>
    <row r="7" spans="1:31" x14ac:dyDescent="0.25">
      <c r="A7">
        <v>248346</v>
      </c>
      <c r="B7" t="s">
        <v>52</v>
      </c>
      <c r="C7">
        <f>_xlfn.XLOOKUP(A7,'sheet1 (2)'!$A$2:$A$19,'sheet1 (2)'!$P$2:$P$19,0)</f>
        <v>0</v>
      </c>
      <c r="D7" t="b">
        <v>0</v>
      </c>
      <c r="E7" t="b">
        <v>1</v>
      </c>
      <c r="F7" t="s">
        <v>31</v>
      </c>
      <c r="G7">
        <v>2230115</v>
      </c>
      <c r="H7" s="1">
        <v>44929</v>
      </c>
      <c r="I7" s="2">
        <v>44929.543229166666</v>
      </c>
      <c r="J7" t="s">
        <v>38</v>
      </c>
      <c r="K7" t="s">
        <v>53</v>
      </c>
      <c r="L7">
        <v>1257</v>
      </c>
      <c r="M7">
        <v>3</v>
      </c>
      <c r="N7" t="s">
        <v>34</v>
      </c>
      <c r="O7">
        <v>0</v>
      </c>
      <c r="P7">
        <v>0</v>
      </c>
      <c r="Q7">
        <v>0</v>
      </c>
      <c r="R7" t="s">
        <v>40</v>
      </c>
      <c r="S7">
        <v>11</v>
      </c>
      <c r="T7" t="s">
        <v>41</v>
      </c>
      <c r="U7" s="1">
        <v>44944</v>
      </c>
      <c r="V7">
        <v>46935</v>
      </c>
      <c r="W7">
        <v>1</v>
      </c>
      <c r="X7">
        <v>0</v>
      </c>
      <c r="Y7">
        <v>1</v>
      </c>
      <c r="Z7" s="1">
        <v>44930</v>
      </c>
      <c r="AA7" s="1">
        <v>2958465</v>
      </c>
      <c r="AB7" s="1">
        <v>44930</v>
      </c>
      <c r="AC7" s="1">
        <v>44930</v>
      </c>
      <c r="AD7">
        <v>0</v>
      </c>
      <c r="AE7">
        <v>0</v>
      </c>
    </row>
    <row r="8" spans="1:31" x14ac:dyDescent="0.25">
      <c r="A8">
        <v>248345</v>
      </c>
      <c r="B8" t="s">
        <v>54</v>
      </c>
      <c r="C8">
        <f>_xlfn.XLOOKUP(A8,'sheet1 (2)'!$A$2:$A$19,'sheet1 (2)'!$P$2:$P$19,0)</f>
        <v>0</v>
      </c>
      <c r="D8" t="b">
        <v>0</v>
      </c>
      <c r="E8" t="b">
        <v>1</v>
      </c>
      <c r="F8" t="s">
        <v>31</v>
      </c>
      <c r="G8">
        <v>2230115</v>
      </c>
      <c r="H8" s="1">
        <v>44929</v>
      </c>
      <c r="I8" s="2">
        <v>44929.543206018519</v>
      </c>
      <c r="J8" t="s">
        <v>38</v>
      </c>
      <c r="K8" t="s">
        <v>55</v>
      </c>
      <c r="L8">
        <v>1257</v>
      </c>
      <c r="M8">
        <v>3</v>
      </c>
      <c r="N8" t="s">
        <v>34</v>
      </c>
      <c r="O8">
        <v>0</v>
      </c>
      <c r="P8">
        <v>0</v>
      </c>
      <c r="Q8">
        <v>0</v>
      </c>
      <c r="R8" t="s">
        <v>56</v>
      </c>
      <c r="S8">
        <v>10</v>
      </c>
      <c r="T8" t="s">
        <v>57</v>
      </c>
      <c r="U8" s="1">
        <v>44944</v>
      </c>
      <c r="V8">
        <v>46933</v>
      </c>
      <c r="W8">
        <v>1</v>
      </c>
      <c r="X8">
        <v>0</v>
      </c>
      <c r="Y8">
        <v>0</v>
      </c>
      <c r="Z8" s="1">
        <v>44930</v>
      </c>
      <c r="AA8" s="1">
        <v>44936</v>
      </c>
      <c r="AB8" s="1">
        <v>44930</v>
      </c>
      <c r="AC8" s="1">
        <v>44937</v>
      </c>
      <c r="AD8">
        <v>0</v>
      </c>
      <c r="AE8">
        <v>0</v>
      </c>
    </row>
    <row r="9" spans="1:31" x14ac:dyDescent="0.25">
      <c r="A9">
        <v>248339</v>
      </c>
      <c r="B9" t="s">
        <v>58</v>
      </c>
      <c r="C9">
        <f>_xlfn.XLOOKUP(A9,'sheet1 (2)'!$A$2:$A$19,'sheet1 (2)'!$P$2:$P$19,0)</f>
        <v>0</v>
      </c>
      <c r="D9" t="b">
        <v>0</v>
      </c>
      <c r="E9" t="b">
        <v>1</v>
      </c>
      <c r="F9" t="s">
        <v>31</v>
      </c>
      <c r="G9">
        <v>2230115</v>
      </c>
      <c r="H9" s="1">
        <v>44929</v>
      </c>
      <c r="I9" s="2">
        <v>44929.543113425927</v>
      </c>
      <c r="J9" t="s">
        <v>38</v>
      </c>
      <c r="K9" t="s">
        <v>59</v>
      </c>
      <c r="L9">
        <v>1257</v>
      </c>
      <c r="M9">
        <v>3</v>
      </c>
      <c r="N9" t="s">
        <v>34</v>
      </c>
      <c r="O9">
        <v>0</v>
      </c>
      <c r="P9">
        <v>0</v>
      </c>
      <c r="Q9">
        <v>0</v>
      </c>
      <c r="R9" t="s">
        <v>56</v>
      </c>
      <c r="S9">
        <v>4</v>
      </c>
      <c r="T9" t="s">
        <v>57</v>
      </c>
      <c r="U9" s="1">
        <v>44944</v>
      </c>
      <c r="V9">
        <v>46925</v>
      </c>
      <c r="W9">
        <v>1</v>
      </c>
      <c r="X9">
        <v>0</v>
      </c>
      <c r="Y9">
        <v>0</v>
      </c>
      <c r="Z9" s="1">
        <v>44930</v>
      </c>
      <c r="AA9" s="1">
        <v>44936</v>
      </c>
      <c r="AB9" s="1">
        <v>44930</v>
      </c>
      <c r="AC9" s="1">
        <v>44937</v>
      </c>
      <c r="AD9">
        <v>0</v>
      </c>
      <c r="AE9">
        <v>0</v>
      </c>
    </row>
    <row r="10" spans="1:31" x14ac:dyDescent="0.25">
      <c r="A10">
        <v>248342</v>
      </c>
      <c r="B10" t="s">
        <v>60</v>
      </c>
      <c r="C10">
        <f>_xlfn.XLOOKUP(A10,'sheet1 (2)'!$A$2:$A$19,'sheet1 (2)'!$P$2:$P$19,0)</f>
        <v>0</v>
      </c>
      <c r="D10" t="b">
        <v>0</v>
      </c>
      <c r="E10" t="b">
        <v>1</v>
      </c>
      <c r="F10" t="s">
        <v>31</v>
      </c>
      <c r="G10">
        <v>2230115</v>
      </c>
      <c r="H10" s="1">
        <v>44929</v>
      </c>
      <c r="I10" s="2">
        <v>44929.54315972222</v>
      </c>
      <c r="J10" t="s">
        <v>38</v>
      </c>
      <c r="K10" t="s">
        <v>61</v>
      </c>
      <c r="L10">
        <v>1257</v>
      </c>
      <c r="M10">
        <v>3</v>
      </c>
      <c r="N10" t="s">
        <v>34</v>
      </c>
      <c r="O10">
        <v>0</v>
      </c>
      <c r="P10">
        <v>0</v>
      </c>
      <c r="Q10">
        <v>0</v>
      </c>
      <c r="R10" t="s">
        <v>62</v>
      </c>
      <c r="S10">
        <v>7</v>
      </c>
      <c r="T10" t="s">
        <v>63</v>
      </c>
      <c r="U10" s="1">
        <v>44944</v>
      </c>
      <c r="V10">
        <v>46929</v>
      </c>
      <c r="W10">
        <v>1</v>
      </c>
      <c r="X10">
        <v>0</v>
      </c>
      <c r="Y10">
        <v>0</v>
      </c>
      <c r="Z10" s="1">
        <v>44930</v>
      </c>
      <c r="AA10" s="1">
        <v>44936</v>
      </c>
      <c r="AB10" s="1">
        <v>44930</v>
      </c>
      <c r="AC10" s="1">
        <v>44937</v>
      </c>
      <c r="AD10">
        <v>0</v>
      </c>
      <c r="AE10">
        <v>0</v>
      </c>
    </row>
    <row r="11" spans="1:31" x14ac:dyDescent="0.25">
      <c r="A11">
        <v>248343</v>
      </c>
      <c r="B11" t="s">
        <v>64</v>
      </c>
      <c r="C11">
        <f>_xlfn.XLOOKUP(A11,'sheet1 (2)'!$A$2:$A$19,'sheet1 (2)'!$P$2:$P$19,0)</f>
        <v>0</v>
      </c>
      <c r="D11" t="b">
        <v>0</v>
      </c>
      <c r="E11" t="b">
        <v>1</v>
      </c>
      <c r="F11" t="s">
        <v>31</v>
      </c>
      <c r="G11">
        <v>2230115</v>
      </c>
      <c r="H11" s="1">
        <v>44929</v>
      </c>
      <c r="I11" s="2">
        <v>44929.543182870373</v>
      </c>
      <c r="J11" t="s">
        <v>38</v>
      </c>
      <c r="K11" t="s">
        <v>65</v>
      </c>
      <c r="L11">
        <v>1257</v>
      </c>
      <c r="M11">
        <v>3</v>
      </c>
      <c r="N11" t="s">
        <v>34</v>
      </c>
      <c r="O11">
        <v>0</v>
      </c>
      <c r="P11">
        <v>0</v>
      </c>
      <c r="Q11">
        <v>0</v>
      </c>
      <c r="R11" t="s">
        <v>66</v>
      </c>
      <c r="S11">
        <v>8</v>
      </c>
      <c r="T11" t="s">
        <v>36</v>
      </c>
      <c r="U11" s="1">
        <v>44944</v>
      </c>
      <c r="V11">
        <v>46931</v>
      </c>
      <c r="W11">
        <v>1</v>
      </c>
      <c r="X11">
        <v>0</v>
      </c>
      <c r="Y11">
        <v>0</v>
      </c>
      <c r="Z11" s="1">
        <v>44930</v>
      </c>
      <c r="AA11" s="1">
        <v>44936</v>
      </c>
      <c r="AB11" s="1">
        <v>44930</v>
      </c>
      <c r="AC11" s="1">
        <v>44937</v>
      </c>
      <c r="AD11">
        <v>0</v>
      </c>
      <c r="AE11">
        <v>0</v>
      </c>
    </row>
    <row r="12" spans="1:31" x14ac:dyDescent="0.25">
      <c r="A12">
        <v>249509</v>
      </c>
      <c r="B12" t="s">
        <v>67</v>
      </c>
      <c r="C12">
        <f>_xlfn.XLOOKUP(A12,'sheet1 (2)'!$A$2:$A$19,'sheet1 (2)'!$P$2:$P$19,0)</f>
        <v>0</v>
      </c>
      <c r="D12" t="b">
        <v>0</v>
      </c>
      <c r="E12" t="b">
        <v>1</v>
      </c>
      <c r="F12" t="s">
        <v>31</v>
      </c>
      <c r="G12">
        <v>2230115</v>
      </c>
      <c r="H12" s="1">
        <v>44936</v>
      </c>
      <c r="I12" s="2">
        <v>44936.671631944446</v>
      </c>
      <c r="J12" t="s">
        <v>38</v>
      </c>
      <c r="K12" t="s">
        <v>68</v>
      </c>
      <c r="L12">
        <v>1257</v>
      </c>
      <c r="M12">
        <v>3</v>
      </c>
      <c r="N12" t="s">
        <v>34</v>
      </c>
      <c r="O12" s="3">
        <v>3500</v>
      </c>
      <c r="P12" s="3">
        <v>0</v>
      </c>
      <c r="Q12" s="3">
        <v>0</v>
      </c>
      <c r="R12" s="3" t="s">
        <v>62</v>
      </c>
      <c r="S12">
        <v>1</v>
      </c>
      <c r="T12" t="s">
        <v>63</v>
      </c>
      <c r="U12" s="1">
        <v>44944</v>
      </c>
      <c r="V12">
        <v>58029</v>
      </c>
      <c r="W12">
        <v>1</v>
      </c>
      <c r="X12">
        <v>0</v>
      </c>
      <c r="Y12">
        <v>0</v>
      </c>
      <c r="Z12" s="1">
        <v>44937</v>
      </c>
      <c r="AA12" s="1">
        <v>44937</v>
      </c>
      <c r="AB12" s="1">
        <v>44937</v>
      </c>
      <c r="AC12" s="1">
        <v>44938</v>
      </c>
      <c r="AD12">
        <v>0</v>
      </c>
      <c r="AE12">
        <v>3500</v>
      </c>
    </row>
    <row r="13" spans="1:31" x14ac:dyDescent="0.25">
      <c r="A13">
        <v>249510</v>
      </c>
      <c r="B13" t="s">
        <v>69</v>
      </c>
      <c r="C13">
        <f>_xlfn.XLOOKUP(A13,'sheet1 (2)'!$A$2:$A$19,'sheet1 (2)'!$P$2:$P$19,0)</f>
        <v>0</v>
      </c>
      <c r="D13" t="b">
        <v>0</v>
      </c>
      <c r="E13" t="b">
        <v>1</v>
      </c>
      <c r="F13" t="s">
        <v>31</v>
      </c>
      <c r="G13">
        <v>2230115</v>
      </c>
      <c r="H13" s="1">
        <v>44936</v>
      </c>
      <c r="I13" s="2">
        <v>44936.671666666669</v>
      </c>
      <c r="J13" t="s">
        <v>38</v>
      </c>
      <c r="K13" t="s">
        <v>70</v>
      </c>
      <c r="L13">
        <v>1257</v>
      </c>
      <c r="M13">
        <v>3</v>
      </c>
      <c r="N13" t="s">
        <v>34</v>
      </c>
      <c r="O13" s="3">
        <v>60732</v>
      </c>
      <c r="P13" s="3">
        <v>0</v>
      </c>
      <c r="Q13" s="3">
        <v>0</v>
      </c>
      <c r="R13" s="3" t="s">
        <v>66</v>
      </c>
      <c r="S13">
        <v>2</v>
      </c>
      <c r="T13" t="s">
        <v>36</v>
      </c>
      <c r="U13" s="1">
        <v>44944</v>
      </c>
      <c r="V13">
        <v>58032</v>
      </c>
      <c r="W13">
        <v>1</v>
      </c>
      <c r="X13">
        <v>0</v>
      </c>
      <c r="Y13">
        <v>0</v>
      </c>
      <c r="Z13" s="1">
        <v>44937</v>
      </c>
      <c r="AA13" s="1">
        <v>44937</v>
      </c>
      <c r="AB13" s="1">
        <v>44937</v>
      </c>
      <c r="AC13" s="1">
        <v>44938</v>
      </c>
      <c r="AD13">
        <v>0</v>
      </c>
      <c r="AE13">
        <v>60732</v>
      </c>
    </row>
    <row r="14" spans="1:31" x14ac:dyDescent="0.25">
      <c r="A14">
        <v>249511</v>
      </c>
      <c r="B14" t="s">
        <v>58</v>
      </c>
      <c r="C14">
        <f>_xlfn.XLOOKUP(A14,'sheet1 (2)'!$A$2:$A$19,'sheet1 (2)'!$P$2:$P$19,0)</f>
        <v>0</v>
      </c>
      <c r="D14" t="b">
        <v>0</v>
      </c>
      <c r="E14" t="b">
        <v>1</v>
      </c>
      <c r="F14" t="s">
        <v>31</v>
      </c>
      <c r="G14">
        <v>2230115</v>
      </c>
      <c r="H14" s="1">
        <v>44936</v>
      </c>
      <c r="I14" s="2">
        <v>44936.671770833331</v>
      </c>
      <c r="J14" t="s">
        <v>38</v>
      </c>
      <c r="K14" t="s">
        <v>59</v>
      </c>
      <c r="L14">
        <v>1257</v>
      </c>
      <c r="M14">
        <v>3</v>
      </c>
      <c r="N14" t="s">
        <v>34</v>
      </c>
      <c r="O14" s="3">
        <v>13344</v>
      </c>
      <c r="P14" s="3">
        <v>0</v>
      </c>
      <c r="Q14" s="3">
        <v>0</v>
      </c>
      <c r="R14" s="3" t="s">
        <v>56</v>
      </c>
      <c r="S14">
        <v>4</v>
      </c>
      <c r="T14" t="s">
        <v>57</v>
      </c>
      <c r="U14" s="1">
        <v>44944</v>
      </c>
      <c r="V14">
        <v>58041</v>
      </c>
      <c r="W14">
        <v>1</v>
      </c>
      <c r="X14">
        <v>0</v>
      </c>
      <c r="Y14">
        <v>0</v>
      </c>
      <c r="Z14" s="1">
        <v>44937</v>
      </c>
      <c r="AA14" s="1">
        <v>44937</v>
      </c>
      <c r="AB14" s="1">
        <v>44937</v>
      </c>
      <c r="AC14" s="1">
        <v>44938</v>
      </c>
      <c r="AD14">
        <v>0</v>
      </c>
      <c r="AE14">
        <v>13344</v>
      </c>
    </row>
    <row r="15" spans="1:31" x14ac:dyDescent="0.25">
      <c r="A15">
        <v>249512</v>
      </c>
      <c r="B15" t="s">
        <v>60</v>
      </c>
      <c r="C15">
        <f>_xlfn.XLOOKUP(A15,'sheet1 (2)'!$A$2:$A$19,'sheet1 (2)'!$P$2:$P$19,0)</f>
        <v>7300</v>
      </c>
      <c r="D15" t="b">
        <v>0</v>
      </c>
      <c r="E15" t="b">
        <v>1</v>
      </c>
      <c r="F15" t="s">
        <v>31</v>
      </c>
      <c r="G15">
        <v>2230115</v>
      </c>
      <c r="H15" s="1">
        <v>44936</v>
      </c>
      <c r="I15" s="2">
        <v>44936.671817129631</v>
      </c>
      <c r="J15" t="s">
        <v>38</v>
      </c>
      <c r="K15" t="s">
        <v>61</v>
      </c>
      <c r="L15">
        <v>1257</v>
      </c>
      <c r="M15">
        <v>3</v>
      </c>
      <c r="N15" t="s">
        <v>34</v>
      </c>
      <c r="O15" s="3">
        <v>0</v>
      </c>
      <c r="P15" s="3">
        <v>7300</v>
      </c>
      <c r="Q15" s="3">
        <v>7300</v>
      </c>
      <c r="R15" s="3" t="s">
        <v>62</v>
      </c>
      <c r="S15">
        <v>7</v>
      </c>
      <c r="T15" t="s">
        <v>63</v>
      </c>
      <c r="U15" s="1">
        <v>44944</v>
      </c>
      <c r="V15">
        <v>58045</v>
      </c>
      <c r="W15">
        <v>1</v>
      </c>
      <c r="X15">
        <v>0</v>
      </c>
      <c r="Y15">
        <v>0</v>
      </c>
      <c r="Z15" s="1">
        <v>44937</v>
      </c>
      <c r="AA15" s="1">
        <v>44937</v>
      </c>
      <c r="AB15" s="1">
        <v>44937</v>
      </c>
      <c r="AC15" s="1">
        <v>44938</v>
      </c>
      <c r="AD15">
        <v>7300</v>
      </c>
      <c r="AE15">
        <v>0</v>
      </c>
    </row>
    <row r="16" spans="1:31" x14ac:dyDescent="0.25">
      <c r="A16">
        <v>249513</v>
      </c>
      <c r="B16" t="s">
        <v>64</v>
      </c>
      <c r="C16">
        <f>_xlfn.XLOOKUP(A16,'sheet1 (2)'!$A$2:$A$19,'sheet1 (2)'!$P$2:$P$19,0)</f>
        <v>61772</v>
      </c>
      <c r="D16" t="b">
        <v>0</v>
      </c>
      <c r="E16" t="b">
        <v>1</v>
      </c>
      <c r="F16" t="s">
        <v>31</v>
      </c>
      <c r="G16">
        <v>2230115</v>
      </c>
      <c r="H16" s="1">
        <v>44936</v>
      </c>
      <c r="I16" s="2">
        <v>44936.671863425923</v>
      </c>
      <c r="J16" t="s">
        <v>38</v>
      </c>
      <c r="K16" t="s">
        <v>65</v>
      </c>
      <c r="L16">
        <v>1257</v>
      </c>
      <c r="M16">
        <v>3</v>
      </c>
      <c r="N16" t="s">
        <v>34</v>
      </c>
      <c r="O16" s="3">
        <v>0</v>
      </c>
      <c r="P16" s="3">
        <v>61772</v>
      </c>
      <c r="Q16" s="3">
        <v>61772</v>
      </c>
      <c r="R16" s="3" t="s">
        <v>66</v>
      </c>
      <c r="S16">
        <v>8</v>
      </c>
      <c r="T16" t="s">
        <v>36</v>
      </c>
      <c r="U16" s="1">
        <v>44944</v>
      </c>
      <c r="V16">
        <v>58049</v>
      </c>
      <c r="W16">
        <v>1</v>
      </c>
      <c r="X16">
        <v>0</v>
      </c>
      <c r="Y16">
        <v>0</v>
      </c>
      <c r="Z16" s="1">
        <v>44937</v>
      </c>
      <c r="AA16" s="1">
        <v>44937</v>
      </c>
      <c r="AB16" s="1">
        <v>44937</v>
      </c>
      <c r="AC16" s="1">
        <v>44938</v>
      </c>
      <c r="AD16">
        <v>61772</v>
      </c>
      <c r="AE16">
        <v>0</v>
      </c>
    </row>
    <row r="17" spans="1:31" x14ac:dyDescent="0.25">
      <c r="A17">
        <v>249514</v>
      </c>
      <c r="B17" t="s">
        <v>54</v>
      </c>
      <c r="C17">
        <f>_xlfn.XLOOKUP(A17,'sheet1 (2)'!$A$2:$A$19,'sheet1 (2)'!$P$2:$P$19,0)</f>
        <v>16305</v>
      </c>
      <c r="D17" t="b">
        <v>0</v>
      </c>
      <c r="E17" t="b">
        <v>1</v>
      </c>
      <c r="F17" t="s">
        <v>31</v>
      </c>
      <c r="G17">
        <v>2230115</v>
      </c>
      <c r="H17" s="1">
        <v>44936</v>
      </c>
      <c r="I17" s="2">
        <v>44936.671909722223</v>
      </c>
      <c r="J17" t="s">
        <v>38</v>
      </c>
      <c r="K17" t="s">
        <v>55</v>
      </c>
      <c r="L17">
        <v>1257</v>
      </c>
      <c r="M17">
        <v>3</v>
      </c>
      <c r="N17" t="s">
        <v>34</v>
      </c>
      <c r="O17" s="3">
        <v>0</v>
      </c>
      <c r="P17" s="3">
        <v>16305</v>
      </c>
      <c r="Q17" s="3">
        <v>16305</v>
      </c>
      <c r="R17" s="3" t="s">
        <v>56</v>
      </c>
      <c r="S17">
        <v>10</v>
      </c>
      <c r="T17" t="s">
        <v>57</v>
      </c>
      <c r="U17" s="1">
        <v>44944</v>
      </c>
      <c r="V17">
        <v>58053</v>
      </c>
      <c r="W17">
        <v>1</v>
      </c>
      <c r="X17">
        <v>0</v>
      </c>
      <c r="Y17">
        <v>0</v>
      </c>
      <c r="Z17" s="1">
        <v>44937</v>
      </c>
      <c r="AA17" s="1">
        <v>44937</v>
      </c>
      <c r="AB17" s="1">
        <v>44937</v>
      </c>
      <c r="AC17" s="1">
        <v>44938</v>
      </c>
      <c r="AD17">
        <v>16305</v>
      </c>
      <c r="AE17">
        <v>0</v>
      </c>
    </row>
    <row r="18" spans="1:31" x14ac:dyDescent="0.25">
      <c r="A18">
        <v>248336</v>
      </c>
      <c r="B18" t="s">
        <v>67</v>
      </c>
      <c r="C18">
        <f>_xlfn.XLOOKUP(A18,'sheet1 (2)'!$A$2:$A$19,'sheet1 (2)'!$P$2:$P$19,0)</f>
        <v>0</v>
      </c>
      <c r="D18" t="b">
        <v>0</v>
      </c>
      <c r="E18" t="b">
        <v>1</v>
      </c>
      <c r="F18" t="s">
        <v>31</v>
      </c>
      <c r="G18">
        <v>2230115</v>
      </c>
      <c r="H18" s="1">
        <v>44929</v>
      </c>
      <c r="I18" s="2">
        <v>44929.543078703704</v>
      </c>
      <c r="J18" t="s">
        <v>38</v>
      </c>
      <c r="K18" t="s">
        <v>68</v>
      </c>
      <c r="L18">
        <v>1257</v>
      </c>
      <c r="M18">
        <v>3</v>
      </c>
      <c r="N18" t="s">
        <v>34</v>
      </c>
      <c r="O18">
        <v>0</v>
      </c>
      <c r="P18">
        <v>0</v>
      </c>
      <c r="Q18">
        <v>0</v>
      </c>
      <c r="R18" t="s">
        <v>62</v>
      </c>
      <c r="S18">
        <v>1</v>
      </c>
      <c r="T18" t="s">
        <v>63</v>
      </c>
      <c r="U18" s="1">
        <v>44944</v>
      </c>
      <c r="V18">
        <v>46922</v>
      </c>
      <c r="W18">
        <v>1</v>
      </c>
      <c r="X18">
        <v>0</v>
      </c>
      <c r="Y18">
        <v>0</v>
      </c>
      <c r="Z18" s="1">
        <v>44930</v>
      </c>
      <c r="AA18" s="1">
        <v>44936</v>
      </c>
      <c r="AB18" s="1">
        <v>44930</v>
      </c>
      <c r="AC18" s="1">
        <v>44937</v>
      </c>
      <c r="AD18">
        <v>0</v>
      </c>
      <c r="AE18">
        <v>0</v>
      </c>
    </row>
    <row r="19" spans="1:31" x14ac:dyDescent="0.25">
      <c r="A19">
        <v>248337</v>
      </c>
      <c r="B19" t="s">
        <v>69</v>
      </c>
      <c r="C19">
        <f>_xlfn.XLOOKUP(A19,'sheet1 (2)'!$A$2:$A$19,'sheet1 (2)'!$P$2:$P$19,0)</f>
        <v>0</v>
      </c>
      <c r="D19" t="b">
        <v>0</v>
      </c>
      <c r="E19" t="b">
        <v>1</v>
      </c>
      <c r="F19" t="s">
        <v>31</v>
      </c>
      <c r="G19">
        <v>2230115</v>
      </c>
      <c r="H19" s="1">
        <v>44929</v>
      </c>
      <c r="I19" s="2">
        <v>44929.543090277781</v>
      </c>
      <c r="J19" t="s">
        <v>38</v>
      </c>
      <c r="K19" t="s">
        <v>70</v>
      </c>
      <c r="L19">
        <v>1257</v>
      </c>
      <c r="M19">
        <v>3</v>
      </c>
      <c r="N19" t="s">
        <v>34</v>
      </c>
      <c r="O19">
        <v>0</v>
      </c>
      <c r="P19">
        <v>0</v>
      </c>
      <c r="Q19">
        <v>0</v>
      </c>
      <c r="R19" t="s">
        <v>66</v>
      </c>
      <c r="S19">
        <v>2</v>
      </c>
      <c r="T19" t="s">
        <v>36</v>
      </c>
      <c r="U19" s="1">
        <v>44944</v>
      </c>
      <c r="V19">
        <v>46923</v>
      </c>
      <c r="W19">
        <v>1</v>
      </c>
      <c r="X19">
        <v>0</v>
      </c>
      <c r="Y19">
        <v>0</v>
      </c>
      <c r="Z19" s="1">
        <v>44930</v>
      </c>
      <c r="AA19" s="1">
        <v>44936</v>
      </c>
      <c r="AB19" s="1">
        <v>44930</v>
      </c>
      <c r="AC19" s="1">
        <v>44937</v>
      </c>
      <c r="AD19">
        <v>0</v>
      </c>
      <c r="AE19">
        <v>0</v>
      </c>
    </row>
    <row r="30" spans="1:31" x14ac:dyDescent="0.25">
      <c r="R30">
        <v>12</v>
      </c>
      <c r="S30">
        <v>20</v>
      </c>
      <c r="T30">
        <f>R30*S30</f>
        <v>240</v>
      </c>
    </row>
    <row r="31" spans="1:31" x14ac:dyDescent="0.25">
      <c r="R31">
        <v>120</v>
      </c>
      <c r="S31">
        <v>40</v>
      </c>
      <c r="T31">
        <f>R31*S31</f>
        <v>4800</v>
      </c>
    </row>
    <row r="32" spans="1:31" x14ac:dyDescent="0.25">
      <c r="R32">
        <v>4</v>
      </c>
      <c r="S32">
        <v>6</v>
      </c>
      <c r="T32">
        <v>70</v>
      </c>
      <c r="W32" t="s">
        <v>71</v>
      </c>
    </row>
    <row r="33" spans="18:23" x14ac:dyDescent="0.25">
      <c r="R33">
        <v>6</v>
      </c>
      <c r="S33">
        <v>8</v>
      </c>
      <c r="T33">
        <v>70</v>
      </c>
      <c r="W33">
        <f>R33*S33*T33</f>
        <v>3360</v>
      </c>
    </row>
    <row r="34" spans="18:23" x14ac:dyDescent="0.25">
      <c r="W34" t="e">
        <f>W33-W32</f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1BE01-DFC2-41CB-9D0B-562183073056}">
  <dimension ref="A1:C16"/>
  <sheetViews>
    <sheetView tabSelected="1" workbookViewId="0">
      <selection activeCell="B1" sqref="B1"/>
    </sheetView>
  </sheetViews>
  <sheetFormatPr defaultRowHeight="15" x14ac:dyDescent="0.25"/>
  <sheetData>
    <row r="1" spans="1:3" x14ac:dyDescent="0.25">
      <c r="A1" s="4">
        <v>1984263</v>
      </c>
      <c r="B1" s="5"/>
      <c r="C1" s="5"/>
    </row>
    <row r="2" spans="1:3" x14ac:dyDescent="0.25">
      <c r="A2" s="4">
        <v>2085999</v>
      </c>
    </row>
    <row r="3" spans="1:3" x14ac:dyDescent="0.25">
      <c r="A3" s="4">
        <v>21819693</v>
      </c>
    </row>
    <row r="4" spans="1:3" x14ac:dyDescent="0.25">
      <c r="A4" s="4">
        <v>22221336</v>
      </c>
    </row>
    <row r="5" spans="1:3" x14ac:dyDescent="0.25">
      <c r="A5" s="4">
        <v>22222411</v>
      </c>
    </row>
    <row r="6" spans="1:3" x14ac:dyDescent="0.25">
      <c r="A6" s="4">
        <v>22223705</v>
      </c>
    </row>
    <row r="7" spans="1:3" x14ac:dyDescent="0.25">
      <c r="A7" s="4">
        <v>22223840</v>
      </c>
    </row>
    <row r="8" spans="1:3" x14ac:dyDescent="0.25">
      <c r="A8" s="4">
        <v>22224465</v>
      </c>
    </row>
    <row r="9" spans="1:3" x14ac:dyDescent="0.25">
      <c r="A9" s="4">
        <v>22224978</v>
      </c>
    </row>
    <row r="10" spans="1:3" x14ac:dyDescent="0.25">
      <c r="A10" s="4">
        <v>22821406</v>
      </c>
    </row>
    <row r="11" spans="1:3" x14ac:dyDescent="0.25">
      <c r="A11" s="4">
        <v>21218225</v>
      </c>
    </row>
    <row r="12" spans="1:3" x14ac:dyDescent="0.25">
      <c r="A12" s="4">
        <v>22222849</v>
      </c>
    </row>
    <row r="13" spans="1:3" x14ac:dyDescent="0.25">
      <c r="A13" s="4">
        <v>1984386</v>
      </c>
    </row>
    <row r="14" spans="1:3" x14ac:dyDescent="0.25">
      <c r="A14" s="4">
        <v>21818418</v>
      </c>
    </row>
    <row r="15" spans="1:3" x14ac:dyDescent="0.25">
      <c r="A15" s="4">
        <v>22223843</v>
      </c>
    </row>
    <row r="16" spans="1:3" x14ac:dyDescent="0.25">
      <c r="A16" s="4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31DBE-EFE3-4CCD-AEF2-C37C5C2AC5C3}">
  <dimension ref="A1:AD34"/>
  <sheetViews>
    <sheetView workbookViewId="0">
      <selection activeCell="A5" sqref="A5"/>
    </sheetView>
  </sheetViews>
  <sheetFormatPr defaultRowHeight="15" x14ac:dyDescent="0.25"/>
  <cols>
    <col min="1" max="1" width="12.140625" customWidth="1"/>
    <col min="7" max="7" width="14.42578125" customWidth="1"/>
    <col min="8" max="8" width="21.42578125" hidden="1" customWidth="1"/>
    <col min="10" max="10" width="14.28515625" bestFit="1" customWidth="1"/>
    <col min="14" max="14" width="10.28515625" customWidth="1"/>
    <col min="20" max="20" width="11.28515625" hidden="1" customWidth="1"/>
    <col min="21" max="21" width="0" hidden="1" customWidth="1"/>
    <col min="25" max="28" width="10.7109375" customWidth="1"/>
    <col min="30" max="30" width="10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>
        <v>254390</v>
      </c>
      <c r="B2" t="s">
        <v>30</v>
      </c>
      <c r="C2" t="b">
        <v>1</v>
      </c>
      <c r="D2" t="b">
        <v>0</v>
      </c>
      <c r="E2" t="s">
        <v>31</v>
      </c>
      <c r="F2">
        <v>2230115</v>
      </c>
      <c r="G2" s="1">
        <v>44957</v>
      </c>
      <c r="H2" s="2">
        <v>44957.663865740738</v>
      </c>
      <c r="I2" t="s">
        <v>32</v>
      </c>
      <c r="J2" t="s">
        <v>33</v>
      </c>
      <c r="K2">
        <v>5</v>
      </c>
      <c r="L2">
        <v>3</v>
      </c>
      <c r="M2" t="s">
        <v>34</v>
      </c>
      <c r="N2">
        <v>0</v>
      </c>
      <c r="O2">
        <v>0</v>
      </c>
      <c r="P2">
        <v>0</v>
      </c>
      <c r="Q2" t="s">
        <v>35</v>
      </c>
      <c r="R2">
        <v>58</v>
      </c>
      <c r="S2" t="s">
        <v>36</v>
      </c>
      <c r="T2" s="1">
        <v>44361</v>
      </c>
      <c r="U2">
        <v>57358</v>
      </c>
      <c r="V2">
        <v>1</v>
      </c>
      <c r="W2">
        <v>0</v>
      </c>
      <c r="X2">
        <v>1</v>
      </c>
      <c r="Y2" s="1">
        <v>44958</v>
      </c>
      <c r="Z2" s="1">
        <v>2958465</v>
      </c>
      <c r="AA2" s="1">
        <v>44958</v>
      </c>
      <c r="AB2" s="1">
        <v>44958</v>
      </c>
      <c r="AC2">
        <v>0</v>
      </c>
      <c r="AD2">
        <v>0</v>
      </c>
    </row>
    <row r="3" spans="1:30" x14ac:dyDescent="0.25">
      <c r="A3">
        <v>248340</v>
      </c>
      <c r="B3" t="s">
        <v>37</v>
      </c>
      <c r="C3" t="b">
        <v>0</v>
      </c>
      <c r="D3" t="b">
        <v>1</v>
      </c>
      <c r="E3" t="s">
        <v>31</v>
      </c>
      <c r="F3">
        <v>2230115</v>
      </c>
      <c r="G3" s="1">
        <v>44929</v>
      </c>
      <c r="H3" s="2">
        <v>44929.543136574073</v>
      </c>
      <c r="I3" t="s">
        <v>38</v>
      </c>
      <c r="J3" t="s">
        <v>39</v>
      </c>
      <c r="K3">
        <v>1257</v>
      </c>
      <c r="L3">
        <v>3</v>
      </c>
      <c r="M3" t="s">
        <v>34</v>
      </c>
      <c r="N3">
        <v>0</v>
      </c>
      <c r="O3">
        <v>0</v>
      </c>
      <c r="P3">
        <v>0</v>
      </c>
      <c r="Q3" t="s">
        <v>40</v>
      </c>
      <c r="R3">
        <v>5</v>
      </c>
      <c r="S3" t="s">
        <v>41</v>
      </c>
      <c r="T3" s="1">
        <v>44944</v>
      </c>
      <c r="U3">
        <v>46927</v>
      </c>
      <c r="V3">
        <v>1</v>
      </c>
      <c r="W3">
        <v>0</v>
      </c>
      <c r="X3">
        <v>1</v>
      </c>
      <c r="Y3" s="1">
        <v>44930</v>
      </c>
      <c r="Z3" s="1">
        <v>2958465</v>
      </c>
      <c r="AA3" s="1">
        <v>44930</v>
      </c>
      <c r="AB3" s="1">
        <v>44930</v>
      </c>
      <c r="AC3">
        <v>0</v>
      </c>
      <c r="AD3">
        <v>0</v>
      </c>
    </row>
    <row r="4" spans="1:30" x14ac:dyDescent="0.25">
      <c r="A4">
        <v>248341</v>
      </c>
      <c r="B4" t="s">
        <v>42</v>
      </c>
      <c r="C4" t="b">
        <v>0</v>
      </c>
      <c r="D4" t="b">
        <v>1</v>
      </c>
      <c r="E4" t="s">
        <v>31</v>
      </c>
      <c r="F4">
        <v>2230115</v>
      </c>
      <c r="G4" s="1">
        <v>44929</v>
      </c>
      <c r="H4" s="2">
        <v>44929.54314814815</v>
      </c>
      <c r="I4" t="s">
        <v>38</v>
      </c>
      <c r="J4" t="s">
        <v>43</v>
      </c>
      <c r="K4">
        <v>1257</v>
      </c>
      <c r="L4">
        <v>3</v>
      </c>
      <c r="M4" t="s">
        <v>34</v>
      </c>
      <c r="N4">
        <v>0</v>
      </c>
      <c r="O4">
        <v>0</v>
      </c>
      <c r="P4">
        <v>0</v>
      </c>
      <c r="Q4" t="s">
        <v>44</v>
      </c>
      <c r="R4">
        <v>6</v>
      </c>
      <c r="S4" t="s">
        <v>45</v>
      </c>
      <c r="T4" s="1">
        <v>44944</v>
      </c>
      <c r="U4">
        <v>46928</v>
      </c>
      <c r="V4">
        <v>1</v>
      </c>
      <c r="W4">
        <v>0</v>
      </c>
      <c r="X4">
        <v>1</v>
      </c>
      <c r="Y4" s="1">
        <v>44930</v>
      </c>
      <c r="Z4" s="1">
        <v>2958465</v>
      </c>
      <c r="AA4" s="1">
        <v>44930</v>
      </c>
      <c r="AB4" s="1">
        <v>44930</v>
      </c>
      <c r="AC4">
        <v>0</v>
      </c>
      <c r="AD4">
        <v>0</v>
      </c>
    </row>
    <row r="5" spans="1:30" x14ac:dyDescent="0.25">
      <c r="A5">
        <v>248338</v>
      </c>
      <c r="B5" t="s">
        <v>46</v>
      </c>
      <c r="C5" t="b">
        <v>0</v>
      </c>
      <c r="D5" t="b">
        <v>1</v>
      </c>
      <c r="E5" t="s">
        <v>31</v>
      </c>
      <c r="F5">
        <v>2230115</v>
      </c>
      <c r="G5" s="1">
        <v>44929</v>
      </c>
      <c r="H5" s="2">
        <v>44929.54310185185</v>
      </c>
      <c r="I5" t="s">
        <v>38</v>
      </c>
      <c r="J5" t="s">
        <v>47</v>
      </c>
      <c r="K5">
        <v>1257</v>
      </c>
      <c r="L5">
        <v>3</v>
      </c>
      <c r="M5" t="s">
        <v>34</v>
      </c>
      <c r="N5">
        <v>0</v>
      </c>
      <c r="O5">
        <v>0</v>
      </c>
      <c r="P5">
        <v>0</v>
      </c>
      <c r="Q5" t="s">
        <v>48</v>
      </c>
      <c r="R5">
        <v>3</v>
      </c>
      <c r="S5" t="s">
        <v>49</v>
      </c>
      <c r="T5" s="1">
        <v>44944</v>
      </c>
      <c r="U5">
        <v>46924</v>
      </c>
      <c r="V5">
        <v>1</v>
      </c>
      <c r="W5">
        <v>0</v>
      </c>
      <c r="X5">
        <v>1</v>
      </c>
      <c r="Y5" s="1">
        <v>44930</v>
      </c>
      <c r="Z5" s="1">
        <v>2958465</v>
      </c>
      <c r="AA5" s="1">
        <v>44930</v>
      </c>
      <c r="AB5" s="1">
        <v>44930</v>
      </c>
      <c r="AC5">
        <v>0</v>
      </c>
      <c r="AD5">
        <v>0</v>
      </c>
    </row>
    <row r="6" spans="1:30" x14ac:dyDescent="0.25">
      <c r="A6">
        <v>248344</v>
      </c>
      <c r="B6" t="s">
        <v>50</v>
      </c>
      <c r="C6" t="b">
        <v>0</v>
      </c>
      <c r="D6" t="b">
        <v>1</v>
      </c>
      <c r="E6" t="s">
        <v>31</v>
      </c>
      <c r="F6">
        <v>2230115</v>
      </c>
      <c r="G6" s="1">
        <v>44929</v>
      </c>
      <c r="H6" s="2">
        <v>44929.543194444443</v>
      </c>
      <c r="I6" t="s">
        <v>38</v>
      </c>
      <c r="J6" t="s">
        <v>51</v>
      </c>
      <c r="K6">
        <v>1257</v>
      </c>
      <c r="L6">
        <v>3</v>
      </c>
      <c r="M6" t="s">
        <v>34</v>
      </c>
      <c r="N6">
        <v>0</v>
      </c>
      <c r="O6">
        <v>0</v>
      </c>
      <c r="P6">
        <v>0</v>
      </c>
      <c r="Q6" t="s">
        <v>48</v>
      </c>
      <c r="R6">
        <v>9</v>
      </c>
      <c r="S6" t="s">
        <v>49</v>
      </c>
      <c r="T6" s="1">
        <v>44944</v>
      </c>
      <c r="U6">
        <v>46932</v>
      </c>
      <c r="V6">
        <v>1</v>
      </c>
      <c r="W6">
        <v>0</v>
      </c>
      <c r="X6">
        <v>1</v>
      </c>
      <c r="Y6" s="1">
        <v>44930</v>
      </c>
      <c r="Z6" s="1">
        <v>2958465</v>
      </c>
      <c r="AA6" s="1">
        <v>44930</v>
      </c>
      <c r="AB6" s="1">
        <v>44930</v>
      </c>
      <c r="AC6">
        <v>0</v>
      </c>
      <c r="AD6">
        <v>0</v>
      </c>
    </row>
    <row r="7" spans="1:30" x14ac:dyDescent="0.25">
      <c r="A7">
        <v>248346</v>
      </c>
      <c r="B7" t="s">
        <v>52</v>
      </c>
      <c r="C7" t="b">
        <v>0</v>
      </c>
      <c r="D7" t="b">
        <v>1</v>
      </c>
      <c r="E7" t="s">
        <v>31</v>
      </c>
      <c r="F7">
        <v>2230115</v>
      </c>
      <c r="G7" s="1">
        <v>44929</v>
      </c>
      <c r="H7" s="2">
        <v>44929.543229166666</v>
      </c>
      <c r="I7" t="s">
        <v>38</v>
      </c>
      <c r="J7" t="s">
        <v>53</v>
      </c>
      <c r="K7">
        <v>1257</v>
      </c>
      <c r="L7">
        <v>3</v>
      </c>
      <c r="M7" t="s">
        <v>34</v>
      </c>
      <c r="N7">
        <v>0</v>
      </c>
      <c r="O7">
        <v>0</v>
      </c>
      <c r="P7">
        <v>0</v>
      </c>
      <c r="Q7" t="s">
        <v>40</v>
      </c>
      <c r="R7">
        <v>11</v>
      </c>
      <c r="S7" t="s">
        <v>41</v>
      </c>
      <c r="T7" s="1">
        <v>44944</v>
      </c>
      <c r="U7">
        <v>46935</v>
      </c>
      <c r="V7">
        <v>1</v>
      </c>
      <c r="W7">
        <v>0</v>
      </c>
      <c r="X7">
        <v>1</v>
      </c>
      <c r="Y7" s="1">
        <v>44930</v>
      </c>
      <c r="Z7" s="1">
        <v>2958465</v>
      </c>
      <c r="AA7" s="1">
        <v>44930</v>
      </c>
      <c r="AB7" s="1">
        <v>44930</v>
      </c>
      <c r="AC7">
        <v>0</v>
      </c>
      <c r="AD7">
        <v>0</v>
      </c>
    </row>
    <row r="8" spans="1:30" x14ac:dyDescent="0.25">
      <c r="A8">
        <v>248345</v>
      </c>
      <c r="B8" t="s">
        <v>54</v>
      </c>
      <c r="C8" t="b">
        <v>0</v>
      </c>
      <c r="D8" t="b">
        <v>1</v>
      </c>
      <c r="E8" t="s">
        <v>31</v>
      </c>
      <c r="F8">
        <v>2230115</v>
      </c>
      <c r="G8" s="1">
        <v>44929</v>
      </c>
      <c r="H8" s="2">
        <v>44929.543206018519</v>
      </c>
      <c r="I8" t="s">
        <v>38</v>
      </c>
      <c r="J8" t="s">
        <v>55</v>
      </c>
      <c r="K8">
        <v>1257</v>
      </c>
      <c r="L8">
        <v>3</v>
      </c>
      <c r="M8" t="s">
        <v>34</v>
      </c>
      <c r="N8">
        <v>0</v>
      </c>
      <c r="O8">
        <v>0</v>
      </c>
      <c r="P8">
        <v>0</v>
      </c>
      <c r="Q8" t="s">
        <v>56</v>
      </c>
      <c r="R8">
        <v>10</v>
      </c>
      <c r="S8" t="s">
        <v>57</v>
      </c>
      <c r="T8" s="1">
        <v>44944</v>
      </c>
      <c r="U8">
        <v>46933</v>
      </c>
      <c r="V8">
        <v>1</v>
      </c>
      <c r="W8">
        <v>0</v>
      </c>
      <c r="X8">
        <v>0</v>
      </c>
      <c r="Y8" s="1">
        <v>44930</v>
      </c>
      <c r="Z8" s="1">
        <v>44936</v>
      </c>
      <c r="AA8" s="1">
        <v>44930</v>
      </c>
      <c r="AB8" s="1">
        <v>44937</v>
      </c>
      <c r="AC8">
        <v>0</v>
      </c>
      <c r="AD8">
        <v>0</v>
      </c>
    </row>
    <row r="9" spans="1:30" x14ac:dyDescent="0.25">
      <c r="A9">
        <v>248339</v>
      </c>
      <c r="B9" t="s">
        <v>58</v>
      </c>
      <c r="C9" t="b">
        <v>0</v>
      </c>
      <c r="D9" t="b">
        <v>1</v>
      </c>
      <c r="E9" t="s">
        <v>31</v>
      </c>
      <c r="F9">
        <v>2230115</v>
      </c>
      <c r="G9" s="1">
        <v>44929</v>
      </c>
      <c r="H9" s="2">
        <v>44929.543113425927</v>
      </c>
      <c r="I9" t="s">
        <v>38</v>
      </c>
      <c r="J9" t="s">
        <v>59</v>
      </c>
      <c r="K9">
        <v>1257</v>
      </c>
      <c r="L9">
        <v>3</v>
      </c>
      <c r="M9" t="s">
        <v>34</v>
      </c>
      <c r="N9">
        <v>0</v>
      </c>
      <c r="O9">
        <v>0</v>
      </c>
      <c r="P9">
        <v>0</v>
      </c>
      <c r="Q9" t="s">
        <v>56</v>
      </c>
      <c r="R9">
        <v>4</v>
      </c>
      <c r="S9" t="s">
        <v>57</v>
      </c>
      <c r="T9" s="1">
        <v>44944</v>
      </c>
      <c r="U9">
        <v>46925</v>
      </c>
      <c r="V9">
        <v>1</v>
      </c>
      <c r="W9">
        <v>0</v>
      </c>
      <c r="X9">
        <v>0</v>
      </c>
      <c r="Y9" s="1">
        <v>44930</v>
      </c>
      <c r="Z9" s="1">
        <v>44936</v>
      </c>
      <c r="AA9" s="1">
        <v>44930</v>
      </c>
      <c r="AB9" s="1">
        <v>44937</v>
      </c>
      <c r="AC9">
        <v>0</v>
      </c>
      <c r="AD9">
        <v>0</v>
      </c>
    </row>
    <row r="10" spans="1:30" x14ac:dyDescent="0.25">
      <c r="A10">
        <v>248342</v>
      </c>
      <c r="B10" t="s">
        <v>60</v>
      </c>
      <c r="C10" t="b">
        <v>0</v>
      </c>
      <c r="D10" t="b">
        <v>1</v>
      </c>
      <c r="E10" t="s">
        <v>31</v>
      </c>
      <c r="F10">
        <v>2230115</v>
      </c>
      <c r="G10" s="1">
        <v>44929</v>
      </c>
      <c r="H10" s="2">
        <v>44929.54315972222</v>
      </c>
      <c r="I10" t="s">
        <v>38</v>
      </c>
      <c r="J10" t="s">
        <v>61</v>
      </c>
      <c r="K10">
        <v>1257</v>
      </c>
      <c r="L10">
        <v>3</v>
      </c>
      <c r="M10" t="s">
        <v>34</v>
      </c>
      <c r="N10">
        <v>0</v>
      </c>
      <c r="O10">
        <v>0</v>
      </c>
      <c r="P10">
        <v>0</v>
      </c>
      <c r="Q10" t="s">
        <v>62</v>
      </c>
      <c r="R10">
        <v>7</v>
      </c>
      <c r="S10" t="s">
        <v>63</v>
      </c>
      <c r="T10" s="1">
        <v>44944</v>
      </c>
      <c r="U10">
        <v>46929</v>
      </c>
      <c r="V10">
        <v>1</v>
      </c>
      <c r="W10">
        <v>0</v>
      </c>
      <c r="X10">
        <v>0</v>
      </c>
      <c r="Y10" s="1">
        <v>44930</v>
      </c>
      <c r="Z10" s="1">
        <v>44936</v>
      </c>
      <c r="AA10" s="1">
        <v>44930</v>
      </c>
      <c r="AB10" s="1">
        <v>44937</v>
      </c>
      <c r="AC10">
        <v>0</v>
      </c>
      <c r="AD10">
        <v>0</v>
      </c>
    </row>
    <row r="11" spans="1:30" x14ac:dyDescent="0.25">
      <c r="A11">
        <v>248343</v>
      </c>
      <c r="B11" t="s">
        <v>64</v>
      </c>
      <c r="C11" t="b">
        <v>0</v>
      </c>
      <c r="D11" t="b">
        <v>1</v>
      </c>
      <c r="E11" t="s">
        <v>31</v>
      </c>
      <c r="F11">
        <v>2230115</v>
      </c>
      <c r="G11" s="1">
        <v>44929</v>
      </c>
      <c r="H11" s="2">
        <v>44929.543182870373</v>
      </c>
      <c r="I11" t="s">
        <v>38</v>
      </c>
      <c r="J11" t="s">
        <v>65</v>
      </c>
      <c r="K11">
        <v>1257</v>
      </c>
      <c r="L11">
        <v>3</v>
      </c>
      <c r="M11" t="s">
        <v>34</v>
      </c>
      <c r="N11">
        <v>0</v>
      </c>
      <c r="O11">
        <v>0</v>
      </c>
      <c r="P11">
        <v>0</v>
      </c>
      <c r="Q11" t="s">
        <v>66</v>
      </c>
      <c r="R11">
        <v>8</v>
      </c>
      <c r="S11" t="s">
        <v>36</v>
      </c>
      <c r="T11" s="1">
        <v>44944</v>
      </c>
      <c r="U11">
        <v>46931</v>
      </c>
      <c r="V11">
        <v>1</v>
      </c>
      <c r="W11">
        <v>0</v>
      </c>
      <c r="X11">
        <v>0</v>
      </c>
      <c r="Y11" s="1">
        <v>44930</v>
      </c>
      <c r="Z11" s="1">
        <v>44936</v>
      </c>
      <c r="AA11" s="1">
        <v>44930</v>
      </c>
      <c r="AB11" s="1">
        <v>44937</v>
      </c>
      <c r="AC11">
        <v>0</v>
      </c>
      <c r="AD11">
        <v>0</v>
      </c>
    </row>
    <row r="12" spans="1:30" x14ac:dyDescent="0.25">
      <c r="A12">
        <v>249509</v>
      </c>
      <c r="B12" t="s">
        <v>67</v>
      </c>
      <c r="C12" t="b">
        <v>0</v>
      </c>
      <c r="D12" t="b">
        <v>1</v>
      </c>
      <c r="E12" t="s">
        <v>31</v>
      </c>
      <c r="F12">
        <v>2230115</v>
      </c>
      <c r="G12" s="1">
        <v>44936</v>
      </c>
      <c r="H12" s="2">
        <v>44936.671631944446</v>
      </c>
      <c r="I12" t="s">
        <v>38</v>
      </c>
      <c r="J12" t="s">
        <v>68</v>
      </c>
      <c r="K12">
        <v>1257</v>
      </c>
      <c r="L12">
        <v>3</v>
      </c>
      <c r="M12" t="s">
        <v>34</v>
      </c>
      <c r="N12" s="3">
        <v>3500</v>
      </c>
      <c r="O12" s="3">
        <v>0</v>
      </c>
      <c r="P12" s="3">
        <v>0</v>
      </c>
      <c r="Q12" s="3" t="s">
        <v>62</v>
      </c>
      <c r="R12">
        <v>1</v>
      </c>
      <c r="S12" t="s">
        <v>63</v>
      </c>
      <c r="T12" s="1">
        <v>44944</v>
      </c>
      <c r="U12">
        <v>58029</v>
      </c>
      <c r="V12">
        <v>1</v>
      </c>
      <c r="W12">
        <v>0</v>
      </c>
      <c r="X12">
        <v>0</v>
      </c>
      <c r="Y12" s="1">
        <v>44937</v>
      </c>
      <c r="Z12" s="1">
        <v>44937</v>
      </c>
      <c r="AA12" s="1">
        <v>44937</v>
      </c>
      <c r="AB12" s="1">
        <v>44938</v>
      </c>
      <c r="AC12">
        <v>0</v>
      </c>
      <c r="AD12">
        <v>3500</v>
      </c>
    </row>
    <row r="13" spans="1:30" x14ac:dyDescent="0.25">
      <c r="A13">
        <v>249510</v>
      </c>
      <c r="B13" t="s">
        <v>69</v>
      </c>
      <c r="C13" t="b">
        <v>0</v>
      </c>
      <c r="D13" t="b">
        <v>1</v>
      </c>
      <c r="E13" t="s">
        <v>31</v>
      </c>
      <c r="F13">
        <v>2230115</v>
      </c>
      <c r="G13" s="1">
        <v>44936</v>
      </c>
      <c r="H13" s="2">
        <v>44936.671666666669</v>
      </c>
      <c r="I13" t="s">
        <v>38</v>
      </c>
      <c r="J13" t="s">
        <v>70</v>
      </c>
      <c r="K13">
        <v>1257</v>
      </c>
      <c r="L13">
        <v>3</v>
      </c>
      <c r="M13" t="s">
        <v>34</v>
      </c>
      <c r="N13" s="3">
        <v>60732</v>
      </c>
      <c r="O13" s="3">
        <v>0</v>
      </c>
      <c r="P13" s="3">
        <v>0</v>
      </c>
      <c r="Q13" s="3" t="s">
        <v>66</v>
      </c>
      <c r="R13">
        <v>2</v>
      </c>
      <c r="S13" t="s">
        <v>36</v>
      </c>
      <c r="T13" s="1">
        <v>44944</v>
      </c>
      <c r="U13">
        <v>58032</v>
      </c>
      <c r="V13">
        <v>1</v>
      </c>
      <c r="W13">
        <v>0</v>
      </c>
      <c r="X13">
        <v>0</v>
      </c>
      <c r="Y13" s="1">
        <v>44937</v>
      </c>
      <c r="Z13" s="1">
        <v>44937</v>
      </c>
      <c r="AA13" s="1">
        <v>44937</v>
      </c>
      <c r="AB13" s="1">
        <v>44938</v>
      </c>
      <c r="AC13">
        <v>0</v>
      </c>
      <c r="AD13">
        <v>60732</v>
      </c>
    </row>
    <row r="14" spans="1:30" x14ac:dyDescent="0.25">
      <c r="A14">
        <v>249511</v>
      </c>
      <c r="B14" t="s">
        <v>58</v>
      </c>
      <c r="C14" t="b">
        <v>0</v>
      </c>
      <c r="D14" t="b">
        <v>1</v>
      </c>
      <c r="E14" t="s">
        <v>31</v>
      </c>
      <c r="F14">
        <v>2230115</v>
      </c>
      <c r="G14" s="1">
        <v>44936</v>
      </c>
      <c r="H14" s="2">
        <v>44936.671770833331</v>
      </c>
      <c r="I14" t="s">
        <v>38</v>
      </c>
      <c r="J14" t="s">
        <v>59</v>
      </c>
      <c r="K14">
        <v>1257</v>
      </c>
      <c r="L14">
        <v>3</v>
      </c>
      <c r="M14" t="s">
        <v>34</v>
      </c>
      <c r="N14" s="3">
        <v>13344</v>
      </c>
      <c r="O14" s="3">
        <v>0</v>
      </c>
      <c r="P14" s="3">
        <v>0</v>
      </c>
      <c r="Q14" s="3" t="s">
        <v>56</v>
      </c>
      <c r="R14">
        <v>4</v>
      </c>
      <c r="S14" t="s">
        <v>57</v>
      </c>
      <c r="T14" s="1">
        <v>44944</v>
      </c>
      <c r="U14">
        <v>58041</v>
      </c>
      <c r="V14">
        <v>1</v>
      </c>
      <c r="W14">
        <v>0</v>
      </c>
      <c r="X14">
        <v>0</v>
      </c>
      <c r="Y14" s="1">
        <v>44937</v>
      </c>
      <c r="Z14" s="1">
        <v>44937</v>
      </c>
      <c r="AA14" s="1">
        <v>44937</v>
      </c>
      <c r="AB14" s="1">
        <v>44938</v>
      </c>
      <c r="AC14">
        <v>0</v>
      </c>
      <c r="AD14">
        <v>13344</v>
      </c>
    </row>
    <row r="15" spans="1:30" x14ac:dyDescent="0.25">
      <c r="A15">
        <v>249512</v>
      </c>
      <c r="B15" t="s">
        <v>60</v>
      </c>
      <c r="C15" t="b">
        <v>0</v>
      </c>
      <c r="D15" t="b">
        <v>1</v>
      </c>
      <c r="E15" t="s">
        <v>31</v>
      </c>
      <c r="F15">
        <v>2230115</v>
      </c>
      <c r="G15" s="1">
        <v>44936</v>
      </c>
      <c r="H15" s="2">
        <v>44936.671817129631</v>
      </c>
      <c r="I15" t="s">
        <v>38</v>
      </c>
      <c r="J15" t="s">
        <v>61</v>
      </c>
      <c r="K15">
        <v>1257</v>
      </c>
      <c r="L15">
        <v>3</v>
      </c>
      <c r="M15" t="s">
        <v>34</v>
      </c>
      <c r="N15" s="3">
        <v>0</v>
      </c>
      <c r="O15" s="3">
        <v>7300</v>
      </c>
      <c r="P15" s="3">
        <v>7300</v>
      </c>
      <c r="Q15" s="3" t="s">
        <v>62</v>
      </c>
      <c r="R15">
        <v>7</v>
      </c>
      <c r="S15" t="s">
        <v>63</v>
      </c>
      <c r="T15" s="1">
        <v>44944</v>
      </c>
      <c r="U15">
        <v>58045</v>
      </c>
      <c r="V15">
        <v>1</v>
      </c>
      <c r="W15">
        <v>0</v>
      </c>
      <c r="X15">
        <v>0</v>
      </c>
      <c r="Y15" s="1">
        <v>44937</v>
      </c>
      <c r="Z15" s="1">
        <v>44937</v>
      </c>
      <c r="AA15" s="1">
        <v>44937</v>
      </c>
      <c r="AB15" s="1">
        <v>44938</v>
      </c>
      <c r="AC15">
        <v>7300</v>
      </c>
      <c r="AD15">
        <v>0</v>
      </c>
    </row>
    <row r="16" spans="1:30" x14ac:dyDescent="0.25">
      <c r="A16">
        <v>249513</v>
      </c>
      <c r="B16" t="s">
        <v>64</v>
      </c>
      <c r="C16" t="b">
        <v>0</v>
      </c>
      <c r="D16" t="b">
        <v>1</v>
      </c>
      <c r="E16" t="s">
        <v>31</v>
      </c>
      <c r="F16">
        <v>2230115</v>
      </c>
      <c r="G16" s="1">
        <v>44936</v>
      </c>
      <c r="H16" s="2">
        <v>44936.671863425923</v>
      </c>
      <c r="I16" t="s">
        <v>38</v>
      </c>
      <c r="J16" t="s">
        <v>65</v>
      </c>
      <c r="K16">
        <v>1257</v>
      </c>
      <c r="L16">
        <v>3</v>
      </c>
      <c r="M16" t="s">
        <v>34</v>
      </c>
      <c r="N16" s="3">
        <v>0</v>
      </c>
      <c r="O16" s="3">
        <v>61772</v>
      </c>
      <c r="P16" s="3">
        <v>61772</v>
      </c>
      <c r="Q16" s="3" t="s">
        <v>66</v>
      </c>
      <c r="R16">
        <v>8</v>
      </c>
      <c r="S16" t="s">
        <v>36</v>
      </c>
      <c r="T16" s="1">
        <v>44944</v>
      </c>
      <c r="U16">
        <v>58049</v>
      </c>
      <c r="V16">
        <v>1</v>
      </c>
      <c r="W16">
        <v>0</v>
      </c>
      <c r="X16">
        <v>0</v>
      </c>
      <c r="Y16" s="1">
        <v>44937</v>
      </c>
      <c r="Z16" s="1">
        <v>44937</v>
      </c>
      <c r="AA16" s="1">
        <v>44937</v>
      </c>
      <c r="AB16" s="1">
        <v>44938</v>
      </c>
      <c r="AC16">
        <v>61772</v>
      </c>
      <c r="AD16">
        <v>0</v>
      </c>
    </row>
    <row r="17" spans="1:30" x14ac:dyDescent="0.25">
      <c r="A17">
        <v>249514</v>
      </c>
      <c r="B17" t="s">
        <v>54</v>
      </c>
      <c r="C17" t="b">
        <v>0</v>
      </c>
      <c r="D17" t="b">
        <v>1</v>
      </c>
      <c r="E17" t="s">
        <v>31</v>
      </c>
      <c r="F17">
        <v>2230115</v>
      </c>
      <c r="G17" s="1">
        <v>44936</v>
      </c>
      <c r="H17" s="2">
        <v>44936.671909722223</v>
      </c>
      <c r="I17" t="s">
        <v>38</v>
      </c>
      <c r="J17" t="s">
        <v>55</v>
      </c>
      <c r="K17">
        <v>1257</v>
      </c>
      <c r="L17">
        <v>3</v>
      </c>
      <c r="M17" t="s">
        <v>34</v>
      </c>
      <c r="N17" s="3">
        <v>0</v>
      </c>
      <c r="O17" s="3">
        <v>16305</v>
      </c>
      <c r="P17" s="3">
        <v>16305</v>
      </c>
      <c r="Q17" s="3" t="s">
        <v>56</v>
      </c>
      <c r="R17">
        <v>10</v>
      </c>
      <c r="S17" t="s">
        <v>57</v>
      </c>
      <c r="T17" s="1">
        <v>44944</v>
      </c>
      <c r="U17">
        <v>58053</v>
      </c>
      <c r="V17">
        <v>1</v>
      </c>
      <c r="W17">
        <v>0</v>
      </c>
      <c r="X17">
        <v>0</v>
      </c>
      <c r="Y17" s="1">
        <v>44937</v>
      </c>
      <c r="Z17" s="1">
        <v>44937</v>
      </c>
      <c r="AA17" s="1">
        <v>44937</v>
      </c>
      <c r="AB17" s="1">
        <v>44938</v>
      </c>
      <c r="AC17">
        <v>16305</v>
      </c>
      <c r="AD17">
        <v>0</v>
      </c>
    </row>
    <row r="18" spans="1:30" x14ac:dyDescent="0.25">
      <c r="A18">
        <v>248336</v>
      </c>
      <c r="B18" t="s">
        <v>67</v>
      </c>
      <c r="C18" t="b">
        <v>0</v>
      </c>
      <c r="D18" t="b">
        <v>1</v>
      </c>
      <c r="E18" t="s">
        <v>31</v>
      </c>
      <c r="F18">
        <v>2230115</v>
      </c>
      <c r="G18" s="1">
        <v>44929</v>
      </c>
      <c r="H18" s="2">
        <v>44929.543078703704</v>
      </c>
      <c r="I18" t="s">
        <v>38</v>
      </c>
      <c r="J18" t="s">
        <v>68</v>
      </c>
      <c r="K18">
        <v>1257</v>
      </c>
      <c r="L18">
        <v>3</v>
      </c>
      <c r="M18" t="s">
        <v>34</v>
      </c>
      <c r="N18">
        <v>0</v>
      </c>
      <c r="O18">
        <v>0</v>
      </c>
      <c r="P18">
        <v>0</v>
      </c>
      <c r="Q18" t="s">
        <v>62</v>
      </c>
      <c r="R18">
        <v>1</v>
      </c>
      <c r="S18" t="s">
        <v>63</v>
      </c>
      <c r="T18" s="1">
        <v>44944</v>
      </c>
      <c r="U18">
        <v>46922</v>
      </c>
      <c r="V18">
        <v>1</v>
      </c>
      <c r="W18">
        <v>0</v>
      </c>
      <c r="X18">
        <v>0</v>
      </c>
      <c r="Y18" s="1">
        <v>44930</v>
      </c>
      <c r="Z18" s="1">
        <v>44936</v>
      </c>
      <c r="AA18" s="1">
        <v>44930</v>
      </c>
      <c r="AB18" s="1">
        <v>44937</v>
      </c>
      <c r="AC18">
        <v>0</v>
      </c>
      <c r="AD18">
        <v>0</v>
      </c>
    </row>
    <row r="19" spans="1:30" x14ac:dyDescent="0.25">
      <c r="A19">
        <v>248337</v>
      </c>
      <c r="B19" t="s">
        <v>69</v>
      </c>
      <c r="C19" t="b">
        <v>0</v>
      </c>
      <c r="D19" t="b">
        <v>1</v>
      </c>
      <c r="E19" t="s">
        <v>31</v>
      </c>
      <c r="F19">
        <v>2230115</v>
      </c>
      <c r="G19" s="1">
        <v>44929</v>
      </c>
      <c r="H19" s="2">
        <v>44929.543090277781</v>
      </c>
      <c r="I19" t="s">
        <v>38</v>
      </c>
      <c r="J19" t="s">
        <v>70</v>
      </c>
      <c r="K19">
        <v>1257</v>
      </c>
      <c r="L19">
        <v>3</v>
      </c>
      <c r="M19" t="s">
        <v>34</v>
      </c>
      <c r="N19">
        <v>0</v>
      </c>
      <c r="O19">
        <v>0</v>
      </c>
      <c r="P19">
        <v>0</v>
      </c>
      <c r="Q19" t="s">
        <v>66</v>
      </c>
      <c r="R19">
        <v>2</v>
      </c>
      <c r="S19" t="s">
        <v>36</v>
      </c>
      <c r="T19" s="1">
        <v>44944</v>
      </c>
      <c r="U19">
        <v>46923</v>
      </c>
      <c r="V19">
        <v>1</v>
      </c>
      <c r="W19">
        <v>0</v>
      </c>
      <c r="X19">
        <v>0</v>
      </c>
      <c r="Y19" s="1">
        <v>44930</v>
      </c>
      <c r="Z19" s="1">
        <v>44936</v>
      </c>
      <c r="AA19" s="1">
        <v>44930</v>
      </c>
      <c r="AB19" s="1">
        <v>44937</v>
      </c>
      <c r="AC19">
        <v>0</v>
      </c>
      <c r="AD19">
        <v>0</v>
      </c>
    </row>
    <row r="30" spans="1:30" x14ac:dyDescent="0.25">
      <c r="Q30">
        <v>12</v>
      </c>
      <c r="R30">
        <v>20</v>
      </c>
      <c r="S30">
        <f>Q30*R30</f>
        <v>240</v>
      </c>
    </row>
    <row r="31" spans="1:30" x14ac:dyDescent="0.25">
      <c r="Q31">
        <v>120</v>
      </c>
      <c r="R31">
        <v>40</v>
      </c>
      <c r="S31">
        <f>Q31*R31</f>
        <v>4800</v>
      </c>
    </row>
    <row r="32" spans="1:30" x14ac:dyDescent="0.25">
      <c r="Q32">
        <v>4</v>
      </c>
      <c r="R32">
        <v>6</v>
      </c>
      <c r="S32">
        <v>70</v>
      </c>
      <c r="V32" t="s">
        <v>71</v>
      </c>
    </row>
    <row r="33" spans="17:22" x14ac:dyDescent="0.25">
      <c r="Q33">
        <v>6</v>
      </c>
      <c r="R33">
        <v>8</v>
      </c>
      <c r="S33">
        <v>70</v>
      </c>
      <c r="V33">
        <f>Q33*R33*S33</f>
        <v>3360</v>
      </c>
    </row>
    <row r="34" spans="17:22" x14ac:dyDescent="0.25">
      <c r="V34" t="e">
        <f>V33-V32</f>
        <v>#VALUE!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C7EDFE87261B4B87D9627355768BB2" ma:contentTypeVersion="14" ma:contentTypeDescription="Create a new document." ma:contentTypeScope="" ma:versionID="96e503e622aa86de5cd16e4c4673c2fa">
  <xsd:schema xmlns:xsd="http://www.w3.org/2001/XMLSchema" xmlns:xs="http://www.w3.org/2001/XMLSchema" xmlns:p="http://schemas.microsoft.com/office/2006/metadata/properties" xmlns:ns2="244243ab-c620-48dd-a2cf-69403afe9096" xmlns:ns3="bec6380b-26a7-479a-991d-40214ad6bcb4" targetNamespace="http://schemas.microsoft.com/office/2006/metadata/properties" ma:root="true" ma:fieldsID="965829eea7c37a50b82fdd19005f37b4" ns2:_="" ns3:_="">
    <xsd:import namespace="244243ab-c620-48dd-a2cf-69403afe9096"/>
    <xsd:import namespace="bec6380b-26a7-479a-991d-40214ad6bc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4243ab-c620-48dd-a2cf-69403afe90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e300d54-9559-45bc-816c-fa8cba4582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6380b-26a7-479a-991d-40214ad6bcb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625fd98-3545-4c5d-ae3e-0a939e27d973}" ma:internalName="TaxCatchAll" ma:showField="CatchAllData" ma:web="bec6380b-26a7-479a-991d-40214ad6bcb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c6380b-26a7-479a-991d-40214ad6bcb4" xsi:nil="true"/>
    <lcf76f155ced4ddcb4097134ff3c332f xmlns="244243ab-c620-48dd-a2cf-69403afe909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66F65B4-7251-4184-A418-6F00C876652B}"/>
</file>

<file path=customXml/itemProps2.xml><?xml version="1.0" encoding="utf-8"?>
<ds:datastoreItem xmlns:ds="http://schemas.openxmlformats.org/officeDocument/2006/customXml" ds:itemID="{1B9A8488-0BC8-43B0-A38E-CB2ED62A4D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6315B1-ABA2-47E8-AB0F-010EC773377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Ross, Bryan</cp:lastModifiedBy>
  <dcterms:modified xsi:type="dcterms:W3CDTF">2023-03-02T13:41:06Z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0x010100D3C7EDFE87261B4B87D9627355768BB2</vt:lpwstr>
  </property>
</Properties>
</file>