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0500" windowHeight="5304"/>
  </bookViews>
  <sheets>
    <sheet name="Characterizing The Signal" sheetId="1" r:id="rId1"/>
    <sheet name="CH+" sheetId="2" r:id="rId2"/>
    <sheet name="CH-" sheetId="3" r:id="rId3"/>
    <sheet name="VOL+" sheetId="4" r:id="rId4"/>
    <sheet name="VOL-" sheetId="5" r:id="rId5"/>
    <sheet name="MENU" sheetId="6" r:id="rId6"/>
    <sheet name="ENTER" sheetId="7" r:id="rId7"/>
    <sheet name="1" sheetId="8" r:id="rId8"/>
    <sheet name="9" sheetId="9" r:id="rId9"/>
    <sheet name="2" sheetId="10" r:id="rId10"/>
    <sheet name="3" sheetId="11" r:id="rId11"/>
    <sheet name="3 - HOLD" sheetId="12" r:id="rId12"/>
  </sheets>
  <calcPr calcId="145621"/>
</workbook>
</file>

<file path=xl/calcChain.xml><?xml version="1.0" encoding="utf-8"?>
<calcChain xmlns="http://schemas.openxmlformats.org/spreadsheetml/2006/main">
  <c r="Q12" i="1" l="1"/>
  <c r="P12" i="1"/>
  <c r="O12" i="1"/>
  <c r="N12" i="1"/>
  <c r="N13" i="1"/>
  <c r="Q14" i="1"/>
  <c r="Q13" i="1"/>
  <c r="Q11" i="1"/>
  <c r="Q10" i="1"/>
  <c r="Q2" i="12" l="1"/>
  <c r="O42" i="12"/>
  <c r="O38" i="12"/>
  <c r="O34" i="12"/>
  <c r="O30" i="12"/>
  <c r="O26" i="12"/>
  <c r="O22" i="12"/>
  <c r="M34" i="12"/>
  <c r="M35" i="12"/>
  <c r="O18" i="12"/>
  <c r="O14" i="12"/>
  <c r="Q2" i="11"/>
  <c r="O30" i="11"/>
  <c r="O26" i="11"/>
  <c r="O22" i="11"/>
  <c r="O18" i="11"/>
  <c r="O14" i="11"/>
  <c r="O10" i="11"/>
  <c r="O6" i="11"/>
  <c r="O2" i="11"/>
  <c r="Q2" i="10"/>
  <c r="O48" i="10"/>
  <c r="O44" i="10"/>
  <c r="O40" i="10"/>
  <c r="O36" i="10"/>
  <c r="O28" i="10"/>
  <c r="O24" i="10"/>
  <c r="O32" i="10"/>
  <c r="O4" i="10"/>
  <c r="Q2" i="9"/>
  <c r="O48" i="9"/>
  <c r="O44" i="9"/>
  <c r="O40" i="9"/>
  <c r="O36" i="9"/>
  <c r="O32" i="9"/>
  <c r="O12" i="9"/>
  <c r="O8" i="9"/>
  <c r="O4" i="9"/>
  <c r="Q2" i="8"/>
  <c r="O28" i="8"/>
  <c r="O24" i="8"/>
  <c r="O20" i="8"/>
  <c r="O16" i="8"/>
  <c r="O12" i="8"/>
  <c r="O8" i="8"/>
  <c r="O4" i="8"/>
  <c r="O48" i="8"/>
  <c r="Q2" i="7"/>
  <c r="O20" i="7"/>
  <c r="O12" i="7"/>
  <c r="O8" i="7"/>
  <c r="O36" i="7"/>
  <c r="O32" i="7"/>
  <c r="O28" i="7"/>
  <c r="O24" i="7"/>
  <c r="O16" i="7"/>
  <c r="Q2" i="6"/>
  <c r="O20" i="6"/>
  <c r="O16" i="6"/>
  <c r="O44" i="6"/>
  <c r="O40" i="6"/>
  <c r="O36" i="6"/>
  <c r="O32" i="6"/>
  <c r="O28" i="6"/>
  <c r="O24" i="6"/>
  <c r="Q2" i="5"/>
  <c r="O28" i="5"/>
  <c r="O24" i="5"/>
  <c r="O48" i="5"/>
  <c r="O44" i="5"/>
  <c r="O40" i="5"/>
  <c r="O36" i="5"/>
  <c r="O32" i="5"/>
  <c r="O4" i="5"/>
  <c r="Q2" i="4"/>
  <c r="O12" i="4"/>
  <c r="O8" i="4"/>
  <c r="O4" i="4"/>
  <c r="O48" i="4"/>
  <c r="O44" i="4"/>
  <c r="O40" i="4"/>
  <c r="O36" i="4"/>
  <c r="O32" i="4"/>
  <c r="Q2" i="3"/>
  <c r="O6" i="3"/>
  <c r="O2" i="3"/>
  <c r="O46" i="3"/>
  <c r="O42" i="3"/>
  <c r="O38" i="3"/>
  <c r="O34" i="3"/>
  <c r="O30" i="3"/>
  <c r="O26" i="3"/>
  <c r="R2" i="2"/>
  <c r="P32" i="2"/>
  <c r="P28" i="2"/>
  <c r="P24" i="2"/>
  <c r="P20" i="2"/>
  <c r="P16" i="2"/>
  <c r="P12" i="2"/>
  <c r="P8" i="2"/>
  <c r="P4" i="2"/>
  <c r="M3" i="12" l="1"/>
  <c r="M4" i="12"/>
  <c r="M5" i="12"/>
  <c r="M6" i="12"/>
  <c r="M7" i="12"/>
  <c r="M8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2" i="12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7" i="11"/>
  <c r="M48" i="11"/>
  <c r="M49" i="11"/>
  <c r="M2" i="11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2" i="10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2" i="9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5" i="8"/>
  <c r="M46" i="8"/>
  <c r="M47" i="8"/>
  <c r="M48" i="8"/>
  <c r="M49" i="8"/>
  <c r="M2" i="8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2" i="7"/>
  <c r="M3" i="6"/>
  <c r="M4" i="6"/>
  <c r="M5" i="6"/>
  <c r="M6" i="6"/>
  <c r="M7" i="6"/>
  <c r="M8" i="6"/>
  <c r="M9" i="6"/>
  <c r="M10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9" i="2"/>
  <c r="M2" i="2"/>
  <c r="P14" i="1" l="1"/>
  <c r="P13" i="1"/>
  <c r="O13" i="1"/>
  <c r="N14" i="1"/>
  <c r="N18" i="1"/>
  <c r="N19" i="1" s="1"/>
  <c r="O14" i="1" s="1"/>
  <c r="O10" i="1"/>
  <c r="P10" i="1"/>
  <c r="O11" i="1"/>
  <c r="P11" i="1"/>
  <c r="N11" i="1"/>
  <c r="N10" i="1"/>
</calcChain>
</file>

<file path=xl/sharedStrings.xml><?xml version="1.0" encoding="utf-8"?>
<sst xmlns="http://schemas.openxmlformats.org/spreadsheetml/2006/main" count="3655" uniqueCount="173">
  <si>
    <t>Time_0</t>
  </si>
  <si>
    <t>[0]</t>
  </si>
  <si>
    <t>unsigned short</t>
  </si>
  <si>
    <t>0x039E</t>
  </si>
  <si>
    <t>[1]</t>
  </si>
  <si>
    <t>0x03A0</t>
  </si>
  <si>
    <t>[2]</t>
  </si>
  <si>
    <t>0x03A2</t>
  </si>
  <si>
    <t>[3]</t>
  </si>
  <si>
    <t>0x03A4</t>
  </si>
  <si>
    <t>[4]</t>
  </si>
  <si>
    <t>0x03A6</t>
  </si>
  <si>
    <t>[5]</t>
  </si>
  <si>
    <t>0x03A8</t>
  </si>
  <si>
    <t>[6]</t>
  </si>
  <si>
    <t>0x03AA</t>
  </si>
  <si>
    <t>[7]</t>
  </si>
  <si>
    <t>0x03AC</t>
  </si>
  <si>
    <t>[8]</t>
  </si>
  <si>
    <t>0x03AE</t>
  </si>
  <si>
    <t>[9]</t>
  </si>
  <si>
    <t>0x03B0</t>
  </si>
  <si>
    <t>[10]</t>
  </si>
  <si>
    <t>0x03B2</t>
  </si>
  <si>
    <t>[11]</t>
  </si>
  <si>
    <t>0x03B4</t>
  </si>
  <si>
    <t>[12]</t>
  </si>
  <si>
    <t>0x03B6</t>
  </si>
  <si>
    <t>[13]</t>
  </si>
  <si>
    <t>0x03B8</t>
  </si>
  <si>
    <t>[14]</t>
  </si>
  <si>
    <t>0x03BA</t>
  </si>
  <si>
    <t>[15]</t>
  </si>
  <si>
    <t>0x03BC</t>
  </si>
  <si>
    <t>[16]</t>
  </si>
  <si>
    <t>0x03BE</t>
  </si>
  <si>
    <t>[17]</t>
  </si>
  <si>
    <t>0x03C0</t>
  </si>
  <si>
    <t>[18]</t>
  </si>
  <si>
    <t>0x03C2</t>
  </si>
  <si>
    <t>[19]</t>
  </si>
  <si>
    <t>0x03C4</t>
  </si>
  <si>
    <t>[20]</t>
  </si>
  <si>
    <t>0x03C6</t>
  </si>
  <si>
    <t>[21]</t>
  </si>
  <si>
    <t>0x03C8</t>
  </si>
  <si>
    <t>[22]</t>
  </si>
  <si>
    <t>0x03CA</t>
  </si>
  <si>
    <t>[23]</t>
  </si>
  <si>
    <t>0x03CC</t>
  </si>
  <si>
    <t>[24]</t>
  </si>
  <si>
    <t>0x03CE</t>
  </si>
  <si>
    <t>[25]</t>
  </si>
  <si>
    <t>0x03D0</t>
  </si>
  <si>
    <t>[26]</t>
  </si>
  <si>
    <t>0x03D2</t>
  </si>
  <si>
    <t>[27]</t>
  </si>
  <si>
    <t>0x03D4</t>
  </si>
  <si>
    <t>[28]</t>
  </si>
  <si>
    <t>0x03D6</t>
  </si>
  <si>
    <t>[29]</t>
  </si>
  <si>
    <t>0x03D8</t>
  </si>
  <si>
    <t>[30]</t>
  </si>
  <si>
    <t>0x03DA</t>
  </si>
  <si>
    <t>[31]</t>
  </si>
  <si>
    <t>0x03DC</t>
  </si>
  <si>
    <t>[32]</t>
  </si>
  <si>
    <t>0x03DE</t>
  </si>
  <si>
    <t>[33]</t>
  </si>
  <si>
    <t>0x03E0</t>
  </si>
  <si>
    <t>[34]</t>
  </si>
  <si>
    <t>0x03E2</t>
  </si>
  <si>
    <t>[35]</t>
  </si>
  <si>
    <t>0x03E4</t>
  </si>
  <si>
    <t>[36]</t>
  </si>
  <si>
    <t>0x03E6</t>
  </si>
  <si>
    <t>[37]</t>
  </si>
  <si>
    <t>0x03E8</t>
  </si>
  <si>
    <t>[38]</t>
  </si>
  <si>
    <t>0x03EA</t>
  </si>
  <si>
    <t>[39]</t>
  </si>
  <si>
    <t>0x03EC</t>
  </si>
  <si>
    <t>[40]</t>
  </si>
  <si>
    <t>0x03EE</t>
  </si>
  <si>
    <t>[41]</t>
  </si>
  <si>
    <t>0x03F0</t>
  </si>
  <si>
    <t>[42]</t>
  </si>
  <si>
    <t>0x03F2</t>
  </si>
  <si>
    <t>[43]</t>
  </si>
  <si>
    <t>0x03F4</t>
  </si>
  <si>
    <t>[44]</t>
  </si>
  <si>
    <t>0x03F6</t>
  </si>
  <si>
    <t>[45]</t>
  </si>
  <si>
    <t>0x03F8</t>
  </si>
  <si>
    <t>[46]</t>
  </si>
  <si>
    <t>0x03FA</t>
  </si>
  <si>
    <t>[47]</t>
  </si>
  <si>
    <t>0x03FC</t>
  </si>
  <si>
    <t>Time_1</t>
  </si>
  <si>
    <t>0x033E</t>
  </si>
  <si>
    <t>0x0340</t>
  </si>
  <si>
    <t>0x0342</t>
  </si>
  <si>
    <t>0x0344</t>
  </si>
  <si>
    <t>0x0346</t>
  </si>
  <si>
    <t>0x0348</t>
  </si>
  <si>
    <t>0x034A</t>
  </si>
  <si>
    <t>0x034C</t>
  </si>
  <si>
    <t>0x034E</t>
  </si>
  <si>
    <t>0x0350</t>
  </si>
  <si>
    <t>0x0352</t>
  </si>
  <si>
    <t>0x0354</t>
  </si>
  <si>
    <t>0x0356</t>
  </si>
  <si>
    <t>0x0358</t>
  </si>
  <si>
    <t>0x035A</t>
  </si>
  <si>
    <t>0x035C</t>
  </si>
  <si>
    <t>0x035E</t>
  </si>
  <si>
    <t>0x0360</t>
  </si>
  <si>
    <t>0x0362</t>
  </si>
  <si>
    <t>0x0364</t>
  </si>
  <si>
    <t>0x0366</t>
  </si>
  <si>
    <t>0x0368</t>
  </si>
  <si>
    <t>0x036A</t>
  </si>
  <si>
    <t>0x036C</t>
  </si>
  <si>
    <t>0x036E</t>
  </si>
  <si>
    <t>0x0370</t>
  </si>
  <si>
    <t>0x0372</t>
  </si>
  <si>
    <t>0x0374</t>
  </si>
  <si>
    <t>0x0376</t>
  </si>
  <si>
    <t>0x0378</t>
  </si>
  <si>
    <t>0x037A</t>
  </si>
  <si>
    <t>0x037C</t>
  </si>
  <si>
    <t>0x037E</t>
  </si>
  <si>
    <t>0x0380</t>
  </si>
  <si>
    <t>0x0382</t>
  </si>
  <si>
    <t>0x0384</t>
  </si>
  <si>
    <t>0x0386</t>
  </si>
  <si>
    <t>0x0388</t>
  </si>
  <si>
    <t>0x038A</t>
  </si>
  <si>
    <t>0x038C</t>
  </si>
  <si>
    <t>0x038E</t>
  </si>
  <si>
    <t>0x0390</t>
  </si>
  <si>
    <t>0x0392</t>
  </si>
  <si>
    <t>0x0394</t>
  </si>
  <si>
    <t>0x0396</t>
  </si>
  <si>
    <t>0x0398</t>
  </si>
  <si>
    <t>0x039A</t>
  </si>
  <si>
    <t>0x039C</t>
  </si>
  <si>
    <t>name</t>
  </si>
  <si>
    <t>type</t>
  </si>
  <si>
    <t>value</t>
  </si>
  <si>
    <t>location</t>
  </si>
  <si>
    <t>Data 1 Logic 1</t>
  </si>
  <si>
    <t>Data 0 Logic 0</t>
  </si>
  <si>
    <t>Data 0 Logic 1</t>
  </si>
  <si>
    <t>Avg</t>
  </si>
  <si>
    <t>Std Dev</t>
  </si>
  <si>
    <t>Limit</t>
  </si>
  <si>
    <t>Lower Limit</t>
  </si>
  <si>
    <t>Upper Limit</t>
  </si>
  <si>
    <t>alpha</t>
  </si>
  <si>
    <t>STOP</t>
  </si>
  <si>
    <t>START</t>
  </si>
  <si>
    <t>BINARY</t>
  </si>
  <si>
    <t>HEX</t>
  </si>
  <si>
    <t>CODE</t>
  </si>
  <si>
    <t>time0</t>
  </si>
  <si>
    <t>time1</t>
  </si>
  <si>
    <t>Binary</t>
  </si>
  <si>
    <t>val</t>
  </si>
  <si>
    <t>t-alpha/2</t>
  </si>
  <si>
    <t>GARBAGE</t>
  </si>
  <si>
    <t>Different Code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</si>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</sst>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workbookViewId="0">
      <selection activeCell="Q13" sqref="Q13"/>
    </sheetView>
  </sheetViews>
  <sheetFormatPr defaultRowHeight="14.4" x14ac:dyDescent="0.3"/>
  <cols>
    <col min="3" max="3" width="14" customWidth="1"/>
    <col min="9" max="9" width="13.5546875" customWidth="1"/>
    <col min="13" max="13" width="11.21875" customWidth="1"/>
    <col min="14" max="14" width="12.44140625" customWidth="1"/>
    <col min="15" max="15" width="13.109375" customWidth="1"/>
    <col min="16" max="16" width="13" customWidth="1"/>
    <col min="18" max="18" width="12.88671875" customWidth="1"/>
    <col min="19" max="19" width="12" bestFit="1" customWidth="1"/>
  </cols>
  <sheetData>
    <row r="1" spans="1:18" x14ac:dyDescent="0.3">
      <c r="A1" s="1" t="s">
        <v>0</v>
      </c>
      <c r="B1" t="s">
        <v>147</v>
      </c>
      <c r="C1" t="s">
        <v>148</v>
      </c>
      <c r="D1" t="s">
        <v>149</v>
      </c>
      <c r="E1" t="s">
        <v>150</v>
      </c>
      <c r="G1" s="1" t="s">
        <v>98</v>
      </c>
      <c r="H1" t="s">
        <v>147</v>
      </c>
      <c r="I1" t="s">
        <v>148</v>
      </c>
      <c r="J1" t="s">
        <v>149</v>
      </c>
      <c r="K1" t="s">
        <v>150</v>
      </c>
      <c r="N1" s="1" t="s">
        <v>151</v>
      </c>
      <c r="O1" s="1" t="s">
        <v>152</v>
      </c>
      <c r="P1" s="1" t="s">
        <v>153</v>
      </c>
      <c r="Q1" s="1" t="s">
        <v>161</v>
      </c>
      <c r="R1" s="1"/>
    </row>
    <row r="2" spans="1:18" x14ac:dyDescent="0.3">
      <c r="B2" t="s">
        <v>1</v>
      </c>
      <c r="C2" t="s">
        <v>2</v>
      </c>
      <c r="D2">
        <v>618</v>
      </c>
      <c r="E2" t="s">
        <v>3</v>
      </c>
      <c r="H2" t="s">
        <v>1</v>
      </c>
      <c r="I2" t="s">
        <v>2</v>
      </c>
      <c r="J2" s="2">
        <v>1607</v>
      </c>
      <c r="K2" t="s">
        <v>99</v>
      </c>
      <c r="N2">
        <v>1607</v>
      </c>
      <c r="O2">
        <v>613</v>
      </c>
      <c r="P2">
        <v>506</v>
      </c>
      <c r="Q2">
        <v>4411</v>
      </c>
    </row>
    <row r="3" spans="1:18" x14ac:dyDescent="0.3">
      <c r="B3" t="s">
        <v>4</v>
      </c>
      <c r="C3" t="s">
        <v>2</v>
      </c>
      <c r="D3">
        <v>586</v>
      </c>
      <c r="E3" t="s">
        <v>5</v>
      </c>
      <c r="H3" t="s">
        <v>4</v>
      </c>
      <c r="I3" t="s">
        <v>2</v>
      </c>
      <c r="J3" s="2">
        <v>1640</v>
      </c>
      <c r="K3" t="s">
        <v>100</v>
      </c>
      <c r="N3">
        <v>1640</v>
      </c>
      <c r="O3">
        <v>620</v>
      </c>
      <c r="P3">
        <v>498</v>
      </c>
      <c r="Q3">
        <v>4411</v>
      </c>
    </row>
    <row r="4" spans="1:18" x14ac:dyDescent="0.3">
      <c r="B4" t="s">
        <v>6</v>
      </c>
      <c r="C4" t="s">
        <v>2</v>
      </c>
      <c r="D4" s="2">
        <v>613</v>
      </c>
      <c r="E4" t="s">
        <v>7</v>
      </c>
      <c r="H4" t="s">
        <v>6</v>
      </c>
      <c r="I4" t="s">
        <v>2</v>
      </c>
      <c r="J4" s="2">
        <v>506</v>
      </c>
      <c r="K4" t="s">
        <v>101</v>
      </c>
      <c r="N4">
        <v>1606</v>
      </c>
      <c r="O4">
        <v>617</v>
      </c>
      <c r="P4">
        <v>502</v>
      </c>
      <c r="Q4">
        <v>4414</v>
      </c>
    </row>
    <row r="5" spans="1:18" x14ac:dyDescent="0.3">
      <c r="B5" t="s">
        <v>8</v>
      </c>
      <c r="C5" t="s">
        <v>2</v>
      </c>
      <c r="D5" s="2">
        <v>620</v>
      </c>
      <c r="E5" t="s">
        <v>9</v>
      </c>
      <c r="H5" t="s">
        <v>8</v>
      </c>
      <c r="I5" t="s">
        <v>2</v>
      </c>
      <c r="J5" s="2">
        <v>498</v>
      </c>
      <c r="K5" t="s">
        <v>102</v>
      </c>
      <c r="N5">
        <v>1608</v>
      </c>
      <c r="O5">
        <v>614</v>
      </c>
      <c r="P5">
        <v>505</v>
      </c>
      <c r="Q5">
        <v>4412</v>
      </c>
    </row>
    <row r="6" spans="1:18" x14ac:dyDescent="0.3">
      <c r="B6" t="s">
        <v>10</v>
      </c>
      <c r="C6" t="s">
        <v>2</v>
      </c>
      <c r="D6" s="2">
        <v>617</v>
      </c>
      <c r="E6" t="s">
        <v>11</v>
      </c>
      <c r="H6" t="s">
        <v>10</v>
      </c>
      <c r="I6" t="s">
        <v>2</v>
      </c>
      <c r="J6" s="2">
        <v>502</v>
      </c>
      <c r="K6" t="s">
        <v>103</v>
      </c>
      <c r="N6">
        <v>1604</v>
      </c>
      <c r="O6">
        <v>616</v>
      </c>
      <c r="P6">
        <v>504</v>
      </c>
      <c r="Q6">
        <v>4444</v>
      </c>
    </row>
    <row r="7" spans="1:18" x14ac:dyDescent="0.3">
      <c r="B7" t="s">
        <v>12</v>
      </c>
      <c r="C7" t="s">
        <v>2</v>
      </c>
      <c r="D7" s="2">
        <v>614</v>
      </c>
      <c r="E7" t="s">
        <v>13</v>
      </c>
      <c r="H7" t="s">
        <v>12</v>
      </c>
      <c r="I7" t="s">
        <v>2</v>
      </c>
      <c r="J7" s="2">
        <v>505</v>
      </c>
      <c r="K7" t="s">
        <v>104</v>
      </c>
      <c r="N7">
        <v>1608</v>
      </c>
      <c r="O7">
        <v>619</v>
      </c>
      <c r="P7">
        <v>500</v>
      </c>
      <c r="Q7">
        <v>4439</v>
      </c>
    </row>
    <row r="8" spans="1:18" x14ac:dyDescent="0.3">
      <c r="B8" t="s">
        <v>14</v>
      </c>
      <c r="C8" t="s">
        <v>2</v>
      </c>
      <c r="D8">
        <v>621</v>
      </c>
      <c r="E8" t="s">
        <v>15</v>
      </c>
      <c r="H8" t="s">
        <v>14</v>
      </c>
      <c r="I8" t="s">
        <v>2</v>
      </c>
      <c r="J8" s="2">
        <v>1606</v>
      </c>
      <c r="K8" t="s">
        <v>105</v>
      </c>
      <c r="N8">
        <v>1614</v>
      </c>
      <c r="O8">
        <v>615</v>
      </c>
      <c r="P8">
        <v>504</v>
      </c>
      <c r="Q8">
        <v>4417</v>
      </c>
    </row>
    <row r="9" spans="1:18" x14ac:dyDescent="0.3">
      <c r="B9" t="s">
        <v>16</v>
      </c>
      <c r="C9" t="s">
        <v>2</v>
      </c>
      <c r="D9">
        <v>618</v>
      </c>
      <c r="E9" t="s">
        <v>17</v>
      </c>
      <c r="H9" t="s">
        <v>16</v>
      </c>
      <c r="I9" t="s">
        <v>2</v>
      </c>
      <c r="J9" s="2">
        <v>1608</v>
      </c>
      <c r="K9" t="s">
        <v>106</v>
      </c>
      <c r="N9">
        <v>1608</v>
      </c>
      <c r="O9">
        <v>612</v>
      </c>
      <c r="P9">
        <v>507</v>
      </c>
      <c r="Q9">
        <v>4439</v>
      </c>
    </row>
    <row r="10" spans="1:18" x14ac:dyDescent="0.3">
      <c r="B10" t="s">
        <v>18</v>
      </c>
      <c r="C10" t="s">
        <v>2</v>
      </c>
      <c r="D10" s="2">
        <v>616</v>
      </c>
      <c r="E10" t="s">
        <v>19</v>
      </c>
      <c r="H10" t="s">
        <v>18</v>
      </c>
      <c r="I10" t="s">
        <v>2</v>
      </c>
      <c r="J10" s="2">
        <v>504</v>
      </c>
      <c r="K10" t="s">
        <v>107</v>
      </c>
      <c r="M10" s="1" t="s">
        <v>154</v>
      </c>
      <c r="N10">
        <f>AVERAGE(N2:N9)</f>
        <v>1611.875</v>
      </c>
      <c r="O10">
        <f t="shared" ref="O10:Q10" si="0">AVERAGE(O2:O9)</f>
        <v>615.75</v>
      </c>
      <c r="P10">
        <f t="shared" si="0"/>
        <v>503.25</v>
      </c>
      <c r="Q10">
        <f t="shared" si="0"/>
        <v>4423.375</v>
      </c>
    </row>
    <row r="11" spans="1:18" x14ac:dyDescent="0.3">
      <c r="B11" t="s">
        <v>20</v>
      </c>
      <c r="C11" t="s">
        <v>2</v>
      </c>
      <c r="D11">
        <v>622</v>
      </c>
      <c r="E11" t="s">
        <v>21</v>
      </c>
      <c r="H11" t="s">
        <v>20</v>
      </c>
      <c r="I11" t="s">
        <v>2</v>
      </c>
      <c r="J11" s="2">
        <v>1604</v>
      </c>
      <c r="K11" t="s">
        <v>108</v>
      </c>
      <c r="M11" s="1" t="s">
        <v>155</v>
      </c>
      <c r="N11">
        <f>_xlfn.STDEV.S(N2:N9)</f>
        <v>11.716136613357543</v>
      </c>
      <c r="O11">
        <f t="shared" ref="O11:Q11" si="1">_xlfn.STDEV.S(O2:O9)</f>
        <v>2.8157719063467179</v>
      </c>
      <c r="P11">
        <f t="shared" si="1"/>
        <v>3.0589447293376941</v>
      </c>
      <c r="Q11">
        <f t="shared" si="1"/>
        <v>14.53014108672039</v>
      </c>
    </row>
    <row r="12" spans="1:18" x14ac:dyDescent="0.3">
      <c r="B12" t="s">
        <v>22</v>
      </c>
      <c r="C12" t="s">
        <v>2</v>
      </c>
      <c r="D12" s="2">
        <v>619</v>
      </c>
      <c r="E12" t="s">
        <v>23</v>
      </c>
      <c r="H12" t="s">
        <v>22</v>
      </c>
      <c r="I12" t="s">
        <v>2</v>
      </c>
      <c r="J12" s="2">
        <v>500</v>
      </c>
      <c r="K12" t="s">
        <v>109</v>
      </c>
      <c r="M12" s="1" t="s">
        <v>172</v>
      </c>
      <c r="N12">
        <f>(ABS(N19)*(N11/SQRT(8)))</f>
        <v>70.843616043986898</v>
      </c>
      <c r="O12">
        <f>(ABS(N19)*(O11/SQRT(8)))</f>
        <v>17.026044538713027</v>
      </c>
      <c r="P12">
        <f>(ABS(N19)*(P11/SQRT(8)))</f>
        <v>18.496430440893814</v>
      </c>
      <c r="Q12">
        <f>(ABS(N19)*(Q11/SQRT(8)))</f>
        <v>87.858973498055477</v>
      </c>
    </row>
    <row r="13" spans="1:18" x14ac:dyDescent="0.3">
      <c r="B13" t="s">
        <v>24</v>
      </c>
      <c r="C13" t="s">
        <v>2</v>
      </c>
      <c r="D13" s="2">
        <v>615</v>
      </c>
      <c r="E13" t="s">
        <v>25</v>
      </c>
      <c r="H13" t="s">
        <v>24</v>
      </c>
      <c r="I13" t="s">
        <v>2</v>
      </c>
      <c r="J13" s="2">
        <v>504</v>
      </c>
      <c r="K13" t="s">
        <v>110</v>
      </c>
      <c r="M13" s="1" t="s">
        <v>157</v>
      </c>
      <c r="N13">
        <f>N10-(ABS(N19)*(N11/SQRT(8)))</f>
        <v>1541.0313839560131</v>
      </c>
      <c r="O13">
        <f>O10-(ABS(N19)*(O11/SQRT(8)))</f>
        <v>598.72395546128701</v>
      </c>
      <c r="P13">
        <f>P10-(ABS(N19)*(P11/SQRT(8)))</f>
        <v>484.75356955910621</v>
      </c>
      <c r="Q13">
        <f>Q10-(ABS(O19)*(Q11/SQRT(8)))</f>
        <v>4423.375</v>
      </c>
    </row>
    <row r="14" spans="1:18" x14ac:dyDescent="0.3">
      <c r="B14" t="s">
        <v>26</v>
      </c>
      <c r="C14" t="s">
        <v>2</v>
      </c>
      <c r="D14" s="2">
        <v>612</v>
      </c>
      <c r="E14" t="s">
        <v>27</v>
      </c>
      <c r="H14" t="s">
        <v>26</v>
      </c>
      <c r="I14" t="s">
        <v>2</v>
      </c>
      <c r="J14" s="2">
        <v>507</v>
      </c>
      <c r="K14" t="s">
        <v>111</v>
      </c>
      <c r="M14" s="1" t="s">
        <v>158</v>
      </c>
      <c r="N14">
        <f>N10+(ABS(N19)*(N11/SQRT(8)))</f>
        <v>1682.7186160439869</v>
      </c>
      <c r="O14">
        <f>O10+(ABS(N19)*(O11/SQRT(8)))</f>
        <v>632.77604453871299</v>
      </c>
      <c r="P14">
        <f>P10+(ABS(N19)*(P11/SQRT(8)))</f>
        <v>521.74643044089385</v>
      </c>
      <c r="Q14">
        <f>Q10+(ABS(O19)*(Q11/SQRT(8)))</f>
        <v>4423.375</v>
      </c>
    </row>
    <row r="15" spans="1:18" x14ac:dyDescent="0.3">
      <c r="B15" t="s">
        <v>28</v>
      </c>
      <c r="C15" t="s">
        <v>2</v>
      </c>
      <c r="D15">
        <v>619</v>
      </c>
      <c r="E15" t="s">
        <v>29</v>
      </c>
      <c r="H15" t="s">
        <v>28</v>
      </c>
      <c r="I15" t="s">
        <v>2</v>
      </c>
      <c r="J15">
        <v>500</v>
      </c>
      <c r="K15" t="s">
        <v>112</v>
      </c>
    </row>
    <row r="16" spans="1:18" x14ac:dyDescent="0.3">
      <c r="B16" t="s">
        <v>30</v>
      </c>
      <c r="C16" t="s">
        <v>2</v>
      </c>
      <c r="D16">
        <v>616</v>
      </c>
      <c r="E16" t="s">
        <v>31</v>
      </c>
      <c r="H16" t="s">
        <v>30</v>
      </c>
      <c r="I16" t="s">
        <v>2</v>
      </c>
      <c r="J16">
        <v>504</v>
      </c>
      <c r="K16" t="s">
        <v>113</v>
      </c>
    </row>
    <row r="17" spans="2:16" ht="15" x14ac:dyDescent="0.3">
      <c r="B17" t="s">
        <v>32</v>
      </c>
      <c r="C17" t="s">
        <v>2</v>
      </c>
      <c r="D17">
        <v>612</v>
      </c>
      <c r="E17" t="s">
        <v>33</v>
      </c>
      <c r="H17" t="s">
        <v>32</v>
      </c>
      <c r="I17" t="s">
        <v>2</v>
      </c>
      <c r="J17">
        <v>507</v>
      </c>
      <c r="K17" t="s">
        <v>114</v>
      </c>
      <c r="M17" s="1" t="s">
        <v>156</v>
      </c>
      <c r="N17" s="3">
        <v>0.99999942669700004</v>
      </c>
    </row>
    <row r="18" spans="2:16" x14ac:dyDescent="0.3">
      <c r="B18" t="s">
        <v>34</v>
      </c>
      <c r="C18" t="s">
        <v>2</v>
      </c>
      <c r="D18">
        <v>618</v>
      </c>
      <c r="E18" t="s">
        <v>35</v>
      </c>
      <c r="H18" t="s">
        <v>34</v>
      </c>
      <c r="I18" t="s">
        <v>2</v>
      </c>
      <c r="J18" s="2">
        <v>1608</v>
      </c>
      <c r="K18" t="s">
        <v>115</v>
      </c>
      <c r="M18" s="1" t="s">
        <v>159</v>
      </c>
      <c r="N18">
        <f>1-N17</f>
        <v>5.7330299996216638E-7</v>
      </c>
      <c r="P18" s="1"/>
    </row>
    <row r="19" spans="2:16" x14ac:dyDescent="0.3">
      <c r="B19" t="s">
        <v>36</v>
      </c>
      <c r="C19" t="s">
        <v>2</v>
      </c>
      <c r="D19">
        <v>617</v>
      </c>
      <c r="E19" t="s">
        <v>37</v>
      </c>
      <c r="H19" t="s">
        <v>36</v>
      </c>
      <c r="I19" t="s">
        <v>2</v>
      </c>
      <c r="J19">
        <v>502</v>
      </c>
      <c r="K19" t="s">
        <v>116</v>
      </c>
      <c r="M19" s="1" t="s">
        <v>169</v>
      </c>
      <c r="N19">
        <f>_xlfn.T.INV(N18/2,7)</f>
        <v>-17.10256647276276</v>
      </c>
    </row>
    <row r="20" spans="2:16" x14ac:dyDescent="0.3">
      <c r="B20" t="s">
        <v>38</v>
      </c>
      <c r="C20" t="s">
        <v>2</v>
      </c>
      <c r="D20">
        <v>612</v>
      </c>
      <c r="E20" t="s">
        <v>39</v>
      </c>
      <c r="H20" t="s">
        <v>38</v>
      </c>
      <c r="I20" t="s">
        <v>2</v>
      </c>
      <c r="J20" s="2">
        <v>1614</v>
      </c>
      <c r="K20" t="s">
        <v>117</v>
      </c>
    </row>
    <row r="21" spans="2:16" x14ac:dyDescent="0.3">
      <c r="B21" t="s">
        <v>40</v>
      </c>
      <c r="C21" t="s">
        <v>2</v>
      </c>
      <c r="D21">
        <v>620</v>
      </c>
      <c r="E21" t="s">
        <v>41</v>
      </c>
      <c r="H21" t="s">
        <v>40</v>
      </c>
      <c r="I21" t="s">
        <v>2</v>
      </c>
      <c r="J21">
        <v>499</v>
      </c>
      <c r="K21" t="s">
        <v>118</v>
      </c>
    </row>
    <row r="22" spans="2:16" x14ac:dyDescent="0.3">
      <c r="B22" t="s">
        <v>42</v>
      </c>
      <c r="C22" t="s">
        <v>2</v>
      </c>
      <c r="D22">
        <v>617</v>
      </c>
      <c r="E22" t="s">
        <v>43</v>
      </c>
      <c r="H22" t="s">
        <v>42</v>
      </c>
      <c r="I22" t="s">
        <v>2</v>
      </c>
      <c r="J22">
        <v>502</v>
      </c>
      <c r="K22" t="s">
        <v>119</v>
      </c>
    </row>
    <row r="23" spans="2:16" x14ac:dyDescent="0.3">
      <c r="B23" t="s">
        <v>44</v>
      </c>
      <c r="C23" t="s">
        <v>2</v>
      </c>
      <c r="D23">
        <v>613</v>
      </c>
      <c r="E23" t="s">
        <v>45</v>
      </c>
      <c r="H23" t="s">
        <v>44</v>
      </c>
      <c r="I23" t="s">
        <v>2</v>
      </c>
      <c r="J23">
        <v>505</v>
      </c>
      <c r="K23" t="s">
        <v>120</v>
      </c>
    </row>
    <row r="24" spans="2:16" x14ac:dyDescent="0.3">
      <c r="B24" t="s">
        <v>46</v>
      </c>
      <c r="C24" t="s">
        <v>2</v>
      </c>
      <c r="D24">
        <v>610</v>
      </c>
      <c r="E24" t="s">
        <v>47</v>
      </c>
      <c r="H24" t="s">
        <v>46</v>
      </c>
      <c r="I24" t="s">
        <v>2</v>
      </c>
      <c r="J24">
        <v>508</v>
      </c>
      <c r="K24" t="s">
        <v>121</v>
      </c>
    </row>
    <row r="25" spans="2:16" x14ac:dyDescent="0.3">
      <c r="B25" t="s">
        <v>48</v>
      </c>
      <c r="C25" t="s">
        <v>2</v>
      </c>
      <c r="D25">
        <v>618</v>
      </c>
      <c r="E25" t="s">
        <v>49</v>
      </c>
      <c r="H25" t="s">
        <v>48</v>
      </c>
      <c r="I25" t="s">
        <v>2</v>
      </c>
      <c r="J25" s="2">
        <v>1608</v>
      </c>
      <c r="K25" t="s">
        <v>122</v>
      </c>
    </row>
    <row r="26" spans="2:16" x14ac:dyDescent="0.3">
      <c r="B26" t="s">
        <v>50</v>
      </c>
      <c r="C26" t="s">
        <v>2</v>
      </c>
      <c r="D26">
        <v>614</v>
      </c>
      <c r="E26" t="s">
        <v>51</v>
      </c>
      <c r="H26" t="s">
        <v>50</v>
      </c>
      <c r="I26" t="s">
        <v>2</v>
      </c>
      <c r="J26">
        <v>505</v>
      </c>
      <c r="K26" t="s">
        <v>123</v>
      </c>
    </row>
    <row r="27" spans="2:16" x14ac:dyDescent="0.3">
      <c r="B27" t="s">
        <v>52</v>
      </c>
      <c r="C27" t="s">
        <v>2</v>
      </c>
      <c r="D27">
        <v>611</v>
      </c>
      <c r="E27" t="s">
        <v>53</v>
      </c>
      <c r="H27" t="s">
        <v>52</v>
      </c>
      <c r="I27" t="s">
        <v>2</v>
      </c>
      <c r="J27">
        <v>1615</v>
      </c>
      <c r="K27" t="s">
        <v>124</v>
      </c>
    </row>
    <row r="28" spans="2:16" x14ac:dyDescent="0.3">
      <c r="B28" t="s">
        <v>54</v>
      </c>
      <c r="C28" t="s">
        <v>2</v>
      </c>
      <c r="D28">
        <v>618</v>
      </c>
      <c r="E28" t="s">
        <v>55</v>
      </c>
      <c r="H28" t="s">
        <v>54</v>
      </c>
      <c r="I28" t="s">
        <v>2</v>
      </c>
      <c r="J28">
        <v>500</v>
      </c>
      <c r="K28" t="s">
        <v>125</v>
      </c>
    </row>
    <row r="29" spans="2:16" x14ac:dyDescent="0.3">
      <c r="B29" t="s">
        <v>56</v>
      </c>
      <c r="C29" t="s">
        <v>2</v>
      </c>
      <c r="D29">
        <v>615</v>
      </c>
      <c r="E29" t="s">
        <v>57</v>
      </c>
      <c r="H29" t="s">
        <v>56</v>
      </c>
      <c r="I29" t="s">
        <v>2</v>
      </c>
      <c r="J29">
        <v>1612</v>
      </c>
      <c r="K29" t="s">
        <v>126</v>
      </c>
    </row>
    <row r="30" spans="2:16" x14ac:dyDescent="0.3">
      <c r="B30" t="s">
        <v>58</v>
      </c>
      <c r="C30" t="s">
        <v>2</v>
      </c>
      <c r="D30">
        <v>612</v>
      </c>
      <c r="E30" t="s">
        <v>59</v>
      </c>
      <c r="H30" t="s">
        <v>58</v>
      </c>
      <c r="I30" t="s">
        <v>2</v>
      </c>
      <c r="J30">
        <v>1615</v>
      </c>
      <c r="K30" t="s">
        <v>127</v>
      </c>
    </row>
    <row r="31" spans="2:16" x14ac:dyDescent="0.3">
      <c r="B31" t="s">
        <v>60</v>
      </c>
      <c r="C31" t="s">
        <v>2</v>
      </c>
      <c r="D31">
        <v>619</v>
      </c>
      <c r="E31" t="s">
        <v>61</v>
      </c>
      <c r="H31" t="s">
        <v>60</v>
      </c>
      <c r="I31" t="s">
        <v>2</v>
      </c>
      <c r="J31">
        <v>1607</v>
      </c>
      <c r="K31" t="s">
        <v>128</v>
      </c>
    </row>
    <row r="32" spans="2:16" x14ac:dyDescent="0.3">
      <c r="B32" t="s">
        <v>62</v>
      </c>
      <c r="C32" t="s">
        <v>2</v>
      </c>
      <c r="D32">
        <v>616</v>
      </c>
      <c r="E32" t="s">
        <v>63</v>
      </c>
      <c r="H32" t="s">
        <v>62</v>
      </c>
      <c r="I32" t="s">
        <v>2</v>
      </c>
      <c r="J32">
        <v>1611</v>
      </c>
      <c r="K32" t="s">
        <v>129</v>
      </c>
    </row>
    <row r="33" spans="2:11" x14ac:dyDescent="0.3">
      <c r="B33" t="s">
        <v>64</v>
      </c>
      <c r="C33" t="s">
        <v>2</v>
      </c>
      <c r="D33">
        <v>613</v>
      </c>
      <c r="E33" t="s">
        <v>65</v>
      </c>
      <c r="H33" t="s">
        <v>64</v>
      </c>
      <c r="I33" t="s">
        <v>2</v>
      </c>
      <c r="J33">
        <v>532</v>
      </c>
      <c r="K33" t="s">
        <v>130</v>
      </c>
    </row>
    <row r="34" spans="2:11" x14ac:dyDescent="0.3">
      <c r="B34" t="s">
        <v>66</v>
      </c>
      <c r="C34" t="s">
        <v>2</v>
      </c>
      <c r="D34">
        <v>583</v>
      </c>
      <c r="E34" t="s">
        <v>67</v>
      </c>
      <c r="H34" t="s">
        <v>66</v>
      </c>
      <c r="I34" t="s">
        <v>2</v>
      </c>
      <c r="J34">
        <v>1644</v>
      </c>
      <c r="K34" t="s">
        <v>131</v>
      </c>
    </row>
    <row r="35" spans="2:11" x14ac:dyDescent="0.3">
      <c r="B35" t="s">
        <v>68</v>
      </c>
      <c r="C35" t="s">
        <v>2</v>
      </c>
      <c r="D35">
        <v>590</v>
      </c>
      <c r="E35" t="s">
        <v>69</v>
      </c>
      <c r="H35" t="s">
        <v>68</v>
      </c>
      <c r="I35" t="s">
        <v>2</v>
      </c>
      <c r="J35">
        <v>529</v>
      </c>
      <c r="K35" t="s">
        <v>132</v>
      </c>
    </row>
    <row r="36" spans="2:11" x14ac:dyDescent="0.3">
      <c r="B36" t="s">
        <v>70</v>
      </c>
      <c r="C36" t="s">
        <v>2</v>
      </c>
      <c r="D36">
        <v>587</v>
      </c>
      <c r="E36" t="s">
        <v>71</v>
      </c>
      <c r="H36" t="s">
        <v>70</v>
      </c>
      <c r="I36" t="s">
        <v>2</v>
      </c>
      <c r="J36">
        <v>532</v>
      </c>
      <c r="K36" t="s">
        <v>133</v>
      </c>
    </row>
    <row r="37" spans="2:11" x14ac:dyDescent="0.3">
      <c r="B37" t="s">
        <v>72</v>
      </c>
      <c r="C37" t="s">
        <v>2</v>
      </c>
      <c r="D37">
        <v>583</v>
      </c>
      <c r="E37" t="s">
        <v>73</v>
      </c>
      <c r="H37" t="s">
        <v>72</v>
      </c>
      <c r="I37" t="s">
        <v>2</v>
      </c>
      <c r="J37">
        <v>536</v>
      </c>
      <c r="K37" t="s">
        <v>134</v>
      </c>
    </row>
    <row r="38" spans="2:11" x14ac:dyDescent="0.3">
      <c r="B38" t="s">
        <v>74</v>
      </c>
      <c r="C38" t="s">
        <v>2</v>
      </c>
      <c r="D38">
        <v>590</v>
      </c>
      <c r="E38" t="s">
        <v>75</v>
      </c>
      <c r="H38" t="s">
        <v>74</v>
      </c>
      <c r="I38" t="s">
        <v>2</v>
      </c>
      <c r="J38">
        <v>528</v>
      </c>
      <c r="K38" t="s">
        <v>135</v>
      </c>
    </row>
    <row r="39" spans="2:11" x14ac:dyDescent="0.3">
      <c r="B39" t="s">
        <v>76</v>
      </c>
      <c r="C39" t="s">
        <v>2</v>
      </c>
      <c r="D39">
        <v>587</v>
      </c>
      <c r="E39" t="s">
        <v>77</v>
      </c>
      <c r="H39" t="s">
        <v>76</v>
      </c>
      <c r="I39" t="s">
        <v>2</v>
      </c>
      <c r="J39">
        <v>1638</v>
      </c>
      <c r="K39" t="s">
        <v>136</v>
      </c>
    </row>
    <row r="40" spans="2:11" x14ac:dyDescent="0.3">
      <c r="B40" t="s">
        <v>78</v>
      </c>
      <c r="C40" t="s">
        <v>2</v>
      </c>
      <c r="D40">
        <v>585</v>
      </c>
      <c r="E40" t="s">
        <v>79</v>
      </c>
      <c r="H40" t="s">
        <v>78</v>
      </c>
      <c r="I40" t="s">
        <v>2</v>
      </c>
      <c r="J40">
        <v>534</v>
      </c>
      <c r="K40" t="s">
        <v>137</v>
      </c>
    </row>
    <row r="41" spans="2:11" x14ac:dyDescent="0.3">
      <c r="B41" t="s">
        <v>80</v>
      </c>
      <c r="C41" t="s">
        <v>2</v>
      </c>
      <c r="D41">
        <v>592</v>
      </c>
      <c r="E41" t="s">
        <v>81</v>
      </c>
      <c r="H41" t="s">
        <v>80</v>
      </c>
      <c r="I41" t="s">
        <v>2</v>
      </c>
      <c r="J41">
        <v>1634</v>
      </c>
      <c r="K41" t="s">
        <v>138</v>
      </c>
    </row>
    <row r="42" spans="2:11" x14ac:dyDescent="0.3">
      <c r="B42" t="s">
        <v>82</v>
      </c>
      <c r="C42" t="s">
        <v>2</v>
      </c>
      <c r="D42">
        <v>588</v>
      </c>
      <c r="E42" t="s">
        <v>83</v>
      </c>
      <c r="H42" t="s">
        <v>82</v>
      </c>
      <c r="I42" t="s">
        <v>2</v>
      </c>
      <c r="J42">
        <v>530</v>
      </c>
      <c r="K42" t="s">
        <v>139</v>
      </c>
    </row>
    <row r="43" spans="2:11" x14ac:dyDescent="0.3">
      <c r="B43" t="s">
        <v>84</v>
      </c>
      <c r="C43" t="s">
        <v>2</v>
      </c>
      <c r="D43">
        <v>585</v>
      </c>
      <c r="E43" t="s">
        <v>85</v>
      </c>
      <c r="H43" t="s">
        <v>84</v>
      </c>
      <c r="I43" t="s">
        <v>2</v>
      </c>
      <c r="J43">
        <v>1641</v>
      </c>
      <c r="K43" t="s">
        <v>140</v>
      </c>
    </row>
    <row r="44" spans="2:11" x14ac:dyDescent="0.3">
      <c r="B44" t="s">
        <v>86</v>
      </c>
      <c r="C44" t="s">
        <v>2</v>
      </c>
      <c r="D44">
        <v>592</v>
      </c>
      <c r="E44" t="s">
        <v>87</v>
      </c>
      <c r="H44" t="s">
        <v>86</v>
      </c>
      <c r="I44" t="s">
        <v>2</v>
      </c>
      <c r="J44">
        <v>1634</v>
      </c>
      <c r="K44" t="s">
        <v>141</v>
      </c>
    </row>
    <row r="45" spans="2:11" x14ac:dyDescent="0.3">
      <c r="B45" t="s">
        <v>88</v>
      </c>
      <c r="C45" t="s">
        <v>2</v>
      </c>
      <c r="D45">
        <v>589</v>
      </c>
      <c r="E45" t="s">
        <v>89</v>
      </c>
      <c r="H45" t="s">
        <v>88</v>
      </c>
      <c r="I45" t="s">
        <v>2</v>
      </c>
      <c r="J45">
        <v>1637</v>
      </c>
      <c r="K45" t="s">
        <v>142</v>
      </c>
    </row>
    <row r="46" spans="2:11" x14ac:dyDescent="0.3">
      <c r="B46" t="s">
        <v>90</v>
      </c>
      <c r="C46" t="s">
        <v>2</v>
      </c>
      <c r="D46">
        <v>586</v>
      </c>
      <c r="E46" t="s">
        <v>91</v>
      </c>
      <c r="H46" t="s">
        <v>90</v>
      </c>
      <c r="I46" t="s">
        <v>2</v>
      </c>
      <c r="J46">
        <v>1641</v>
      </c>
      <c r="K46" t="s">
        <v>143</v>
      </c>
    </row>
    <row r="47" spans="2:11" x14ac:dyDescent="0.3">
      <c r="B47" t="s">
        <v>92</v>
      </c>
      <c r="C47" t="s">
        <v>2</v>
      </c>
      <c r="D47">
        <v>613</v>
      </c>
      <c r="E47" t="s">
        <v>93</v>
      </c>
      <c r="H47" t="s">
        <v>92</v>
      </c>
      <c r="I47" t="s">
        <v>2</v>
      </c>
      <c r="J47">
        <v>42566</v>
      </c>
      <c r="K47" t="s">
        <v>144</v>
      </c>
    </row>
    <row r="48" spans="2:11" x14ac:dyDescent="0.3">
      <c r="B48" t="s">
        <v>94</v>
      </c>
      <c r="C48" t="s">
        <v>2</v>
      </c>
      <c r="D48">
        <v>8965</v>
      </c>
      <c r="E48" t="s">
        <v>95</v>
      </c>
      <c r="H48" t="s">
        <v>94</v>
      </c>
      <c r="I48" t="s">
        <v>2</v>
      </c>
      <c r="J48">
        <v>4411</v>
      </c>
      <c r="K48" t="s">
        <v>145</v>
      </c>
    </row>
    <row r="49" spans="2:11" x14ac:dyDescent="0.3">
      <c r="B49" t="s">
        <v>96</v>
      </c>
      <c r="C49" t="s">
        <v>2</v>
      </c>
      <c r="D49">
        <v>592</v>
      </c>
      <c r="E49" t="s">
        <v>97</v>
      </c>
      <c r="H49" t="s">
        <v>96</v>
      </c>
      <c r="I49" t="s">
        <v>2</v>
      </c>
      <c r="J49">
        <v>527</v>
      </c>
      <c r="K49" t="s">
        <v>146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Q2" sqref="Q2"/>
    </sheetView>
  </sheetViews>
  <sheetFormatPr defaultRowHeight="14.4" x14ac:dyDescent="0.3"/>
  <cols>
    <col min="3" max="3" width="13" customWidth="1"/>
    <col min="9" max="9" width="13.44140625" customWidth="1"/>
    <col min="17" max="17" width="13.44140625" customWidth="1"/>
  </cols>
  <sheetData>
    <row r="1" spans="1:17" x14ac:dyDescent="0.3">
      <c r="A1" s="1" t="s">
        <v>165</v>
      </c>
      <c r="B1" t="s">
        <v>147</v>
      </c>
      <c r="C1" t="s">
        <v>148</v>
      </c>
      <c r="D1" t="s">
        <v>149</v>
      </c>
      <c r="E1" t="s">
        <v>150</v>
      </c>
      <c r="G1" s="1" t="s">
        <v>166</v>
      </c>
      <c r="H1" t="s">
        <v>147</v>
      </c>
      <c r="I1" t="s">
        <v>148</v>
      </c>
      <c r="J1" t="s">
        <v>168</v>
      </c>
      <c r="K1" t="s">
        <v>150</v>
      </c>
      <c r="M1" s="1" t="s">
        <v>167</v>
      </c>
      <c r="O1" s="1" t="s">
        <v>163</v>
      </c>
      <c r="Q1" s="1" t="s">
        <v>164</v>
      </c>
    </row>
    <row r="2" spans="1:17" x14ac:dyDescent="0.3">
      <c r="B2" t="s">
        <v>1</v>
      </c>
      <c r="C2" t="s">
        <v>2</v>
      </c>
      <c r="D2">
        <v>614</v>
      </c>
      <c r="E2" t="s">
        <v>3</v>
      </c>
      <c r="H2" t="s">
        <v>1</v>
      </c>
      <c r="I2" t="s">
        <v>2</v>
      </c>
      <c r="J2">
        <v>1611</v>
      </c>
      <c r="K2" t="s">
        <v>99</v>
      </c>
      <c r="M2">
        <f>IF(AND(1541&lt;J2,J2&lt;1683),1,0)</f>
        <v>1</v>
      </c>
      <c r="Q2" t="str">
        <f>CONCATENATE(O24,O28,O32,O36,O40,O44,O48,O4)</f>
        <v>61A0807F</v>
      </c>
    </row>
    <row r="3" spans="1:17" x14ac:dyDescent="0.3">
      <c r="B3" t="s">
        <v>4</v>
      </c>
      <c r="C3" t="s">
        <v>2</v>
      </c>
      <c r="D3">
        <v>611</v>
      </c>
      <c r="E3" t="s">
        <v>5</v>
      </c>
      <c r="H3" t="s">
        <v>4</v>
      </c>
      <c r="I3" t="s">
        <v>2</v>
      </c>
      <c r="J3">
        <v>1615</v>
      </c>
      <c r="K3" t="s">
        <v>100</v>
      </c>
      <c r="M3">
        <f t="shared" ref="M3:M49" si="0">IF(AND(1541&lt;J3,J3&lt;1683),1,0)</f>
        <v>1</v>
      </c>
    </row>
    <row r="4" spans="1:17" x14ac:dyDescent="0.3">
      <c r="B4" t="s">
        <v>6</v>
      </c>
      <c r="C4" t="s">
        <v>2</v>
      </c>
      <c r="D4">
        <v>616</v>
      </c>
      <c r="E4" t="s">
        <v>7</v>
      </c>
      <c r="H4" t="s">
        <v>6</v>
      </c>
      <c r="I4" t="s">
        <v>2</v>
      </c>
      <c r="J4">
        <v>1609</v>
      </c>
      <c r="K4" t="s">
        <v>101</v>
      </c>
      <c r="M4">
        <f t="shared" si="0"/>
        <v>1</v>
      </c>
      <c r="O4" t="str">
        <f>BIN2HEX(CONCATENATE(M49,M2,M3,M4))</f>
        <v>F</v>
      </c>
    </row>
    <row r="5" spans="1:17" x14ac:dyDescent="0.3">
      <c r="B5" t="s">
        <v>8</v>
      </c>
      <c r="C5" t="s">
        <v>2</v>
      </c>
      <c r="D5">
        <v>612</v>
      </c>
      <c r="E5" t="s">
        <v>9</v>
      </c>
      <c r="H5" t="s">
        <v>8</v>
      </c>
      <c r="I5" t="s">
        <v>2</v>
      </c>
      <c r="J5">
        <v>529</v>
      </c>
      <c r="K5" t="s">
        <v>102</v>
      </c>
      <c r="M5">
        <f t="shared" si="0"/>
        <v>0</v>
      </c>
    </row>
    <row r="6" spans="1:17" x14ac:dyDescent="0.3">
      <c r="B6" t="s">
        <v>10</v>
      </c>
      <c r="C6" t="s">
        <v>2</v>
      </c>
      <c r="D6">
        <v>587</v>
      </c>
      <c r="E6" t="s">
        <v>11</v>
      </c>
      <c r="H6" t="s">
        <v>10</v>
      </c>
      <c r="I6" t="s">
        <v>2</v>
      </c>
      <c r="J6">
        <v>532</v>
      </c>
      <c r="K6" t="s">
        <v>103</v>
      </c>
      <c r="M6">
        <f t="shared" si="0"/>
        <v>0</v>
      </c>
    </row>
    <row r="7" spans="1:17" x14ac:dyDescent="0.3">
      <c r="B7" t="s">
        <v>12</v>
      </c>
      <c r="C7" t="s">
        <v>2</v>
      </c>
      <c r="D7">
        <v>583</v>
      </c>
      <c r="E7" t="s">
        <v>13</v>
      </c>
      <c r="H7" t="s">
        <v>12</v>
      </c>
      <c r="I7" t="s">
        <v>2</v>
      </c>
      <c r="J7">
        <v>536</v>
      </c>
      <c r="K7" t="s">
        <v>104</v>
      </c>
      <c r="M7">
        <f t="shared" si="0"/>
        <v>0</v>
      </c>
    </row>
    <row r="8" spans="1:17" x14ac:dyDescent="0.3">
      <c r="B8" t="s">
        <v>14</v>
      </c>
      <c r="C8" t="s">
        <v>2</v>
      </c>
      <c r="D8">
        <v>589</v>
      </c>
      <c r="E8" t="s">
        <v>15</v>
      </c>
      <c r="H8" t="s">
        <v>14</v>
      </c>
      <c r="I8" t="s">
        <v>2</v>
      </c>
      <c r="J8">
        <v>529</v>
      </c>
      <c r="K8" t="s">
        <v>105</v>
      </c>
      <c r="M8">
        <f t="shared" si="0"/>
        <v>0</v>
      </c>
      <c r="O8" t="s">
        <v>170</v>
      </c>
    </row>
    <row r="9" spans="1:17" x14ac:dyDescent="0.3">
      <c r="B9" t="s">
        <v>16</v>
      </c>
      <c r="C9" t="s">
        <v>2</v>
      </c>
      <c r="D9">
        <v>585</v>
      </c>
      <c r="E9" t="s">
        <v>17</v>
      </c>
      <c r="H9" t="s">
        <v>16</v>
      </c>
      <c r="I9" t="s">
        <v>2</v>
      </c>
      <c r="J9">
        <v>533</v>
      </c>
      <c r="K9" t="s">
        <v>106</v>
      </c>
      <c r="M9">
        <f t="shared" si="0"/>
        <v>0</v>
      </c>
    </row>
    <row r="10" spans="1:17" x14ac:dyDescent="0.3">
      <c r="B10" t="s">
        <v>18</v>
      </c>
      <c r="C10" t="s">
        <v>2</v>
      </c>
      <c r="D10">
        <v>582</v>
      </c>
      <c r="E10" t="s">
        <v>19</v>
      </c>
      <c r="H10" t="s">
        <v>18</v>
      </c>
      <c r="I10" t="s">
        <v>2</v>
      </c>
      <c r="J10">
        <v>536</v>
      </c>
      <c r="K10" t="s">
        <v>107</v>
      </c>
      <c r="M10">
        <f t="shared" si="0"/>
        <v>0</v>
      </c>
    </row>
    <row r="11" spans="1:17" x14ac:dyDescent="0.3">
      <c r="B11" t="s">
        <v>20</v>
      </c>
      <c r="C11" t="s">
        <v>2</v>
      </c>
      <c r="D11">
        <v>588</v>
      </c>
      <c r="E11" t="s">
        <v>21</v>
      </c>
      <c r="H11" t="s">
        <v>20</v>
      </c>
      <c r="I11" t="s">
        <v>2</v>
      </c>
      <c r="J11">
        <v>530</v>
      </c>
      <c r="K11" t="s">
        <v>108</v>
      </c>
      <c r="M11">
        <f t="shared" si="0"/>
        <v>0</v>
      </c>
    </row>
    <row r="12" spans="1:17" x14ac:dyDescent="0.3">
      <c r="B12" t="s">
        <v>22</v>
      </c>
      <c r="C12" t="s">
        <v>2</v>
      </c>
      <c r="D12">
        <v>586</v>
      </c>
      <c r="E12" t="s">
        <v>23</v>
      </c>
      <c r="H12" t="s">
        <v>22</v>
      </c>
      <c r="I12" t="s">
        <v>2</v>
      </c>
      <c r="J12">
        <v>1640</v>
      </c>
      <c r="K12" t="s">
        <v>109</v>
      </c>
      <c r="M12">
        <f t="shared" si="0"/>
        <v>1</v>
      </c>
    </row>
    <row r="13" spans="1:17" x14ac:dyDescent="0.3">
      <c r="B13" t="s">
        <v>24</v>
      </c>
      <c r="C13" t="s">
        <v>2</v>
      </c>
      <c r="D13">
        <v>592</v>
      </c>
      <c r="E13" t="s">
        <v>25</v>
      </c>
      <c r="H13" t="s">
        <v>24</v>
      </c>
      <c r="I13" t="s">
        <v>2</v>
      </c>
      <c r="J13">
        <v>1634</v>
      </c>
      <c r="K13" t="s">
        <v>110</v>
      </c>
      <c r="M13">
        <f t="shared" si="0"/>
        <v>1</v>
      </c>
    </row>
    <row r="14" spans="1:17" x14ac:dyDescent="0.3">
      <c r="B14" t="s">
        <v>26</v>
      </c>
      <c r="C14" t="s">
        <v>2</v>
      </c>
      <c r="D14">
        <v>587</v>
      </c>
      <c r="E14" t="s">
        <v>27</v>
      </c>
      <c r="H14" t="s">
        <v>26</v>
      </c>
      <c r="I14" t="s">
        <v>2</v>
      </c>
      <c r="J14">
        <v>1640</v>
      </c>
      <c r="K14" t="s">
        <v>111</v>
      </c>
      <c r="M14">
        <f t="shared" si="0"/>
        <v>1</v>
      </c>
    </row>
    <row r="15" spans="1:17" x14ac:dyDescent="0.3">
      <c r="B15" t="s">
        <v>28</v>
      </c>
      <c r="C15" t="s">
        <v>2</v>
      </c>
      <c r="D15">
        <v>583</v>
      </c>
      <c r="E15" t="s">
        <v>29</v>
      </c>
      <c r="H15" t="s">
        <v>28</v>
      </c>
      <c r="I15" t="s">
        <v>2</v>
      </c>
      <c r="J15">
        <v>1643</v>
      </c>
      <c r="K15" t="s">
        <v>112</v>
      </c>
      <c r="M15">
        <f t="shared" si="0"/>
        <v>1</v>
      </c>
    </row>
    <row r="16" spans="1:17" x14ac:dyDescent="0.3">
      <c r="B16" t="s">
        <v>30</v>
      </c>
      <c r="C16" t="s">
        <v>2</v>
      </c>
      <c r="D16">
        <v>588</v>
      </c>
      <c r="E16" t="s">
        <v>31</v>
      </c>
      <c r="H16" t="s">
        <v>30</v>
      </c>
      <c r="I16" t="s">
        <v>2</v>
      </c>
      <c r="J16">
        <v>1638</v>
      </c>
      <c r="K16" t="s">
        <v>113</v>
      </c>
      <c r="M16">
        <f t="shared" si="0"/>
        <v>1</v>
      </c>
    </row>
    <row r="17" spans="2:15" x14ac:dyDescent="0.3">
      <c r="B17" t="s">
        <v>32</v>
      </c>
      <c r="C17" t="s">
        <v>2</v>
      </c>
      <c r="D17">
        <v>584</v>
      </c>
      <c r="E17" t="s">
        <v>33</v>
      </c>
      <c r="H17" t="s">
        <v>32</v>
      </c>
      <c r="I17" t="s">
        <v>2</v>
      </c>
      <c r="J17">
        <v>1642</v>
      </c>
      <c r="K17" t="s">
        <v>114</v>
      </c>
      <c r="M17">
        <f t="shared" si="0"/>
        <v>1</v>
      </c>
    </row>
    <row r="18" spans="2:15" x14ac:dyDescent="0.3">
      <c r="B18" t="s">
        <v>34</v>
      </c>
      <c r="C18" t="s">
        <v>2</v>
      </c>
      <c r="D18">
        <v>590</v>
      </c>
      <c r="E18" t="s">
        <v>35</v>
      </c>
      <c r="H18" t="s">
        <v>34</v>
      </c>
      <c r="I18" t="s">
        <v>2</v>
      </c>
      <c r="J18">
        <v>1637</v>
      </c>
      <c r="K18" t="s">
        <v>115</v>
      </c>
      <c r="M18">
        <f t="shared" si="0"/>
        <v>1</v>
      </c>
    </row>
    <row r="19" spans="2:15" x14ac:dyDescent="0.3">
      <c r="B19" t="s">
        <v>36</v>
      </c>
      <c r="C19" t="s">
        <v>2</v>
      </c>
      <c r="D19">
        <v>586</v>
      </c>
      <c r="E19" t="s">
        <v>37</v>
      </c>
      <c r="H19" t="s">
        <v>36</v>
      </c>
      <c r="I19" t="s">
        <v>2</v>
      </c>
      <c r="J19">
        <v>42589</v>
      </c>
      <c r="K19" t="s">
        <v>116</v>
      </c>
      <c r="L19" t="s">
        <v>160</v>
      </c>
    </row>
    <row r="20" spans="2:15" x14ac:dyDescent="0.3">
      <c r="B20" t="s">
        <v>38</v>
      </c>
      <c r="C20" t="s">
        <v>2</v>
      </c>
      <c r="D20">
        <v>8930</v>
      </c>
      <c r="E20" t="s">
        <v>39</v>
      </c>
      <c r="H20" t="s">
        <v>38</v>
      </c>
      <c r="I20" t="s">
        <v>2</v>
      </c>
      <c r="J20">
        <v>4443</v>
      </c>
      <c r="K20" t="s">
        <v>117</v>
      </c>
      <c r="L20" t="s">
        <v>161</v>
      </c>
    </row>
    <row r="21" spans="2:15" x14ac:dyDescent="0.3">
      <c r="B21" t="s">
        <v>40</v>
      </c>
      <c r="C21" t="s">
        <v>2</v>
      </c>
      <c r="D21">
        <v>586</v>
      </c>
      <c r="E21" t="s">
        <v>41</v>
      </c>
      <c r="H21" t="s">
        <v>40</v>
      </c>
      <c r="I21" t="s">
        <v>2</v>
      </c>
      <c r="J21">
        <v>531</v>
      </c>
      <c r="K21" t="s">
        <v>118</v>
      </c>
      <c r="M21">
        <f t="shared" si="0"/>
        <v>0</v>
      </c>
    </row>
    <row r="22" spans="2:15" x14ac:dyDescent="0.3">
      <c r="B22" t="s">
        <v>42</v>
      </c>
      <c r="C22" t="s">
        <v>2</v>
      </c>
      <c r="D22">
        <v>584</v>
      </c>
      <c r="E22" t="s">
        <v>43</v>
      </c>
      <c r="H22" t="s">
        <v>42</v>
      </c>
      <c r="I22" t="s">
        <v>2</v>
      </c>
      <c r="J22">
        <v>1642</v>
      </c>
      <c r="K22" t="s">
        <v>119</v>
      </c>
      <c r="M22">
        <f t="shared" si="0"/>
        <v>1</v>
      </c>
    </row>
    <row r="23" spans="2:15" x14ac:dyDescent="0.3">
      <c r="B23" t="s">
        <v>44</v>
      </c>
      <c r="C23" t="s">
        <v>2</v>
      </c>
      <c r="D23">
        <v>590</v>
      </c>
      <c r="E23" t="s">
        <v>45</v>
      </c>
      <c r="H23" t="s">
        <v>44</v>
      </c>
      <c r="I23" t="s">
        <v>2</v>
      </c>
      <c r="J23">
        <v>1636</v>
      </c>
      <c r="K23" t="s">
        <v>120</v>
      </c>
      <c r="M23">
        <f t="shared" si="0"/>
        <v>1</v>
      </c>
    </row>
    <row r="24" spans="2:15" x14ac:dyDescent="0.3">
      <c r="B24" t="s">
        <v>46</v>
      </c>
      <c r="C24" t="s">
        <v>2</v>
      </c>
      <c r="D24">
        <v>585</v>
      </c>
      <c r="E24" t="s">
        <v>47</v>
      </c>
      <c r="H24" t="s">
        <v>46</v>
      </c>
      <c r="I24" t="s">
        <v>2</v>
      </c>
      <c r="J24">
        <v>534</v>
      </c>
      <c r="K24" t="s">
        <v>121</v>
      </c>
      <c r="M24">
        <f t="shared" si="0"/>
        <v>0</v>
      </c>
      <c r="O24" t="str">
        <f>BIN2HEX(CONCATENATE(M21,M22,M23,M24))</f>
        <v>6</v>
      </c>
    </row>
    <row r="25" spans="2:15" x14ac:dyDescent="0.3">
      <c r="B25" t="s">
        <v>48</v>
      </c>
      <c r="C25" t="s">
        <v>2</v>
      </c>
      <c r="D25">
        <v>591</v>
      </c>
      <c r="E25" t="s">
        <v>49</v>
      </c>
      <c r="H25" t="s">
        <v>48</v>
      </c>
      <c r="I25" t="s">
        <v>2</v>
      </c>
      <c r="J25">
        <v>527</v>
      </c>
      <c r="K25" t="s">
        <v>122</v>
      </c>
      <c r="M25">
        <f t="shared" si="0"/>
        <v>0</v>
      </c>
    </row>
    <row r="26" spans="2:15" x14ac:dyDescent="0.3">
      <c r="B26" t="s">
        <v>50</v>
      </c>
      <c r="C26" t="s">
        <v>2</v>
      </c>
      <c r="D26">
        <v>587</v>
      </c>
      <c r="E26" t="s">
        <v>51</v>
      </c>
      <c r="H26" t="s">
        <v>50</v>
      </c>
      <c r="I26" t="s">
        <v>2</v>
      </c>
      <c r="J26">
        <v>531</v>
      </c>
      <c r="K26" t="s">
        <v>123</v>
      </c>
      <c r="M26">
        <f t="shared" si="0"/>
        <v>0</v>
      </c>
    </row>
    <row r="27" spans="2:15" x14ac:dyDescent="0.3">
      <c r="B27" t="s">
        <v>52</v>
      </c>
      <c r="C27" t="s">
        <v>2</v>
      </c>
      <c r="D27">
        <v>583</v>
      </c>
      <c r="E27" t="s">
        <v>53</v>
      </c>
      <c r="H27" t="s">
        <v>52</v>
      </c>
      <c r="I27" t="s">
        <v>2</v>
      </c>
      <c r="J27">
        <v>536</v>
      </c>
      <c r="K27" t="s">
        <v>124</v>
      </c>
      <c r="M27">
        <f t="shared" si="0"/>
        <v>0</v>
      </c>
    </row>
    <row r="28" spans="2:15" x14ac:dyDescent="0.3">
      <c r="B28" t="s">
        <v>54</v>
      </c>
      <c r="C28" t="s">
        <v>2</v>
      </c>
      <c r="D28">
        <v>589</v>
      </c>
      <c r="E28" t="s">
        <v>55</v>
      </c>
      <c r="H28" t="s">
        <v>54</v>
      </c>
      <c r="I28" t="s">
        <v>2</v>
      </c>
      <c r="J28">
        <v>1637</v>
      </c>
      <c r="K28" t="s">
        <v>125</v>
      </c>
      <c r="M28">
        <f t="shared" si="0"/>
        <v>1</v>
      </c>
      <c r="O28" t="str">
        <f>BIN2HEX(CONCATENATE(M25,M26,M27,M28))</f>
        <v>1</v>
      </c>
    </row>
    <row r="29" spans="2:15" x14ac:dyDescent="0.3">
      <c r="B29" t="s">
        <v>56</v>
      </c>
      <c r="C29" t="s">
        <v>2</v>
      </c>
      <c r="D29">
        <v>586</v>
      </c>
      <c r="E29" t="s">
        <v>57</v>
      </c>
      <c r="H29" t="s">
        <v>56</v>
      </c>
      <c r="I29" t="s">
        <v>2</v>
      </c>
      <c r="J29">
        <v>1640</v>
      </c>
      <c r="K29" t="s">
        <v>126</v>
      </c>
      <c r="M29">
        <f t="shared" si="0"/>
        <v>1</v>
      </c>
    </row>
    <row r="30" spans="2:15" x14ac:dyDescent="0.3">
      <c r="B30" t="s">
        <v>58</v>
      </c>
      <c r="C30" t="s">
        <v>2</v>
      </c>
      <c r="D30">
        <v>581</v>
      </c>
      <c r="E30" t="s">
        <v>59</v>
      </c>
      <c r="H30" t="s">
        <v>58</v>
      </c>
      <c r="I30" t="s">
        <v>2</v>
      </c>
      <c r="J30">
        <v>538</v>
      </c>
      <c r="K30" t="s">
        <v>127</v>
      </c>
      <c r="M30">
        <f t="shared" si="0"/>
        <v>0</v>
      </c>
    </row>
    <row r="31" spans="2:15" x14ac:dyDescent="0.3">
      <c r="B31" t="s">
        <v>60</v>
      </c>
      <c r="C31" t="s">
        <v>2</v>
      </c>
      <c r="D31">
        <v>588</v>
      </c>
      <c r="E31" t="s">
        <v>61</v>
      </c>
      <c r="H31" t="s">
        <v>60</v>
      </c>
      <c r="I31" t="s">
        <v>2</v>
      </c>
      <c r="J31">
        <v>1638</v>
      </c>
      <c r="K31" t="s">
        <v>128</v>
      </c>
      <c r="M31">
        <f t="shared" si="0"/>
        <v>1</v>
      </c>
    </row>
    <row r="32" spans="2:15" x14ac:dyDescent="0.3">
      <c r="B32" t="s">
        <v>62</v>
      </c>
      <c r="C32" t="s">
        <v>2</v>
      </c>
      <c r="D32">
        <v>583</v>
      </c>
      <c r="E32" t="s">
        <v>63</v>
      </c>
      <c r="H32" t="s">
        <v>62</v>
      </c>
      <c r="I32" t="s">
        <v>2</v>
      </c>
      <c r="J32">
        <v>536</v>
      </c>
      <c r="K32" t="s">
        <v>129</v>
      </c>
      <c r="M32">
        <f t="shared" si="0"/>
        <v>0</v>
      </c>
      <c r="O32" t="str">
        <f>BIN2HEX(CONCATENATE(M29,M30,M31,M32))</f>
        <v>A</v>
      </c>
    </row>
    <row r="33" spans="2:15" x14ac:dyDescent="0.3">
      <c r="B33" t="s">
        <v>64</v>
      </c>
      <c r="C33" t="s">
        <v>2</v>
      </c>
      <c r="D33">
        <v>589</v>
      </c>
      <c r="E33" t="s">
        <v>65</v>
      </c>
      <c r="H33" t="s">
        <v>64</v>
      </c>
      <c r="I33" t="s">
        <v>2</v>
      </c>
      <c r="J33">
        <v>530</v>
      </c>
      <c r="K33" t="s">
        <v>130</v>
      </c>
      <c r="M33">
        <f t="shared" si="0"/>
        <v>0</v>
      </c>
    </row>
    <row r="34" spans="2:15" x14ac:dyDescent="0.3">
      <c r="B34" t="s">
        <v>66</v>
      </c>
      <c r="C34" t="s">
        <v>2</v>
      </c>
      <c r="D34">
        <v>586</v>
      </c>
      <c r="E34" t="s">
        <v>67</v>
      </c>
      <c r="H34" t="s">
        <v>66</v>
      </c>
      <c r="I34" t="s">
        <v>2</v>
      </c>
      <c r="J34">
        <v>533</v>
      </c>
      <c r="K34" t="s">
        <v>131</v>
      </c>
      <c r="M34">
        <f t="shared" si="0"/>
        <v>0</v>
      </c>
    </row>
    <row r="35" spans="2:15" x14ac:dyDescent="0.3">
      <c r="B35" t="s">
        <v>68</v>
      </c>
      <c r="C35" t="s">
        <v>2</v>
      </c>
      <c r="D35">
        <v>611</v>
      </c>
      <c r="E35" t="s">
        <v>69</v>
      </c>
      <c r="H35" t="s">
        <v>68</v>
      </c>
      <c r="I35" t="s">
        <v>2</v>
      </c>
      <c r="J35">
        <v>507</v>
      </c>
      <c r="K35" t="s">
        <v>132</v>
      </c>
      <c r="M35">
        <f t="shared" si="0"/>
        <v>0</v>
      </c>
    </row>
    <row r="36" spans="2:15" x14ac:dyDescent="0.3">
      <c r="B36" t="s">
        <v>70</v>
      </c>
      <c r="C36" t="s">
        <v>2</v>
      </c>
      <c r="D36">
        <v>619</v>
      </c>
      <c r="E36" t="s">
        <v>71</v>
      </c>
      <c r="H36" t="s">
        <v>70</v>
      </c>
      <c r="I36" t="s">
        <v>2</v>
      </c>
      <c r="J36">
        <v>500</v>
      </c>
      <c r="K36" t="s">
        <v>133</v>
      </c>
      <c r="M36">
        <f t="shared" si="0"/>
        <v>0</v>
      </c>
      <c r="O36" t="str">
        <f>BIN2HEX(CONCATENATE(M33,M34,M35,M36))</f>
        <v>0</v>
      </c>
    </row>
    <row r="37" spans="2:15" x14ac:dyDescent="0.3">
      <c r="B37" t="s">
        <v>72</v>
      </c>
      <c r="C37" t="s">
        <v>2</v>
      </c>
      <c r="D37">
        <v>614</v>
      </c>
      <c r="E37" t="s">
        <v>73</v>
      </c>
      <c r="H37" t="s">
        <v>72</v>
      </c>
      <c r="I37" t="s">
        <v>2</v>
      </c>
      <c r="J37">
        <v>1611</v>
      </c>
      <c r="K37" t="s">
        <v>134</v>
      </c>
      <c r="M37">
        <f t="shared" si="0"/>
        <v>1</v>
      </c>
    </row>
    <row r="38" spans="2:15" x14ac:dyDescent="0.3">
      <c r="B38" t="s">
        <v>74</v>
      </c>
      <c r="C38" t="s">
        <v>2</v>
      </c>
      <c r="D38">
        <v>591</v>
      </c>
      <c r="E38" t="s">
        <v>75</v>
      </c>
      <c r="H38" t="s">
        <v>74</v>
      </c>
      <c r="I38" t="s">
        <v>2</v>
      </c>
      <c r="J38">
        <v>527</v>
      </c>
      <c r="K38" t="s">
        <v>135</v>
      </c>
      <c r="M38">
        <f t="shared" si="0"/>
        <v>0</v>
      </c>
    </row>
    <row r="39" spans="2:15" x14ac:dyDescent="0.3">
      <c r="B39" t="s">
        <v>76</v>
      </c>
      <c r="C39" t="s">
        <v>2</v>
      </c>
      <c r="D39">
        <v>617</v>
      </c>
      <c r="E39" t="s">
        <v>77</v>
      </c>
      <c r="H39" t="s">
        <v>76</v>
      </c>
      <c r="I39" t="s">
        <v>2</v>
      </c>
      <c r="J39">
        <v>501</v>
      </c>
      <c r="K39" t="s">
        <v>136</v>
      </c>
      <c r="M39">
        <f t="shared" si="0"/>
        <v>0</v>
      </c>
    </row>
    <row r="40" spans="2:15" x14ac:dyDescent="0.3">
      <c r="B40" t="s">
        <v>78</v>
      </c>
      <c r="C40" t="s">
        <v>2</v>
      </c>
      <c r="D40">
        <v>614</v>
      </c>
      <c r="E40" t="s">
        <v>79</v>
      </c>
      <c r="H40" t="s">
        <v>78</v>
      </c>
      <c r="I40" t="s">
        <v>2</v>
      </c>
      <c r="J40">
        <v>504</v>
      </c>
      <c r="K40" t="s">
        <v>137</v>
      </c>
      <c r="M40">
        <f t="shared" si="0"/>
        <v>0</v>
      </c>
      <c r="O40" t="str">
        <f>BIN2HEX(CONCATENATE(M37,M38,M39,M40))</f>
        <v>8</v>
      </c>
    </row>
    <row r="41" spans="2:15" x14ac:dyDescent="0.3">
      <c r="B41" t="s">
        <v>80</v>
      </c>
      <c r="C41" t="s">
        <v>2</v>
      </c>
      <c r="D41">
        <v>610</v>
      </c>
      <c r="E41" t="s">
        <v>81</v>
      </c>
      <c r="H41" t="s">
        <v>80</v>
      </c>
      <c r="I41" t="s">
        <v>2</v>
      </c>
      <c r="J41">
        <v>509</v>
      </c>
      <c r="K41" t="s">
        <v>138</v>
      </c>
      <c r="M41">
        <f t="shared" si="0"/>
        <v>0</v>
      </c>
    </row>
    <row r="42" spans="2:15" x14ac:dyDescent="0.3">
      <c r="B42" t="s">
        <v>82</v>
      </c>
      <c r="C42" t="s">
        <v>2</v>
      </c>
      <c r="D42">
        <v>617</v>
      </c>
      <c r="E42" t="s">
        <v>83</v>
      </c>
      <c r="H42" t="s">
        <v>82</v>
      </c>
      <c r="I42" t="s">
        <v>2</v>
      </c>
      <c r="J42">
        <v>503</v>
      </c>
      <c r="K42" t="s">
        <v>139</v>
      </c>
      <c r="M42">
        <f t="shared" si="0"/>
        <v>0</v>
      </c>
    </row>
    <row r="43" spans="2:15" x14ac:dyDescent="0.3">
      <c r="B43" t="s">
        <v>84</v>
      </c>
      <c r="C43" t="s">
        <v>2</v>
      </c>
      <c r="D43">
        <v>613</v>
      </c>
      <c r="E43" t="s">
        <v>85</v>
      </c>
      <c r="H43" t="s">
        <v>84</v>
      </c>
      <c r="I43" t="s">
        <v>2</v>
      </c>
      <c r="J43">
        <v>506</v>
      </c>
      <c r="K43" t="s">
        <v>140</v>
      </c>
      <c r="M43">
        <f t="shared" si="0"/>
        <v>0</v>
      </c>
    </row>
    <row r="44" spans="2:15" x14ac:dyDescent="0.3">
      <c r="B44" t="s">
        <v>86</v>
      </c>
      <c r="C44" t="s">
        <v>2</v>
      </c>
      <c r="D44">
        <v>618</v>
      </c>
      <c r="E44" t="s">
        <v>87</v>
      </c>
      <c r="H44" t="s">
        <v>86</v>
      </c>
      <c r="I44" t="s">
        <v>2</v>
      </c>
      <c r="J44">
        <v>500</v>
      </c>
      <c r="K44" t="s">
        <v>141</v>
      </c>
      <c r="M44">
        <f t="shared" si="0"/>
        <v>0</v>
      </c>
      <c r="O44" t="str">
        <f>BIN2HEX(CONCATENATE(M41,M42,M43,M44))</f>
        <v>0</v>
      </c>
    </row>
    <row r="45" spans="2:15" x14ac:dyDescent="0.3">
      <c r="B45" t="s">
        <v>88</v>
      </c>
      <c r="C45" t="s">
        <v>2</v>
      </c>
      <c r="D45">
        <v>615</v>
      </c>
      <c r="E45" t="s">
        <v>89</v>
      </c>
      <c r="H45" t="s">
        <v>88</v>
      </c>
      <c r="I45" t="s">
        <v>2</v>
      </c>
      <c r="J45">
        <v>503</v>
      </c>
      <c r="K45" t="s">
        <v>142</v>
      </c>
      <c r="M45">
        <f t="shared" si="0"/>
        <v>0</v>
      </c>
    </row>
    <row r="46" spans="2:15" x14ac:dyDescent="0.3">
      <c r="B46" t="s">
        <v>90</v>
      </c>
      <c r="C46" t="s">
        <v>2</v>
      </c>
      <c r="D46">
        <v>612</v>
      </c>
      <c r="E46" t="s">
        <v>91</v>
      </c>
      <c r="H46" t="s">
        <v>90</v>
      </c>
      <c r="I46" t="s">
        <v>2</v>
      </c>
      <c r="J46">
        <v>1613</v>
      </c>
      <c r="K46" t="s">
        <v>143</v>
      </c>
      <c r="M46">
        <f t="shared" si="0"/>
        <v>1</v>
      </c>
    </row>
    <row r="47" spans="2:15" x14ac:dyDescent="0.3">
      <c r="B47" t="s">
        <v>92</v>
      </c>
      <c r="C47" t="s">
        <v>2</v>
      </c>
      <c r="D47">
        <v>618</v>
      </c>
      <c r="E47" t="s">
        <v>93</v>
      </c>
      <c r="H47" t="s">
        <v>92</v>
      </c>
      <c r="I47" t="s">
        <v>2</v>
      </c>
      <c r="J47">
        <v>1608</v>
      </c>
      <c r="K47" t="s">
        <v>144</v>
      </c>
      <c r="M47">
        <f t="shared" si="0"/>
        <v>1</v>
      </c>
    </row>
    <row r="48" spans="2:15" x14ac:dyDescent="0.3">
      <c r="B48" t="s">
        <v>94</v>
      </c>
      <c r="C48" t="s">
        <v>2</v>
      </c>
      <c r="D48">
        <v>613</v>
      </c>
      <c r="E48" t="s">
        <v>95</v>
      </c>
      <c r="H48" t="s">
        <v>94</v>
      </c>
      <c r="I48" t="s">
        <v>2</v>
      </c>
      <c r="J48">
        <v>1612</v>
      </c>
      <c r="K48" t="s">
        <v>145</v>
      </c>
      <c r="M48">
        <f t="shared" si="0"/>
        <v>1</v>
      </c>
      <c r="O48" t="str">
        <f>BIN2HEX(CONCATENATE(M45,M46,M47,M48))</f>
        <v>7</v>
      </c>
    </row>
    <row r="49" spans="2:13" x14ac:dyDescent="0.3">
      <c r="B49" t="s">
        <v>96</v>
      </c>
      <c r="C49" t="s">
        <v>2</v>
      </c>
      <c r="D49">
        <v>620</v>
      </c>
      <c r="E49" t="s">
        <v>97</v>
      </c>
      <c r="H49" t="s">
        <v>96</v>
      </c>
      <c r="I49" t="s">
        <v>2</v>
      </c>
      <c r="J49">
        <v>1606</v>
      </c>
      <c r="K49" t="s">
        <v>146</v>
      </c>
      <c r="M49">
        <f t="shared" si="0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S24" sqref="S24"/>
    </sheetView>
  </sheetViews>
  <sheetFormatPr defaultRowHeight="14.4" x14ac:dyDescent="0.3"/>
  <cols>
    <col min="3" max="3" width="13" customWidth="1"/>
    <col min="9" max="9" width="13.44140625" customWidth="1"/>
    <col min="17" max="17" width="13.44140625" customWidth="1"/>
  </cols>
  <sheetData>
    <row r="1" spans="1:17" x14ac:dyDescent="0.3">
      <c r="A1" s="1" t="s">
        <v>165</v>
      </c>
      <c r="B1" t="s">
        <v>147</v>
      </c>
      <c r="C1" t="s">
        <v>148</v>
      </c>
      <c r="D1" t="s">
        <v>149</v>
      </c>
      <c r="E1" t="s">
        <v>150</v>
      </c>
      <c r="G1" s="1" t="s">
        <v>166</v>
      </c>
      <c r="H1" t="s">
        <v>147</v>
      </c>
      <c r="I1" t="s">
        <v>148</v>
      </c>
      <c r="J1" t="s">
        <v>168</v>
      </c>
      <c r="K1" t="s">
        <v>150</v>
      </c>
      <c r="M1" s="1" t="s">
        <v>167</v>
      </c>
      <c r="O1" s="1" t="s">
        <v>163</v>
      </c>
      <c r="Q1" s="1" t="s">
        <v>164</v>
      </c>
    </row>
    <row r="2" spans="1:17" x14ac:dyDescent="0.3">
      <c r="B2" t="s">
        <v>1</v>
      </c>
      <c r="C2" t="s">
        <v>2</v>
      </c>
      <c r="D2">
        <v>616</v>
      </c>
      <c r="E2" t="s">
        <v>3</v>
      </c>
      <c r="H2" t="s">
        <v>1</v>
      </c>
      <c r="I2" t="s">
        <v>2</v>
      </c>
      <c r="J2">
        <v>502</v>
      </c>
      <c r="K2" t="s">
        <v>99</v>
      </c>
      <c r="M2">
        <f>IF(AND(1541&lt;J2,J2&lt;1683),1,0)</f>
        <v>0</v>
      </c>
      <c r="O2" t="str">
        <f>BIN2HEX(CONCATENATE(M47,M48,M49,M2))</f>
        <v>6</v>
      </c>
      <c r="Q2" t="str">
        <f>CONCATENATE(O2,O6,O10,O14,O18,O22,O26,O30)</f>
        <v>61A040BF</v>
      </c>
    </row>
    <row r="3" spans="1:17" x14ac:dyDescent="0.3">
      <c r="B3" t="s">
        <v>4</v>
      </c>
      <c r="C3" t="s">
        <v>2</v>
      </c>
      <c r="D3">
        <v>612</v>
      </c>
      <c r="E3" t="s">
        <v>5</v>
      </c>
      <c r="H3" t="s">
        <v>4</v>
      </c>
      <c r="I3" t="s">
        <v>2</v>
      </c>
      <c r="J3">
        <v>506</v>
      </c>
      <c r="K3" t="s">
        <v>100</v>
      </c>
      <c r="M3">
        <f t="shared" ref="M3:M49" si="0">IF(AND(1541&lt;J3,J3&lt;1683),1,0)</f>
        <v>0</v>
      </c>
    </row>
    <row r="4" spans="1:17" x14ac:dyDescent="0.3">
      <c r="B4" t="s">
        <v>6</v>
      </c>
      <c r="C4" t="s">
        <v>2</v>
      </c>
      <c r="D4">
        <v>609</v>
      </c>
      <c r="E4" t="s">
        <v>7</v>
      </c>
      <c r="H4" t="s">
        <v>6</v>
      </c>
      <c r="I4" t="s">
        <v>2</v>
      </c>
      <c r="J4">
        <v>509</v>
      </c>
      <c r="K4" t="s">
        <v>101</v>
      </c>
      <c r="M4">
        <f t="shared" si="0"/>
        <v>0</v>
      </c>
    </row>
    <row r="5" spans="1:17" x14ac:dyDescent="0.3">
      <c r="B5" t="s">
        <v>8</v>
      </c>
      <c r="C5" t="s">
        <v>2</v>
      </c>
      <c r="D5">
        <v>615</v>
      </c>
      <c r="E5" t="s">
        <v>9</v>
      </c>
      <c r="H5" t="s">
        <v>8</v>
      </c>
      <c r="I5" t="s">
        <v>2</v>
      </c>
      <c r="J5">
        <v>503</v>
      </c>
      <c r="K5" t="s">
        <v>102</v>
      </c>
      <c r="M5">
        <f t="shared" si="0"/>
        <v>0</v>
      </c>
    </row>
    <row r="6" spans="1:17" x14ac:dyDescent="0.3">
      <c r="B6" t="s">
        <v>10</v>
      </c>
      <c r="C6" t="s">
        <v>2</v>
      </c>
      <c r="D6">
        <v>612</v>
      </c>
      <c r="E6" t="s">
        <v>11</v>
      </c>
      <c r="H6" t="s">
        <v>10</v>
      </c>
      <c r="I6" t="s">
        <v>2</v>
      </c>
      <c r="J6">
        <v>1614</v>
      </c>
      <c r="K6" t="s">
        <v>103</v>
      </c>
      <c r="M6">
        <f t="shared" si="0"/>
        <v>1</v>
      </c>
      <c r="O6" t="str">
        <f>BIN2HEX(CONCATENATE(M3,M4,M5,M6))</f>
        <v>1</v>
      </c>
    </row>
    <row r="7" spans="1:17" x14ac:dyDescent="0.3">
      <c r="B7" t="s">
        <v>12</v>
      </c>
      <c r="C7" t="s">
        <v>2</v>
      </c>
      <c r="D7">
        <v>618</v>
      </c>
      <c r="E7" t="s">
        <v>13</v>
      </c>
      <c r="H7" t="s">
        <v>12</v>
      </c>
      <c r="I7" t="s">
        <v>2</v>
      </c>
      <c r="J7">
        <v>1609</v>
      </c>
      <c r="K7" t="s">
        <v>104</v>
      </c>
      <c r="M7">
        <f t="shared" si="0"/>
        <v>1</v>
      </c>
    </row>
    <row r="8" spans="1:17" x14ac:dyDescent="0.3">
      <c r="B8" t="s">
        <v>14</v>
      </c>
      <c r="C8" t="s">
        <v>2</v>
      </c>
      <c r="D8">
        <v>613</v>
      </c>
      <c r="E8" t="s">
        <v>15</v>
      </c>
      <c r="H8" t="s">
        <v>14</v>
      </c>
      <c r="I8" t="s">
        <v>2</v>
      </c>
      <c r="J8">
        <v>505</v>
      </c>
      <c r="K8" t="s">
        <v>105</v>
      </c>
      <c r="M8">
        <f t="shared" si="0"/>
        <v>0</v>
      </c>
    </row>
    <row r="9" spans="1:17" x14ac:dyDescent="0.3">
      <c r="B9" t="s">
        <v>16</v>
      </c>
      <c r="C9" t="s">
        <v>2</v>
      </c>
      <c r="D9">
        <v>610</v>
      </c>
      <c r="E9" t="s">
        <v>17</v>
      </c>
      <c r="H9" t="s">
        <v>16</v>
      </c>
      <c r="I9" t="s">
        <v>2</v>
      </c>
      <c r="J9">
        <v>1616</v>
      </c>
      <c r="K9" t="s">
        <v>106</v>
      </c>
      <c r="M9">
        <f t="shared" si="0"/>
        <v>1</v>
      </c>
    </row>
    <row r="10" spans="1:17" x14ac:dyDescent="0.3">
      <c r="B10" t="s">
        <v>18</v>
      </c>
      <c r="C10" t="s">
        <v>2</v>
      </c>
      <c r="D10">
        <v>616</v>
      </c>
      <c r="E10" t="s">
        <v>19</v>
      </c>
      <c r="H10" t="s">
        <v>18</v>
      </c>
      <c r="I10" t="s">
        <v>2</v>
      </c>
      <c r="J10">
        <v>503</v>
      </c>
      <c r="K10" t="s">
        <v>107</v>
      </c>
      <c r="M10">
        <f t="shared" si="0"/>
        <v>0</v>
      </c>
      <c r="O10" t="str">
        <f>BIN2HEX(CONCATENATE(M7,M8,M9,M10))</f>
        <v>A</v>
      </c>
    </row>
    <row r="11" spans="1:17" x14ac:dyDescent="0.3">
      <c r="B11" t="s">
        <v>20</v>
      </c>
      <c r="C11" t="s">
        <v>2</v>
      </c>
      <c r="D11">
        <v>612</v>
      </c>
      <c r="E11" t="s">
        <v>21</v>
      </c>
      <c r="H11" t="s">
        <v>20</v>
      </c>
      <c r="I11" t="s">
        <v>2</v>
      </c>
      <c r="J11">
        <v>507</v>
      </c>
      <c r="K11" t="s">
        <v>108</v>
      </c>
      <c r="M11">
        <f t="shared" si="0"/>
        <v>0</v>
      </c>
    </row>
    <row r="12" spans="1:17" x14ac:dyDescent="0.3">
      <c r="B12" t="s">
        <v>22</v>
      </c>
      <c r="C12" t="s">
        <v>2</v>
      </c>
      <c r="D12">
        <v>618</v>
      </c>
      <c r="E12" t="s">
        <v>23</v>
      </c>
      <c r="H12" t="s">
        <v>22</v>
      </c>
      <c r="I12" t="s">
        <v>2</v>
      </c>
      <c r="J12">
        <v>500</v>
      </c>
      <c r="K12" t="s">
        <v>109</v>
      </c>
      <c r="M12">
        <f t="shared" si="0"/>
        <v>0</v>
      </c>
    </row>
    <row r="13" spans="1:17" x14ac:dyDescent="0.3">
      <c r="B13" t="s">
        <v>24</v>
      </c>
      <c r="C13" t="s">
        <v>2</v>
      </c>
      <c r="D13">
        <v>614</v>
      </c>
      <c r="E13" t="s">
        <v>25</v>
      </c>
      <c r="H13" t="s">
        <v>24</v>
      </c>
      <c r="I13" t="s">
        <v>2</v>
      </c>
      <c r="J13">
        <v>504</v>
      </c>
      <c r="K13" t="s">
        <v>110</v>
      </c>
      <c r="M13">
        <f t="shared" si="0"/>
        <v>0</v>
      </c>
    </row>
    <row r="14" spans="1:17" x14ac:dyDescent="0.3">
      <c r="B14" t="s">
        <v>26</v>
      </c>
      <c r="C14" t="s">
        <v>2</v>
      </c>
      <c r="D14">
        <v>611</v>
      </c>
      <c r="E14" t="s">
        <v>27</v>
      </c>
      <c r="H14" t="s">
        <v>26</v>
      </c>
      <c r="I14" t="s">
        <v>2</v>
      </c>
      <c r="J14">
        <v>507</v>
      </c>
      <c r="K14" t="s">
        <v>111</v>
      </c>
      <c r="M14">
        <f t="shared" si="0"/>
        <v>0</v>
      </c>
      <c r="O14" t="str">
        <f>BIN2HEX(CONCATENATE(M11,M12,M13,M14))</f>
        <v>0</v>
      </c>
    </row>
    <row r="15" spans="1:17" x14ac:dyDescent="0.3">
      <c r="B15" t="s">
        <v>28</v>
      </c>
      <c r="C15" t="s">
        <v>2</v>
      </c>
      <c r="D15">
        <v>618</v>
      </c>
      <c r="E15" t="s">
        <v>29</v>
      </c>
      <c r="H15" t="s">
        <v>28</v>
      </c>
      <c r="I15" t="s">
        <v>2</v>
      </c>
      <c r="J15">
        <v>501</v>
      </c>
      <c r="K15" t="s">
        <v>112</v>
      </c>
      <c r="M15">
        <f t="shared" si="0"/>
        <v>0</v>
      </c>
    </row>
    <row r="16" spans="1:17" x14ac:dyDescent="0.3">
      <c r="B16" t="s">
        <v>30</v>
      </c>
      <c r="C16" t="s">
        <v>2</v>
      </c>
      <c r="D16">
        <v>614</v>
      </c>
      <c r="E16" t="s">
        <v>31</v>
      </c>
      <c r="H16" t="s">
        <v>30</v>
      </c>
      <c r="I16" t="s">
        <v>2</v>
      </c>
      <c r="J16">
        <v>1612</v>
      </c>
      <c r="K16" t="s">
        <v>113</v>
      </c>
      <c r="M16">
        <f t="shared" si="0"/>
        <v>1</v>
      </c>
    </row>
    <row r="17" spans="2:15" x14ac:dyDescent="0.3">
      <c r="B17" t="s">
        <v>32</v>
      </c>
      <c r="C17" t="s">
        <v>2</v>
      </c>
      <c r="D17">
        <v>609</v>
      </c>
      <c r="E17" t="s">
        <v>33</v>
      </c>
      <c r="H17" t="s">
        <v>32</v>
      </c>
      <c r="I17" t="s">
        <v>2</v>
      </c>
      <c r="J17">
        <v>509</v>
      </c>
      <c r="K17" t="s">
        <v>114</v>
      </c>
      <c r="M17">
        <f t="shared" si="0"/>
        <v>0</v>
      </c>
    </row>
    <row r="18" spans="2:15" x14ac:dyDescent="0.3">
      <c r="B18" t="s">
        <v>34</v>
      </c>
      <c r="C18" t="s">
        <v>2</v>
      </c>
      <c r="D18">
        <v>616</v>
      </c>
      <c r="E18" t="s">
        <v>35</v>
      </c>
      <c r="H18" t="s">
        <v>34</v>
      </c>
      <c r="I18" t="s">
        <v>2</v>
      </c>
      <c r="J18">
        <v>503</v>
      </c>
      <c r="K18" t="s">
        <v>115</v>
      </c>
      <c r="M18">
        <f t="shared" si="0"/>
        <v>0</v>
      </c>
      <c r="O18" t="str">
        <f>BIN2HEX(CONCATENATE(M15,M16,M17,M18))</f>
        <v>4</v>
      </c>
    </row>
    <row r="19" spans="2:15" x14ac:dyDescent="0.3">
      <c r="B19" t="s">
        <v>36</v>
      </c>
      <c r="C19" t="s">
        <v>2</v>
      </c>
      <c r="D19">
        <v>612</v>
      </c>
      <c r="E19" t="s">
        <v>37</v>
      </c>
      <c r="H19" t="s">
        <v>36</v>
      </c>
      <c r="I19" t="s">
        <v>2</v>
      </c>
      <c r="J19">
        <v>507</v>
      </c>
      <c r="K19" t="s">
        <v>116</v>
      </c>
      <c r="M19">
        <f t="shared" si="0"/>
        <v>0</v>
      </c>
    </row>
    <row r="20" spans="2:15" x14ac:dyDescent="0.3">
      <c r="B20" t="s">
        <v>38</v>
      </c>
      <c r="C20" t="s">
        <v>2</v>
      </c>
      <c r="D20">
        <v>610</v>
      </c>
      <c r="E20" t="s">
        <v>39</v>
      </c>
      <c r="H20" t="s">
        <v>38</v>
      </c>
      <c r="I20" t="s">
        <v>2</v>
      </c>
      <c r="J20">
        <v>509</v>
      </c>
      <c r="K20" t="s">
        <v>117</v>
      </c>
      <c r="M20">
        <f t="shared" si="0"/>
        <v>0</v>
      </c>
    </row>
    <row r="21" spans="2:15" x14ac:dyDescent="0.3">
      <c r="B21" t="s">
        <v>40</v>
      </c>
      <c r="C21" t="s">
        <v>2</v>
      </c>
      <c r="D21">
        <v>615</v>
      </c>
      <c r="E21" t="s">
        <v>41</v>
      </c>
      <c r="H21" t="s">
        <v>40</v>
      </c>
      <c r="I21" t="s">
        <v>2</v>
      </c>
      <c r="J21">
        <v>503</v>
      </c>
      <c r="K21" t="s">
        <v>118</v>
      </c>
      <c r="M21">
        <f t="shared" si="0"/>
        <v>0</v>
      </c>
    </row>
    <row r="22" spans="2:15" x14ac:dyDescent="0.3">
      <c r="B22" t="s">
        <v>42</v>
      </c>
      <c r="C22" t="s">
        <v>2</v>
      </c>
      <c r="D22">
        <v>612</v>
      </c>
      <c r="E22" t="s">
        <v>43</v>
      </c>
      <c r="H22" t="s">
        <v>42</v>
      </c>
      <c r="I22" t="s">
        <v>2</v>
      </c>
      <c r="J22">
        <v>507</v>
      </c>
      <c r="K22" t="s">
        <v>119</v>
      </c>
      <c r="M22">
        <f t="shared" si="0"/>
        <v>0</v>
      </c>
      <c r="O22" t="str">
        <f>BIN2HEX(CONCATENATE(M19,M20,M21,M22))</f>
        <v>0</v>
      </c>
    </row>
    <row r="23" spans="2:15" x14ac:dyDescent="0.3">
      <c r="B23" t="s">
        <v>44</v>
      </c>
      <c r="C23" t="s">
        <v>2</v>
      </c>
      <c r="D23">
        <v>608</v>
      </c>
      <c r="E23" t="s">
        <v>45</v>
      </c>
      <c r="H23" t="s">
        <v>44</v>
      </c>
      <c r="I23" t="s">
        <v>2</v>
      </c>
      <c r="J23">
        <v>1618</v>
      </c>
      <c r="K23" t="s">
        <v>120</v>
      </c>
      <c r="M23">
        <f t="shared" si="0"/>
        <v>1</v>
      </c>
    </row>
    <row r="24" spans="2:15" x14ac:dyDescent="0.3">
      <c r="B24" t="s">
        <v>46</v>
      </c>
      <c r="C24" t="s">
        <v>2</v>
      </c>
      <c r="D24">
        <v>613</v>
      </c>
      <c r="E24" t="s">
        <v>47</v>
      </c>
      <c r="H24" t="s">
        <v>46</v>
      </c>
      <c r="I24" t="s">
        <v>2</v>
      </c>
      <c r="J24">
        <v>505</v>
      </c>
      <c r="K24" t="s">
        <v>121</v>
      </c>
      <c r="M24">
        <f t="shared" si="0"/>
        <v>0</v>
      </c>
    </row>
    <row r="25" spans="2:15" x14ac:dyDescent="0.3">
      <c r="B25" t="s">
        <v>48</v>
      </c>
      <c r="C25" t="s">
        <v>2</v>
      </c>
      <c r="D25">
        <v>610</v>
      </c>
      <c r="E25" t="s">
        <v>49</v>
      </c>
      <c r="H25" t="s">
        <v>48</v>
      </c>
      <c r="I25" t="s">
        <v>2</v>
      </c>
      <c r="J25">
        <v>1617</v>
      </c>
      <c r="K25" t="s">
        <v>122</v>
      </c>
      <c r="M25">
        <f t="shared" si="0"/>
        <v>1</v>
      </c>
    </row>
    <row r="26" spans="2:15" x14ac:dyDescent="0.3">
      <c r="B26" t="s">
        <v>50</v>
      </c>
      <c r="C26" t="s">
        <v>2</v>
      </c>
      <c r="D26">
        <v>615</v>
      </c>
      <c r="E26" t="s">
        <v>51</v>
      </c>
      <c r="H26" t="s">
        <v>50</v>
      </c>
      <c r="I26" t="s">
        <v>2</v>
      </c>
      <c r="J26">
        <v>1611</v>
      </c>
      <c r="K26" t="s">
        <v>123</v>
      </c>
      <c r="M26">
        <f t="shared" si="0"/>
        <v>1</v>
      </c>
      <c r="O26" t="str">
        <f>BIN2HEX(CONCATENATE(M23,M24,M25,M26))</f>
        <v>B</v>
      </c>
    </row>
    <row r="27" spans="2:15" x14ac:dyDescent="0.3">
      <c r="B27" t="s">
        <v>52</v>
      </c>
      <c r="C27" t="s">
        <v>2</v>
      </c>
      <c r="D27">
        <v>612</v>
      </c>
      <c r="E27" t="s">
        <v>53</v>
      </c>
      <c r="H27" t="s">
        <v>52</v>
      </c>
      <c r="I27" t="s">
        <v>2</v>
      </c>
      <c r="J27">
        <v>1615</v>
      </c>
      <c r="K27" t="s">
        <v>124</v>
      </c>
      <c r="M27">
        <f t="shared" si="0"/>
        <v>1</v>
      </c>
    </row>
    <row r="28" spans="2:15" x14ac:dyDescent="0.3">
      <c r="B28" t="s">
        <v>54</v>
      </c>
      <c r="C28" t="s">
        <v>2</v>
      </c>
      <c r="D28">
        <v>617</v>
      </c>
      <c r="E28" t="s">
        <v>55</v>
      </c>
      <c r="H28" t="s">
        <v>54</v>
      </c>
      <c r="I28" t="s">
        <v>2</v>
      </c>
      <c r="J28">
        <v>1609</v>
      </c>
      <c r="K28" t="s">
        <v>125</v>
      </c>
      <c r="M28">
        <f t="shared" si="0"/>
        <v>1</v>
      </c>
    </row>
    <row r="29" spans="2:15" x14ac:dyDescent="0.3">
      <c r="B29" t="s">
        <v>56</v>
      </c>
      <c r="C29" t="s">
        <v>2</v>
      </c>
      <c r="D29">
        <v>613</v>
      </c>
      <c r="E29" t="s">
        <v>57</v>
      </c>
      <c r="H29" t="s">
        <v>56</v>
      </c>
      <c r="I29" t="s">
        <v>2</v>
      </c>
      <c r="J29">
        <v>1613</v>
      </c>
      <c r="K29" t="s">
        <v>126</v>
      </c>
      <c r="M29">
        <f t="shared" si="0"/>
        <v>1</v>
      </c>
    </row>
    <row r="30" spans="2:15" x14ac:dyDescent="0.3">
      <c r="B30" t="s">
        <v>58</v>
      </c>
      <c r="C30" t="s">
        <v>2</v>
      </c>
      <c r="D30">
        <v>619</v>
      </c>
      <c r="E30" t="s">
        <v>59</v>
      </c>
      <c r="H30" t="s">
        <v>58</v>
      </c>
      <c r="I30" t="s">
        <v>2</v>
      </c>
      <c r="J30">
        <v>1608</v>
      </c>
      <c r="K30" t="s">
        <v>127</v>
      </c>
      <c r="M30">
        <f t="shared" si="0"/>
        <v>1</v>
      </c>
      <c r="O30" t="str">
        <f>BIN2HEX(CONCATENATE(M27,M28,M29,M30))</f>
        <v>F</v>
      </c>
    </row>
    <row r="31" spans="2:15" x14ac:dyDescent="0.3">
      <c r="B31" t="s">
        <v>60</v>
      </c>
      <c r="C31" t="s">
        <v>2</v>
      </c>
      <c r="D31">
        <v>614</v>
      </c>
      <c r="E31" t="s">
        <v>61</v>
      </c>
      <c r="H31" t="s">
        <v>60</v>
      </c>
      <c r="I31" t="s">
        <v>2</v>
      </c>
      <c r="J31">
        <v>503</v>
      </c>
      <c r="K31" t="s">
        <v>128</v>
      </c>
      <c r="M31">
        <f t="shared" si="0"/>
        <v>0</v>
      </c>
    </row>
    <row r="32" spans="2:15" x14ac:dyDescent="0.3">
      <c r="B32" t="s">
        <v>62</v>
      </c>
      <c r="C32" t="s">
        <v>2</v>
      </c>
      <c r="D32">
        <v>611</v>
      </c>
      <c r="E32" t="s">
        <v>63</v>
      </c>
      <c r="H32" t="s">
        <v>62</v>
      </c>
      <c r="I32" t="s">
        <v>2</v>
      </c>
      <c r="J32">
        <v>507</v>
      </c>
      <c r="K32" t="s">
        <v>129</v>
      </c>
      <c r="M32">
        <f t="shared" si="0"/>
        <v>0</v>
      </c>
    </row>
    <row r="33" spans="2:15" x14ac:dyDescent="0.3">
      <c r="B33" t="s">
        <v>64</v>
      </c>
      <c r="C33" t="s">
        <v>2</v>
      </c>
      <c r="D33">
        <v>618</v>
      </c>
      <c r="E33" t="s">
        <v>65</v>
      </c>
      <c r="H33" t="s">
        <v>64</v>
      </c>
      <c r="I33" t="s">
        <v>2</v>
      </c>
      <c r="J33">
        <v>501</v>
      </c>
      <c r="K33" t="s">
        <v>130</v>
      </c>
      <c r="M33">
        <f t="shared" si="0"/>
        <v>0</v>
      </c>
    </row>
    <row r="34" spans="2:15" x14ac:dyDescent="0.3">
      <c r="B34" t="s">
        <v>66</v>
      </c>
      <c r="C34" t="s">
        <v>2</v>
      </c>
      <c r="D34">
        <v>614</v>
      </c>
      <c r="E34" t="s">
        <v>67</v>
      </c>
      <c r="H34" t="s">
        <v>66</v>
      </c>
      <c r="I34" t="s">
        <v>2</v>
      </c>
      <c r="J34">
        <v>505</v>
      </c>
      <c r="K34" t="s">
        <v>131</v>
      </c>
      <c r="M34">
        <f t="shared" si="0"/>
        <v>0</v>
      </c>
      <c r="O34" t="s">
        <v>170</v>
      </c>
    </row>
    <row r="35" spans="2:15" x14ac:dyDescent="0.3">
      <c r="B35" t="s">
        <v>68</v>
      </c>
      <c r="C35" t="s">
        <v>2</v>
      </c>
      <c r="D35">
        <v>620</v>
      </c>
      <c r="E35" t="s">
        <v>69</v>
      </c>
      <c r="H35" t="s">
        <v>68</v>
      </c>
      <c r="I35" t="s">
        <v>2</v>
      </c>
      <c r="J35">
        <v>498</v>
      </c>
      <c r="K35" t="s">
        <v>132</v>
      </c>
      <c r="M35">
        <f t="shared" si="0"/>
        <v>0</v>
      </c>
    </row>
    <row r="36" spans="2:15" x14ac:dyDescent="0.3">
      <c r="B36" t="s">
        <v>70</v>
      </c>
      <c r="C36" t="s">
        <v>2</v>
      </c>
      <c r="D36">
        <v>616</v>
      </c>
      <c r="E36" t="s">
        <v>71</v>
      </c>
      <c r="H36" t="s">
        <v>70</v>
      </c>
      <c r="I36" t="s">
        <v>2</v>
      </c>
      <c r="J36">
        <v>503</v>
      </c>
      <c r="K36" t="s">
        <v>133</v>
      </c>
      <c r="M36">
        <f t="shared" si="0"/>
        <v>0</v>
      </c>
    </row>
    <row r="37" spans="2:15" x14ac:dyDescent="0.3">
      <c r="B37" t="s">
        <v>72</v>
      </c>
      <c r="C37" t="s">
        <v>2</v>
      </c>
      <c r="D37">
        <v>613</v>
      </c>
      <c r="E37" t="s">
        <v>73</v>
      </c>
      <c r="H37" t="s">
        <v>72</v>
      </c>
      <c r="I37" t="s">
        <v>2</v>
      </c>
      <c r="J37">
        <v>1613</v>
      </c>
      <c r="K37" t="s">
        <v>134</v>
      </c>
      <c r="M37">
        <f t="shared" si="0"/>
        <v>1</v>
      </c>
    </row>
    <row r="38" spans="2:15" x14ac:dyDescent="0.3">
      <c r="B38" t="s">
        <v>74</v>
      </c>
      <c r="C38" t="s">
        <v>2</v>
      </c>
      <c r="D38">
        <v>619</v>
      </c>
      <c r="E38" t="s">
        <v>75</v>
      </c>
      <c r="H38" t="s">
        <v>74</v>
      </c>
      <c r="I38" t="s">
        <v>2</v>
      </c>
      <c r="J38">
        <v>500</v>
      </c>
      <c r="K38" t="s">
        <v>135</v>
      </c>
      <c r="M38">
        <f t="shared" si="0"/>
        <v>0</v>
      </c>
    </row>
    <row r="39" spans="2:15" x14ac:dyDescent="0.3">
      <c r="B39" t="s">
        <v>76</v>
      </c>
      <c r="C39" t="s">
        <v>2</v>
      </c>
      <c r="D39">
        <v>616</v>
      </c>
      <c r="E39" t="s">
        <v>77</v>
      </c>
      <c r="H39" t="s">
        <v>76</v>
      </c>
      <c r="I39" t="s">
        <v>2</v>
      </c>
      <c r="J39">
        <v>1610</v>
      </c>
      <c r="K39" t="s">
        <v>136</v>
      </c>
      <c r="M39">
        <f t="shared" si="0"/>
        <v>1</v>
      </c>
    </row>
    <row r="40" spans="2:15" x14ac:dyDescent="0.3">
      <c r="B40" t="s">
        <v>78</v>
      </c>
      <c r="C40" t="s">
        <v>2</v>
      </c>
      <c r="D40">
        <v>611</v>
      </c>
      <c r="E40" t="s">
        <v>79</v>
      </c>
      <c r="H40" t="s">
        <v>78</v>
      </c>
      <c r="I40" t="s">
        <v>2</v>
      </c>
      <c r="J40">
        <v>1615</v>
      </c>
      <c r="K40" t="s">
        <v>137</v>
      </c>
      <c r="M40">
        <f t="shared" si="0"/>
        <v>1</v>
      </c>
    </row>
    <row r="41" spans="2:15" x14ac:dyDescent="0.3">
      <c r="B41" t="s">
        <v>80</v>
      </c>
      <c r="C41" t="s">
        <v>2</v>
      </c>
      <c r="D41">
        <v>617</v>
      </c>
      <c r="E41" t="s">
        <v>81</v>
      </c>
      <c r="H41" t="s">
        <v>80</v>
      </c>
      <c r="I41" t="s">
        <v>2</v>
      </c>
      <c r="J41">
        <v>1609</v>
      </c>
      <c r="K41" t="s">
        <v>138</v>
      </c>
      <c r="M41">
        <f t="shared" si="0"/>
        <v>1</v>
      </c>
    </row>
    <row r="42" spans="2:15" x14ac:dyDescent="0.3">
      <c r="B42" t="s">
        <v>82</v>
      </c>
      <c r="C42" t="s">
        <v>2</v>
      </c>
      <c r="D42">
        <v>613</v>
      </c>
      <c r="E42" t="s">
        <v>83</v>
      </c>
      <c r="H42" t="s">
        <v>82</v>
      </c>
      <c r="I42" t="s">
        <v>2</v>
      </c>
      <c r="J42">
        <v>1614</v>
      </c>
      <c r="K42" t="s">
        <v>139</v>
      </c>
      <c r="M42">
        <f t="shared" si="0"/>
        <v>1</v>
      </c>
    </row>
    <row r="43" spans="2:15" x14ac:dyDescent="0.3">
      <c r="B43" t="s">
        <v>84</v>
      </c>
      <c r="C43" t="s">
        <v>2</v>
      </c>
      <c r="D43">
        <v>618</v>
      </c>
      <c r="E43" t="s">
        <v>85</v>
      </c>
      <c r="H43" t="s">
        <v>84</v>
      </c>
      <c r="I43" t="s">
        <v>2</v>
      </c>
      <c r="J43">
        <v>1608</v>
      </c>
      <c r="K43" t="s">
        <v>140</v>
      </c>
      <c r="M43">
        <f t="shared" si="0"/>
        <v>1</v>
      </c>
    </row>
    <row r="44" spans="2:15" x14ac:dyDescent="0.3">
      <c r="B44" t="s">
        <v>86</v>
      </c>
      <c r="C44" t="s">
        <v>2</v>
      </c>
      <c r="D44">
        <v>614</v>
      </c>
      <c r="E44" t="s">
        <v>87</v>
      </c>
      <c r="H44" t="s">
        <v>86</v>
      </c>
      <c r="I44" t="s">
        <v>2</v>
      </c>
      <c r="J44">
        <v>1612</v>
      </c>
      <c r="K44" t="s">
        <v>141</v>
      </c>
      <c r="M44">
        <f t="shared" si="0"/>
        <v>1</v>
      </c>
    </row>
    <row r="45" spans="2:15" x14ac:dyDescent="0.3">
      <c r="B45" t="s">
        <v>88</v>
      </c>
      <c r="C45" t="s">
        <v>2</v>
      </c>
      <c r="D45">
        <v>620</v>
      </c>
      <c r="E45" t="s">
        <v>89</v>
      </c>
      <c r="H45" t="s">
        <v>88</v>
      </c>
      <c r="I45" t="s">
        <v>2</v>
      </c>
      <c r="J45">
        <v>42559</v>
      </c>
      <c r="K45" t="s">
        <v>142</v>
      </c>
      <c r="L45" t="s">
        <v>160</v>
      </c>
    </row>
    <row r="46" spans="2:15" x14ac:dyDescent="0.3">
      <c r="B46" t="s">
        <v>90</v>
      </c>
      <c r="C46" t="s">
        <v>2</v>
      </c>
      <c r="D46">
        <v>8963</v>
      </c>
      <c r="E46" t="s">
        <v>91</v>
      </c>
      <c r="H46" t="s">
        <v>90</v>
      </c>
      <c r="I46" t="s">
        <v>2</v>
      </c>
      <c r="J46">
        <v>4410</v>
      </c>
      <c r="K46" t="s">
        <v>143</v>
      </c>
      <c r="L46" t="s">
        <v>161</v>
      </c>
    </row>
    <row r="47" spans="2:15" x14ac:dyDescent="0.3">
      <c r="B47" t="s">
        <v>92</v>
      </c>
      <c r="C47" t="s">
        <v>2</v>
      </c>
      <c r="D47">
        <v>620</v>
      </c>
      <c r="E47" t="s">
        <v>93</v>
      </c>
      <c r="H47" t="s">
        <v>92</v>
      </c>
      <c r="I47" t="s">
        <v>2</v>
      </c>
      <c r="J47">
        <v>499</v>
      </c>
      <c r="K47" t="s">
        <v>144</v>
      </c>
      <c r="M47">
        <f t="shared" si="0"/>
        <v>0</v>
      </c>
    </row>
    <row r="48" spans="2:15" x14ac:dyDescent="0.3">
      <c r="B48" t="s">
        <v>94</v>
      </c>
      <c r="C48" t="s">
        <v>2</v>
      </c>
      <c r="D48">
        <v>615</v>
      </c>
      <c r="E48" t="s">
        <v>95</v>
      </c>
      <c r="H48" t="s">
        <v>94</v>
      </c>
      <c r="I48" t="s">
        <v>2</v>
      </c>
      <c r="J48">
        <v>1612</v>
      </c>
      <c r="K48" t="s">
        <v>145</v>
      </c>
      <c r="M48">
        <f t="shared" si="0"/>
        <v>1</v>
      </c>
    </row>
    <row r="49" spans="2:13" x14ac:dyDescent="0.3">
      <c r="B49" t="s">
        <v>96</v>
      </c>
      <c r="C49" t="s">
        <v>2</v>
      </c>
      <c r="D49">
        <v>611</v>
      </c>
      <c r="E49" t="s">
        <v>97</v>
      </c>
      <c r="H49" t="s">
        <v>96</v>
      </c>
      <c r="I49" t="s">
        <v>2</v>
      </c>
      <c r="J49">
        <v>1615</v>
      </c>
      <c r="K49" t="s">
        <v>146</v>
      </c>
      <c r="M49">
        <f t="shared" si="0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Q14" sqref="Q14"/>
    </sheetView>
  </sheetViews>
  <sheetFormatPr defaultRowHeight="14.4" x14ac:dyDescent="0.3"/>
  <cols>
    <col min="3" max="3" width="13" customWidth="1"/>
    <col min="9" max="9" width="13.44140625" customWidth="1"/>
    <col min="17" max="17" width="25.109375" customWidth="1"/>
  </cols>
  <sheetData>
    <row r="1" spans="1:17" x14ac:dyDescent="0.3">
      <c r="A1" s="1" t="s">
        <v>165</v>
      </c>
      <c r="B1" t="s">
        <v>147</v>
      </c>
      <c r="C1" t="s">
        <v>148</v>
      </c>
      <c r="D1" t="s">
        <v>149</v>
      </c>
      <c r="E1" t="s">
        <v>150</v>
      </c>
      <c r="G1" s="1" t="s">
        <v>166</v>
      </c>
      <c r="H1" t="s">
        <v>147</v>
      </c>
      <c r="I1" t="s">
        <v>148</v>
      </c>
      <c r="J1" t="s">
        <v>168</v>
      </c>
      <c r="K1" t="s">
        <v>150</v>
      </c>
      <c r="M1" s="1" t="s">
        <v>167</v>
      </c>
      <c r="O1" s="1" t="s">
        <v>163</v>
      </c>
      <c r="Q1" s="1" t="s">
        <v>164</v>
      </c>
    </row>
    <row r="2" spans="1:17" x14ac:dyDescent="0.3">
      <c r="B2" t="s">
        <v>1</v>
      </c>
      <c r="C2" t="s">
        <v>2</v>
      </c>
      <c r="D2">
        <v>616</v>
      </c>
      <c r="E2" t="s">
        <v>3</v>
      </c>
      <c r="H2" t="s">
        <v>1</v>
      </c>
      <c r="I2" t="s">
        <v>2</v>
      </c>
      <c r="J2">
        <v>562</v>
      </c>
      <c r="K2" t="s">
        <v>99</v>
      </c>
      <c r="M2">
        <f t="shared" ref="M2:M49" si="0">IF(AND(1541&lt;J2,J2&lt;1683),1,0)</f>
        <v>0</v>
      </c>
      <c r="Q2" t="str">
        <f>CONCATENATE(O14,O18,O22,O26,O30,O34,O38,O42)</f>
        <v>61A040A1</v>
      </c>
    </row>
    <row r="3" spans="1:17" x14ac:dyDescent="0.3">
      <c r="B3" t="s">
        <v>4</v>
      </c>
      <c r="C3" t="s">
        <v>2</v>
      </c>
      <c r="D3">
        <v>612</v>
      </c>
      <c r="E3" t="s">
        <v>5</v>
      </c>
      <c r="H3" t="s">
        <v>4</v>
      </c>
      <c r="I3" t="s">
        <v>2</v>
      </c>
      <c r="J3">
        <v>1638</v>
      </c>
      <c r="K3" t="s">
        <v>100</v>
      </c>
      <c r="M3">
        <f t="shared" si="0"/>
        <v>1</v>
      </c>
      <c r="Q3" t="s">
        <v>171</v>
      </c>
    </row>
    <row r="4" spans="1:17" x14ac:dyDescent="0.3">
      <c r="B4" t="s">
        <v>6</v>
      </c>
      <c r="C4" t="s">
        <v>2</v>
      </c>
      <c r="D4">
        <v>609</v>
      </c>
      <c r="E4" t="s">
        <v>7</v>
      </c>
      <c r="H4" t="s">
        <v>6</v>
      </c>
      <c r="I4" t="s">
        <v>2</v>
      </c>
      <c r="J4">
        <v>1641</v>
      </c>
      <c r="K4" t="s">
        <v>101</v>
      </c>
      <c r="M4">
        <f t="shared" si="0"/>
        <v>1</v>
      </c>
    </row>
    <row r="5" spans="1:17" x14ac:dyDescent="0.3">
      <c r="B5" t="s">
        <v>8</v>
      </c>
      <c r="C5" t="s">
        <v>2</v>
      </c>
      <c r="D5">
        <v>615</v>
      </c>
      <c r="E5" t="s">
        <v>9</v>
      </c>
      <c r="H5" t="s">
        <v>8</v>
      </c>
      <c r="I5" t="s">
        <v>2</v>
      </c>
      <c r="J5">
        <v>1635</v>
      </c>
      <c r="K5" t="s">
        <v>102</v>
      </c>
      <c r="M5">
        <f t="shared" si="0"/>
        <v>1</v>
      </c>
    </row>
    <row r="6" spans="1:17" x14ac:dyDescent="0.3">
      <c r="B6" t="s">
        <v>10</v>
      </c>
      <c r="C6" t="s">
        <v>2</v>
      </c>
      <c r="D6">
        <v>612</v>
      </c>
      <c r="E6" t="s">
        <v>11</v>
      </c>
      <c r="H6" t="s">
        <v>10</v>
      </c>
      <c r="I6" t="s">
        <v>2</v>
      </c>
      <c r="J6">
        <v>1639</v>
      </c>
      <c r="K6" t="s">
        <v>103</v>
      </c>
      <c r="M6">
        <f t="shared" si="0"/>
        <v>1</v>
      </c>
    </row>
    <row r="7" spans="1:17" x14ac:dyDescent="0.3">
      <c r="B7" t="s">
        <v>12</v>
      </c>
      <c r="C7" t="s">
        <v>2</v>
      </c>
      <c r="D7">
        <v>618</v>
      </c>
      <c r="E7" t="s">
        <v>13</v>
      </c>
      <c r="H7" t="s">
        <v>12</v>
      </c>
      <c r="I7" t="s">
        <v>2</v>
      </c>
      <c r="J7">
        <v>1643</v>
      </c>
      <c r="K7" t="s">
        <v>104</v>
      </c>
      <c r="M7">
        <f t="shared" si="0"/>
        <v>1</v>
      </c>
    </row>
    <row r="8" spans="1:17" x14ac:dyDescent="0.3">
      <c r="B8" t="s">
        <v>14</v>
      </c>
      <c r="C8" t="s">
        <v>2</v>
      </c>
      <c r="D8">
        <v>613</v>
      </c>
      <c r="E8" t="s">
        <v>15</v>
      </c>
      <c r="H8" t="s">
        <v>14</v>
      </c>
      <c r="I8" t="s">
        <v>2</v>
      </c>
      <c r="J8">
        <v>1637</v>
      </c>
      <c r="K8" t="s">
        <v>105</v>
      </c>
      <c r="M8">
        <f t="shared" si="0"/>
        <v>1</v>
      </c>
    </row>
    <row r="9" spans="1:17" x14ac:dyDescent="0.3">
      <c r="B9" t="s">
        <v>16</v>
      </c>
      <c r="C9" t="s">
        <v>2</v>
      </c>
      <c r="D9">
        <v>610</v>
      </c>
      <c r="E9" t="s">
        <v>17</v>
      </c>
      <c r="H9" t="s">
        <v>16</v>
      </c>
      <c r="I9" t="s">
        <v>2</v>
      </c>
      <c r="J9">
        <v>42607</v>
      </c>
      <c r="K9" t="s">
        <v>106</v>
      </c>
      <c r="L9" t="s">
        <v>160</v>
      </c>
    </row>
    <row r="10" spans="1:17" x14ac:dyDescent="0.3">
      <c r="B10" t="s">
        <v>18</v>
      </c>
      <c r="C10" t="s">
        <v>2</v>
      </c>
      <c r="D10">
        <v>616</v>
      </c>
      <c r="E10" t="s">
        <v>19</v>
      </c>
      <c r="H10" t="s">
        <v>18</v>
      </c>
      <c r="I10" t="s">
        <v>2</v>
      </c>
      <c r="J10">
        <v>4443</v>
      </c>
      <c r="K10" t="s">
        <v>107</v>
      </c>
      <c r="L10" t="s">
        <v>161</v>
      </c>
    </row>
    <row r="11" spans="1:17" x14ac:dyDescent="0.3">
      <c r="B11" t="s">
        <v>20</v>
      </c>
      <c r="C11" t="s">
        <v>2</v>
      </c>
      <c r="D11">
        <v>612</v>
      </c>
      <c r="E11" t="s">
        <v>21</v>
      </c>
      <c r="H11" t="s">
        <v>20</v>
      </c>
      <c r="I11" t="s">
        <v>2</v>
      </c>
      <c r="J11">
        <v>510</v>
      </c>
      <c r="K11" t="s">
        <v>108</v>
      </c>
      <c r="M11">
        <f t="shared" si="0"/>
        <v>0</v>
      </c>
    </row>
    <row r="12" spans="1:17" x14ac:dyDescent="0.3">
      <c r="B12" t="s">
        <v>22</v>
      </c>
      <c r="C12" t="s">
        <v>2</v>
      </c>
      <c r="D12">
        <v>618</v>
      </c>
      <c r="E12" t="s">
        <v>23</v>
      </c>
      <c r="H12" t="s">
        <v>22</v>
      </c>
      <c r="I12" t="s">
        <v>2</v>
      </c>
      <c r="J12">
        <v>1641</v>
      </c>
      <c r="K12" t="s">
        <v>109</v>
      </c>
      <c r="M12">
        <f t="shared" si="0"/>
        <v>1</v>
      </c>
    </row>
    <row r="13" spans="1:17" x14ac:dyDescent="0.3">
      <c r="B13" t="s">
        <v>24</v>
      </c>
      <c r="C13" t="s">
        <v>2</v>
      </c>
      <c r="D13">
        <v>614</v>
      </c>
      <c r="E13" t="s">
        <v>25</v>
      </c>
      <c r="H13" t="s">
        <v>24</v>
      </c>
      <c r="I13" t="s">
        <v>2</v>
      </c>
      <c r="J13">
        <v>1635</v>
      </c>
      <c r="K13" t="s">
        <v>110</v>
      </c>
      <c r="M13">
        <f t="shared" si="0"/>
        <v>1</v>
      </c>
    </row>
    <row r="14" spans="1:17" x14ac:dyDescent="0.3">
      <c r="B14" t="s">
        <v>26</v>
      </c>
      <c r="C14" t="s">
        <v>2</v>
      </c>
      <c r="D14">
        <v>611</v>
      </c>
      <c r="E14" t="s">
        <v>27</v>
      </c>
      <c r="H14" t="s">
        <v>26</v>
      </c>
      <c r="I14" t="s">
        <v>2</v>
      </c>
      <c r="J14">
        <v>531</v>
      </c>
      <c r="K14" t="s">
        <v>111</v>
      </c>
      <c r="M14">
        <f t="shared" si="0"/>
        <v>0</v>
      </c>
      <c r="O14" t="str">
        <f>BIN2HEX(CONCATENATE(M11,M12,M13,M14))</f>
        <v>6</v>
      </c>
    </row>
    <row r="15" spans="1:17" x14ac:dyDescent="0.3">
      <c r="B15" t="s">
        <v>28</v>
      </c>
      <c r="C15" t="s">
        <v>2</v>
      </c>
      <c r="D15">
        <v>618</v>
      </c>
      <c r="E15" t="s">
        <v>29</v>
      </c>
      <c r="H15" t="s">
        <v>28</v>
      </c>
      <c r="I15" t="s">
        <v>2</v>
      </c>
      <c r="J15">
        <v>560</v>
      </c>
      <c r="K15" t="s">
        <v>112</v>
      </c>
      <c r="M15">
        <f t="shared" si="0"/>
        <v>0</v>
      </c>
    </row>
    <row r="16" spans="1:17" x14ac:dyDescent="0.3">
      <c r="B16" t="s">
        <v>30</v>
      </c>
      <c r="C16" t="s">
        <v>2</v>
      </c>
      <c r="D16">
        <v>614</v>
      </c>
      <c r="E16" t="s">
        <v>31</v>
      </c>
      <c r="H16" t="s">
        <v>30</v>
      </c>
      <c r="I16" t="s">
        <v>2</v>
      </c>
      <c r="J16">
        <v>563</v>
      </c>
      <c r="K16" t="s">
        <v>113</v>
      </c>
      <c r="M16">
        <f t="shared" si="0"/>
        <v>0</v>
      </c>
    </row>
    <row r="17" spans="2:15" x14ac:dyDescent="0.3">
      <c r="B17" t="s">
        <v>32</v>
      </c>
      <c r="C17" t="s">
        <v>2</v>
      </c>
      <c r="D17">
        <v>609</v>
      </c>
      <c r="E17" t="s">
        <v>33</v>
      </c>
      <c r="H17" t="s">
        <v>32</v>
      </c>
      <c r="I17" t="s">
        <v>2</v>
      </c>
      <c r="J17">
        <v>555</v>
      </c>
      <c r="K17" t="s">
        <v>114</v>
      </c>
      <c r="M17">
        <f t="shared" si="0"/>
        <v>0</v>
      </c>
    </row>
    <row r="18" spans="2:15" x14ac:dyDescent="0.3">
      <c r="B18" t="s">
        <v>34</v>
      </c>
      <c r="C18" t="s">
        <v>2</v>
      </c>
      <c r="D18">
        <v>616</v>
      </c>
      <c r="E18" t="s">
        <v>35</v>
      </c>
      <c r="H18" t="s">
        <v>34</v>
      </c>
      <c r="I18" t="s">
        <v>2</v>
      </c>
      <c r="J18">
        <v>1669</v>
      </c>
      <c r="K18" t="s">
        <v>115</v>
      </c>
      <c r="M18">
        <f t="shared" si="0"/>
        <v>1</v>
      </c>
      <c r="O18" t="str">
        <f>BIN2HEX(CONCATENATE(M15,M16,M17,M18))</f>
        <v>1</v>
      </c>
    </row>
    <row r="19" spans="2:15" x14ac:dyDescent="0.3">
      <c r="B19" t="s">
        <v>36</v>
      </c>
      <c r="C19" t="s">
        <v>2</v>
      </c>
      <c r="D19">
        <v>612</v>
      </c>
      <c r="E19" t="s">
        <v>37</v>
      </c>
      <c r="H19" t="s">
        <v>36</v>
      </c>
      <c r="I19" t="s">
        <v>2</v>
      </c>
      <c r="J19">
        <v>1635</v>
      </c>
      <c r="K19" t="s">
        <v>116</v>
      </c>
      <c r="M19">
        <f t="shared" si="0"/>
        <v>1</v>
      </c>
    </row>
    <row r="20" spans="2:15" x14ac:dyDescent="0.3">
      <c r="B20" t="s">
        <v>38</v>
      </c>
      <c r="C20" t="s">
        <v>2</v>
      </c>
      <c r="D20">
        <v>610</v>
      </c>
      <c r="E20" t="s">
        <v>39</v>
      </c>
      <c r="H20" t="s">
        <v>38</v>
      </c>
      <c r="I20" t="s">
        <v>2</v>
      </c>
      <c r="J20">
        <v>558</v>
      </c>
      <c r="K20" t="s">
        <v>117</v>
      </c>
      <c r="M20">
        <f t="shared" si="0"/>
        <v>0</v>
      </c>
    </row>
    <row r="21" spans="2:15" x14ac:dyDescent="0.3">
      <c r="B21" t="s">
        <v>40</v>
      </c>
      <c r="C21" t="s">
        <v>2</v>
      </c>
      <c r="D21">
        <v>615</v>
      </c>
      <c r="E21" t="s">
        <v>41</v>
      </c>
      <c r="H21" t="s">
        <v>40</v>
      </c>
      <c r="I21" t="s">
        <v>2</v>
      </c>
      <c r="J21">
        <v>1643</v>
      </c>
      <c r="K21" t="s">
        <v>118</v>
      </c>
      <c r="M21">
        <f t="shared" si="0"/>
        <v>1</v>
      </c>
    </row>
    <row r="22" spans="2:15" x14ac:dyDescent="0.3">
      <c r="B22" t="s">
        <v>42</v>
      </c>
      <c r="C22" t="s">
        <v>2</v>
      </c>
      <c r="D22">
        <v>612</v>
      </c>
      <c r="E22" t="s">
        <v>43</v>
      </c>
      <c r="H22" t="s">
        <v>42</v>
      </c>
      <c r="I22" t="s">
        <v>2</v>
      </c>
      <c r="J22">
        <v>555</v>
      </c>
      <c r="K22" t="s">
        <v>119</v>
      </c>
      <c r="M22">
        <f t="shared" si="0"/>
        <v>0</v>
      </c>
      <c r="O22" t="str">
        <f>BIN2HEX(CONCATENATE(M19,M20,M21,M22))</f>
        <v>A</v>
      </c>
    </row>
    <row r="23" spans="2:15" x14ac:dyDescent="0.3">
      <c r="B23" t="s">
        <v>44</v>
      </c>
      <c r="C23" t="s">
        <v>2</v>
      </c>
      <c r="D23">
        <v>608</v>
      </c>
      <c r="E23" t="s">
        <v>45</v>
      </c>
      <c r="H23" t="s">
        <v>44</v>
      </c>
      <c r="I23" t="s">
        <v>2</v>
      </c>
      <c r="J23">
        <v>559</v>
      </c>
      <c r="K23" t="s">
        <v>120</v>
      </c>
      <c r="M23">
        <f t="shared" si="0"/>
        <v>0</v>
      </c>
    </row>
    <row r="24" spans="2:15" x14ac:dyDescent="0.3">
      <c r="B24" t="s">
        <v>46</v>
      </c>
      <c r="C24" t="s">
        <v>2</v>
      </c>
      <c r="D24">
        <v>613</v>
      </c>
      <c r="E24" t="s">
        <v>47</v>
      </c>
      <c r="H24" t="s">
        <v>46</v>
      </c>
      <c r="I24" t="s">
        <v>2</v>
      </c>
      <c r="J24">
        <v>562</v>
      </c>
      <c r="K24" t="s">
        <v>121</v>
      </c>
      <c r="M24">
        <f t="shared" si="0"/>
        <v>0</v>
      </c>
    </row>
    <row r="25" spans="2:15" x14ac:dyDescent="0.3">
      <c r="B25" t="s">
        <v>48</v>
      </c>
      <c r="C25" t="s">
        <v>2</v>
      </c>
      <c r="D25">
        <v>610</v>
      </c>
      <c r="E25" t="s">
        <v>49</v>
      </c>
      <c r="H25" t="s">
        <v>48</v>
      </c>
      <c r="I25" t="s">
        <v>2</v>
      </c>
      <c r="J25">
        <v>556</v>
      </c>
      <c r="K25" t="s">
        <v>122</v>
      </c>
      <c r="M25">
        <f t="shared" si="0"/>
        <v>0</v>
      </c>
    </row>
    <row r="26" spans="2:15" x14ac:dyDescent="0.3">
      <c r="B26" t="s">
        <v>50</v>
      </c>
      <c r="C26" t="s">
        <v>2</v>
      </c>
      <c r="D26">
        <v>615</v>
      </c>
      <c r="E26" t="s">
        <v>51</v>
      </c>
      <c r="H26" t="s">
        <v>50</v>
      </c>
      <c r="I26" t="s">
        <v>2</v>
      </c>
      <c r="J26">
        <v>558</v>
      </c>
      <c r="K26" t="s">
        <v>123</v>
      </c>
      <c r="M26">
        <f t="shared" si="0"/>
        <v>0</v>
      </c>
      <c r="O26" t="str">
        <f>BIN2HEX(CONCATENATE(M23,M24,M25,M26))</f>
        <v>0</v>
      </c>
    </row>
    <row r="27" spans="2:15" x14ac:dyDescent="0.3">
      <c r="B27" t="s">
        <v>52</v>
      </c>
      <c r="C27" t="s">
        <v>2</v>
      </c>
      <c r="D27">
        <v>612</v>
      </c>
      <c r="E27" t="s">
        <v>53</v>
      </c>
      <c r="H27" t="s">
        <v>52</v>
      </c>
      <c r="I27" t="s">
        <v>2</v>
      </c>
      <c r="J27">
        <v>562</v>
      </c>
      <c r="K27" t="s">
        <v>124</v>
      </c>
      <c r="M27">
        <f t="shared" si="0"/>
        <v>0</v>
      </c>
    </row>
    <row r="28" spans="2:15" x14ac:dyDescent="0.3">
      <c r="B28" t="s">
        <v>54</v>
      </c>
      <c r="C28" t="s">
        <v>2</v>
      </c>
      <c r="D28">
        <v>617</v>
      </c>
      <c r="E28" t="s">
        <v>55</v>
      </c>
      <c r="H28" t="s">
        <v>54</v>
      </c>
      <c r="I28" t="s">
        <v>2</v>
      </c>
      <c r="J28">
        <v>1664</v>
      </c>
      <c r="K28" t="s">
        <v>125</v>
      </c>
      <c r="M28">
        <f t="shared" si="0"/>
        <v>1</v>
      </c>
    </row>
    <row r="29" spans="2:15" x14ac:dyDescent="0.3">
      <c r="B29" t="s">
        <v>56</v>
      </c>
      <c r="C29" t="s">
        <v>2</v>
      </c>
      <c r="D29">
        <v>613</v>
      </c>
      <c r="E29" t="s">
        <v>57</v>
      </c>
      <c r="H29" t="s">
        <v>56</v>
      </c>
      <c r="I29" t="s">
        <v>2</v>
      </c>
      <c r="J29">
        <v>559</v>
      </c>
      <c r="K29" t="s">
        <v>126</v>
      </c>
      <c r="M29">
        <f t="shared" si="0"/>
        <v>0</v>
      </c>
    </row>
    <row r="30" spans="2:15" x14ac:dyDescent="0.3">
      <c r="B30" t="s">
        <v>58</v>
      </c>
      <c r="C30" t="s">
        <v>2</v>
      </c>
      <c r="D30">
        <v>619</v>
      </c>
      <c r="E30" t="s">
        <v>59</v>
      </c>
      <c r="H30" t="s">
        <v>58</v>
      </c>
      <c r="I30" t="s">
        <v>2</v>
      </c>
      <c r="J30">
        <v>563</v>
      </c>
      <c r="K30" t="s">
        <v>127</v>
      </c>
      <c r="M30">
        <f t="shared" si="0"/>
        <v>0</v>
      </c>
      <c r="O30" t="str">
        <f>BIN2HEX(CONCATENATE(M27,M28,M29,M30))</f>
        <v>4</v>
      </c>
    </row>
    <row r="31" spans="2:15" x14ac:dyDescent="0.3">
      <c r="B31" t="s">
        <v>60</v>
      </c>
      <c r="C31" t="s">
        <v>2</v>
      </c>
      <c r="D31">
        <v>614</v>
      </c>
      <c r="E31" t="s">
        <v>61</v>
      </c>
      <c r="H31" t="s">
        <v>60</v>
      </c>
      <c r="I31" t="s">
        <v>2</v>
      </c>
      <c r="J31">
        <v>556</v>
      </c>
      <c r="K31" t="s">
        <v>128</v>
      </c>
      <c r="M31">
        <f t="shared" si="0"/>
        <v>0</v>
      </c>
    </row>
    <row r="32" spans="2:15" x14ac:dyDescent="0.3">
      <c r="B32" t="s">
        <v>62</v>
      </c>
      <c r="C32" t="s">
        <v>2</v>
      </c>
      <c r="D32">
        <v>611</v>
      </c>
      <c r="E32" t="s">
        <v>63</v>
      </c>
      <c r="H32" t="s">
        <v>62</v>
      </c>
      <c r="I32" t="s">
        <v>2</v>
      </c>
      <c r="J32">
        <v>559</v>
      </c>
      <c r="K32" t="s">
        <v>129</v>
      </c>
      <c r="M32">
        <f t="shared" si="0"/>
        <v>0</v>
      </c>
    </row>
    <row r="33" spans="2:15" x14ac:dyDescent="0.3">
      <c r="B33" t="s">
        <v>64</v>
      </c>
      <c r="C33" t="s">
        <v>2</v>
      </c>
      <c r="D33">
        <v>618</v>
      </c>
      <c r="E33" t="s">
        <v>65</v>
      </c>
      <c r="H33" t="s">
        <v>64</v>
      </c>
      <c r="I33" t="s">
        <v>2</v>
      </c>
      <c r="J33">
        <v>563</v>
      </c>
      <c r="K33" t="s">
        <v>130</v>
      </c>
      <c r="M33">
        <f t="shared" si="0"/>
        <v>0</v>
      </c>
    </row>
    <row r="34" spans="2:15" x14ac:dyDescent="0.3">
      <c r="B34" t="s">
        <v>66</v>
      </c>
      <c r="C34" t="s">
        <v>2</v>
      </c>
      <c r="D34">
        <v>614</v>
      </c>
      <c r="E34" t="s">
        <v>67</v>
      </c>
      <c r="H34" t="s">
        <v>66</v>
      </c>
      <c r="I34" t="s">
        <v>2</v>
      </c>
      <c r="J34">
        <v>556</v>
      </c>
      <c r="K34" t="s">
        <v>131</v>
      </c>
      <c r="M34">
        <f t="shared" si="0"/>
        <v>0</v>
      </c>
      <c r="O34" t="str">
        <f>BIN2HEX(CONCATENATE(M31,M32,M33,M34))</f>
        <v>0</v>
      </c>
    </row>
    <row r="35" spans="2:15" x14ac:dyDescent="0.3">
      <c r="B35" t="s">
        <v>68</v>
      </c>
      <c r="C35" t="s">
        <v>2</v>
      </c>
      <c r="D35">
        <v>620</v>
      </c>
      <c r="E35" t="s">
        <v>69</v>
      </c>
      <c r="H35" t="s">
        <v>68</v>
      </c>
      <c r="I35" t="s">
        <v>2</v>
      </c>
      <c r="J35">
        <v>1668</v>
      </c>
      <c r="K35" t="s">
        <v>132</v>
      </c>
      <c r="M35">
        <f t="shared" si="0"/>
        <v>1</v>
      </c>
    </row>
    <row r="36" spans="2:15" x14ac:dyDescent="0.3">
      <c r="B36" t="s">
        <v>70</v>
      </c>
      <c r="C36" t="s">
        <v>2</v>
      </c>
      <c r="D36">
        <v>616</v>
      </c>
      <c r="E36" t="s">
        <v>71</v>
      </c>
      <c r="H36" t="s">
        <v>70</v>
      </c>
      <c r="I36" t="s">
        <v>2</v>
      </c>
      <c r="J36">
        <v>554</v>
      </c>
      <c r="K36" t="s">
        <v>133</v>
      </c>
      <c r="M36">
        <f t="shared" si="0"/>
        <v>0</v>
      </c>
    </row>
    <row r="37" spans="2:15" x14ac:dyDescent="0.3">
      <c r="B37" t="s">
        <v>72</v>
      </c>
      <c r="C37" t="s">
        <v>2</v>
      </c>
      <c r="D37">
        <v>613</v>
      </c>
      <c r="E37" t="s">
        <v>73</v>
      </c>
      <c r="H37" t="s">
        <v>72</v>
      </c>
      <c r="I37" t="s">
        <v>2</v>
      </c>
      <c r="J37">
        <v>1639</v>
      </c>
      <c r="K37" t="s">
        <v>134</v>
      </c>
      <c r="M37">
        <f t="shared" si="0"/>
        <v>1</v>
      </c>
    </row>
    <row r="38" spans="2:15" x14ac:dyDescent="0.3">
      <c r="B38" t="s">
        <v>74</v>
      </c>
      <c r="C38" t="s">
        <v>2</v>
      </c>
      <c r="D38">
        <v>619</v>
      </c>
      <c r="E38" t="s">
        <v>75</v>
      </c>
      <c r="H38" t="s">
        <v>74</v>
      </c>
      <c r="I38" t="s">
        <v>2</v>
      </c>
      <c r="J38">
        <v>560</v>
      </c>
      <c r="K38" t="s">
        <v>135</v>
      </c>
      <c r="M38">
        <f t="shared" si="0"/>
        <v>0</v>
      </c>
      <c r="O38" t="str">
        <f>BIN2HEX(CONCATENATE(M35,M36,M37,M38))</f>
        <v>A</v>
      </c>
    </row>
    <row r="39" spans="2:15" x14ac:dyDescent="0.3">
      <c r="B39" t="s">
        <v>76</v>
      </c>
      <c r="C39" t="s">
        <v>2</v>
      </c>
      <c r="D39">
        <v>616</v>
      </c>
      <c r="E39" t="s">
        <v>77</v>
      </c>
      <c r="H39" t="s">
        <v>76</v>
      </c>
      <c r="I39" t="s">
        <v>2</v>
      </c>
      <c r="J39">
        <v>553</v>
      </c>
      <c r="K39" t="s">
        <v>136</v>
      </c>
      <c r="M39">
        <f t="shared" si="0"/>
        <v>0</v>
      </c>
    </row>
    <row r="40" spans="2:15" x14ac:dyDescent="0.3">
      <c r="B40" t="s">
        <v>78</v>
      </c>
      <c r="C40" t="s">
        <v>2</v>
      </c>
      <c r="D40">
        <v>611</v>
      </c>
      <c r="E40" t="s">
        <v>79</v>
      </c>
      <c r="H40" t="s">
        <v>78</v>
      </c>
      <c r="I40" t="s">
        <v>2</v>
      </c>
      <c r="J40">
        <v>556</v>
      </c>
      <c r="K40" t="s">
        <v>137</v>
      </c>
      <c r="M40">
        <f t="shared" si="0"/>
        <v>0</v>
      </c>
    </row>
    <row r="41" spans="2:15" x14ac:dyDescent="0.3">
      <c r="B41" t="s">
        <v>80</v>
      </c>
      <c r="C41" t="s">
        <v>2</v>
      </c>
      <c r="D41">
        <v>617</v>
      </c>
      <c r="E41" t="s">
        <v>81</v>
      </c>
      <c r="H41" t="s">
        <v>80</v>
      </c>
      <c r="I41" t="s">
        <v>2</v>
      </c>
      <c r="J41">
        <v>560</v>
      </c>
      <c r="K41" t="s">
        <v>138</v>
      </c>
      <c r="M41">
        <f t="shared" si="0"/>
        <v>0</v>
      </c>
    </row>
    <row r="42" spans="2:15" x14ac:dyDescent="0.3">
      <c r="B42" t="s">
        <v>82</v>
      </c>
      <c r="C42" t="s">
        <v>2</v>
      </c>
      <c r="D42">
        <v>613</v>
      </c>
      <c r="E42" t="s">
        <v>83</v>
      </c>
      <c r="H42" t="s">
        <v>82</v>
      </c>
      <c r="I42" t="s">
        <v>2</v>
      </c>
      <c r="J42">
        <v>1661</v>
      </c>
      <c r="K42" t="s">
        <v>139</v>
      </c>
      <c r="M42">
        <f t="shared" si="0"/>
        <v>1</v>
      </c>
      <c r="O42" t="str">
        <f>BIN2HEX(CONCATENATE(M39,M40,M41,M42))</f>
        <v>1</v>
      </c>
    </row>
    <row r="43" spans="2:15" x14ac:dyDescent="0.3">
      <c r="B43" t="s">
        <v>84</v>
      </c>
      <c r="C43" t="s">
        <v>2</v>
      </c>
      <c r="D43">
        <v>618</v>
      </c>
      <c r="E43" t="s">
        <v>85</v>
      </c>
      <c r="H43" t="s">
        <v>84</v>
      </c>
      <c r="I43" t="s">
        <v>2</v>
      </c>
      <c r="J43">
        <v>557</v>
      </c>
      <c r="K43" t="s">
        <v>140</v>
      </c>
      <c r="M43">
        <f t="shared" si="0"/>
        <v>0</v>
      </c>
    </row>
    <row r="44" spans="2:15" x14ac:dyDescent="0.3">
      <c r="B44" t="s">
        <v>86</v>
      </c>
      <c r="C44" t="s">
        <v>2</v>
      </c>
      <c r="D44">
        <v>614</v>
      </c>
      <c r="E44" t="s">
        <v>87</v>
      </c>
      <c r="H44" t="s">
        <v>86</v>
      </c>
      <c r="I44" t="s">
        <v>2</v>
      </c>
      <c r="J44">
        <v>561</v>
      </c>
      <c r="K44" t="s">
        <v>141</v>
      </c>
      <c r="M44">
        <f t="shared" si="0"/>
        <v>0</v>
      </c>
    </row>
    <row r="45" spans="2:15" x14ac:dyDescent="0.3">
      <c r="B45" t="s">
        <v>88</v>
      </c>
      <c r="C45" t="s">
        <v>2</v>
      </c>
      <c r="D45">
        <v>620</v>
      </c>
      <c r="E45" t="s">
        <v>89</v>
      </c>
      <c r="H45" t="s">
        <v>88</v>
      </c>
      <c r="I45" t="s">
        <v>2</v>
      </c>
      <c r="J45">
        <v>554</v>
      </c>
      <c r="K45" t="s">
        <v>142</v>
      </c>
      <c r="M45">
        <f t="shared" si="0"/>
        <v>0</v>
      </c>
    </row>
    <row r="46" spans="2:15" x14ac:dyDescent="0.3">
      <c r="B46" t="s">
        <v>90</v>
      </c>
      <c r="C46" t="s">
        <v>2</v>
      </c>
      <c r="D46">
        <v>8963</v>
      </c>
      <c r="E46" t="s">
        <v>91</v>
      </c>
      <c r="H46" t="s">
        <v>90</v>
      </c>
      <c r="I46" t="s">
        <v>2</v>
      </c>
      <c r="J46">
        <v>557</v>
      </c>
      <c r="K46" t="s">
        <v>143</v>
      </c>
      <c r="M46">
        <f t="shared" si="0"/>
        <v>0</v>
      </c>
      <c r="O46" t="s">
        <v>170</v>
      </c>
    </row>
    <row r="47" spans="2:15" x14ac:dyDescent="0.3">
      <c r="B47" t="s">
        <v>92</v>
      </c>
      <c r="C47" t="s">
        <v>2</v>
      </c>
      <c r="D47">
        <v>620</v>
      </c>
      <c r="E47" t="s">
        <v>93</v>
      </c>
      <c r="H47" t="s">
        <v>92</v>
      </c>
      <c r="I47" t="s">
        <v>2</v>
      </c>
      <c r="J47">
        <v>561</v>
      </c>
      <c r="K47" t="s">
        <v>144</v>
      </c>
      <c r="M47">
        <f t="shared" si="0"/>
        <v>0</v>
      </c>
    </row>
    <row r="48" spans="2:15" x14ac:dyDescent="0.3">
      <c r="B48" t="s">
        <v>94</v>
      </c>
      <c r="C48" t="s">
        <v>2</v>
      </c>
      <c r="D48">
        <v>615</v>
      </c>
      <c r="E48" t="s">
        <v>95</v>
      </c>
      <c r="H48" t="s">
        <v>94</v>
      </c>
      <c r="I48" t="s">
        <v>2</v>
      </c>
      <c r="J48">
        <v>555</v>
      </c>
      <c r="K48" t="s">
        <v>145</v>
      </c>
      <c r="M48">
        <f t="shared" si="0"/>
        <v>0</v>
      </c>
    </row>
    <row r="49" spans="2:13" x14ac:dyDescent="0.3">
      <c r="B49" t="s">
        <v>96</v>
      </c>
      <c r="C49" t="s">
        <v>2</v>
      </c>
      <c r="D49">
        <v>611</v>
      </c>
      <c r="E49" t="s">
        <v>97</v>
      </c>
      <c r="H49" t="s">
        <v>96</v>
      </c>
      <c r="I49" t="s">
        <v>2</v>
      </c>
      <c r="J49">
        <v>1666</v>
      </c>
      <c r="K49" t="s">
        <v>146</v>
      </c>
      <c r="M4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J48" sqref="J48"/>
    </sheetView>
  </sheetViews>
  <sheetFormatPr defaultRowHeight="14.4" x14ac:dyDescent="0.3"/>
  <cols>
    <col min="18" max="18" width="14.77734375" customWidth="1"/>
  </cols>
  <sheetData>
    <row r="1" spans="1:18" x14ac:dyDescent="0.3">
      <c r="A1" s="1" t="s">
        <v>0</v>
      </c>
      <c r="B1" t="s">
        <v>147</v>
      </c>
      <c r="C1" t="s">
        <v>148</v>
      </c>
      <c r="D1" t="s">
        <v>149</v>
      </c>
      <c r="E1" t="s">
        <v>150</v>
      </c>
      <c r="G1" s="1" t="s">
        <v>98</v>
      </c>
      <c r="H1" t="s">
        <v>147</v>
      </c>
      <c r="I1" t="s">
        <v>148</v>
      </c>
      <c r="J1" t="s">
        <v>149</v>
      </c>
      <c r="K1" t="s">
        <v>150</v>
      </c>
      <c r="M1" s="1" t="s">
        <v>162</v>
      </c>
      <c r="P1" s="1" t="s">
        <v>163</v>
      </c>
      <c r="R1" s="1" t="s">
        <v>164</v>
      </c>
    </row>
    <row r="2" spans="1:18" x14ac:dyDescent="0.3">
      <c r="B2" t="s">
        <v>1</v>
      </c>
      <c r="C2" t="s">
        <v>2</v>
      </c>
      <c r="D2">
        <v>618</v>
      </c>
      <c r="E2" t="s">
        <v>3</v>
      </c>
      <c r="H2" t="s">
        <v>1</v>
      </c>
      <c r="I2" t="s">
        <v>2</v>
      </c>
      <c r="J2" s="4">
        <v>1607</v>
      </c>
      <c r="K2" t="s">
        <v>99</v>
      </c>
      <c r="M2">
        <f>IF(AND(1541&lt;J2,J2&lt;1683),1,0)</f>
        <v>1</v>
      </c>
      <c r="R2" t="str">
        <f>CONCATENATE(P4,P8,P12,P16,P20,P24,P28,P32)</f>
        <v>61A050AF</v>
      </c>
    </row>
    <row r="3" spans="1:18" x14ac:dyDescent="0.3">
      <c r="B3" t="s">
        <v>4</v>
      </c>
      <c r="C3" t="s">
        <v>2</v>
      </c>
      <c r="D3">
        <v>586</v>
      </c>
      <c r="E3" t="s">
        <v>5</v>
      </c>
      <c r="H3" t="s">
        <v>4</v>
      </c>
      <c r="I3" t="s">
        <v>2</v>
      </c>
      <c r="J3" s="4">
        <v>1640</v>
      </c>
      <c r="K3" t="s">
        <v>100</v>
      </c>
      <c r="M3">
        <f t="shared" ref="M3:M49" si="0">IF(AND(1541&lt;J3,J3&lt;1683),1,0)</f>
        <v>1</v>
      </c>
    </row>
    <row r="4" spans="1:18" x14ac:dyDescent="0.3">
      <c r="B4" t="s">
        <v>6</v>
      </c>
      <c r="C4" t="s">
        <v>2</v>
      </c>
      <c r="D4" s="4">
        <v>613</v>
      </c>
      <c r="E4" t="s">
        <v>7</v>
      </c>
      <c r="H4" t="s">
        <v>6</v>
      </c>
      <c r="I4" t="s">
        <v>2</v>
      </c>
      <c r="J4" s="4">
        <v>506</v>
      </c>
      <c r="K4" t="s">
        <v>101</v>
      </c>
      <c r="M4">
        <f t="shared" si="0"/>
        <v>0</v>
      </c>
      <c r="P4" t="str">
        <f>BIN2HEX(CONCATENATE(M49,M2,M3,M4))</f>
        <v>6</v>
      </c>
    </row>
    <row r="5" spans="1:18" x14ac:dyDescent="0.3">
      <c r="B5" t="s">
        <v>8</v>
      </c>
      <c r="C5" t="s">
        <v>2</v>
      </c>
      <c r="D5" s="4">
        <v>620</v>
      </c>
      <c r="E5" t="s">
        <v>9</v>
      </c>
      <c r="H5" t="s">
        <v>8</v>
      </c>
      <c r="I5" t="s">
        <v>2</v>
      </c>
      <c r="J5" s="4">
        <v>498</v>
      </c>
      <c r="K5" t="s">
        <v>102</v>
      </c>
      <c r="M5">
        <f t="shared" si="0"/>
        <v>0</v>
      </c>
    </row>
    <row r="6" spans="1:18" x14ac:dyDescent="0.3">
      <c r="B6" t="s">
        <v>10</v>
      </c>
      <c r="C6" t="s">
        <v>2</v>
      </c>
      <c r="D6" s="4">
        <v>617</v>
      </c>
      <c r="E6" t="s">
        <v>11</v>
      </c>
      <c r="H6" t="s">
        <v>10</v>
      </c>
      <c r="I6" t="s">
        <v>2</v>
      </c>
      <c r="J6" s="4">
        <v>502</v>
      </c>
      <c r="K6" t="s">
        <v>103</v>
      </c>
      <c r="M6">
        <f t="shared" si="0"/>
        <v>0</v>
      </c>
    </row>
    <row r="7" spans="1:18" x14ac:dyDescent="0.3">
      <c r="B7" t="s">
        <v>12</v>
      </c>
      <c r="C7" t="s">
        <v>2</v>
      </c>
      <c r="D7" s="4">
        <v>614</v>
      </c>
      <c r="E7" t="s">
        <v>13</v>
      </c>
      <c r="H7" t="s">
        <v>12</v>
      </c>
      <c r="I7" t="s">
        <v>2</v>
      </c>
      <c r="J7" s="4">
        <v>505</v>
      </c>
      <c r="K7" t="s">
        <v>104</v>
      </c>
      <c r="M7">
        <f t="shared" si="0"/>
        <v>0</v>
      </c>
    </row>
    <row r="8" spans="1:18" x14ac:dyDescent="0.3">
      <c r="B8" t="s">
        <v>14</v>
      </c>
      <c r="C8" t="s">
        <v>2</v>
      </c>
      <c r="D8">
        <v>621</v>
      </c>
      <c r="E8" t="s">
        <v>15</v>
      </c>
      <c r="H8" t="s">
        <v>14</v>
      </c>
      <c r="I8" t="s">
        <v>2</v>
      </c>
      <c r="J8" s="4">
        <v>1606</v>
      </c>
      <c r="K8" t="s">
        <v>105</v>
      </c>
      <c r="M8">
        <f t="shared" si="0"/>
        <v>1</v>
      </c>
      <c r="P8" t="str">
        <f>BIN2HEX(CONCATENATE(M5,M6,M7,M8))</f>
        <v>1</v>
      </c>
    </row>
    <row r="9" spans="1:18" x14ac:dyDescent="0.3">
      <c r="B9" t="s">
        <v>16</v>
      </c>
      <c r="C9" t="s">
        <v>2</v>
      </c>
      <c r="D9">
        <v>618</v>
      </c>
      <c r="E9" t="s">
        <v>17</v>
      </c>
      <c r="H9" t="s">
        <v>16</v>
      </c>
      <c r="I9" t="s">
        <v>2</v>
      </c>
      <c r="J9" s="4">
        <v>1608</v>
      </c>
      <c r="K9" t="s">
        <v>106</v>
      </c>
      <c r="M9">
        <f t="shared" si="0"/>
        <v>1</v>
      </c>
    </row>
    <row r="10" spans="1:18" x14ac:dyDescent="0.3">
      <c r="B10" t="s">
        <v>18</v>
      </c>
      <c r="C10" t="s">
        <v>2</v>
      </c>
      <c r="D10" s="4">
        <v>616</v>
      </c>
      <c r="E10" t="s">
        <v>19</v>
      </c>
      <c r="H10" t="s">
        <v>18</v>
      </c>
      <c r="I10" t="s">
        <v>2</v>
      </c>
      <c r="J10" s="4">
        <v>504</v>
      </c>
      <c r="K10" t="s">
        <v>107</v>
      </c>
      <c r="M10">
        <f t="shared" si="0"/>
        <v>0</v>
      </c>
    </row>
    <row r="11" spans="1:18" x14ac:dyDescent="0.3">
      <c r="B11" t="s">
        <v>20</v>
      </c>
      <c r="C11" t="s">
        <v>2</v>
      </c>
      <c r="D11">
        <v>622</v>
      </c>
      <c r="E11" t="s">
        <v>21</v>
      </c>
      <c r="H11" t="s">
        <v>20</v>
      </c>
      <c r="I11" t="s">
        <v>2</v>
      </c>
      <c r="J11" s="4">
        <v>1604</v>
      </c>
      <c r="K11" t="s">
        <v>108</v>
      </c>
      <c r="M11">
        <f t="shared" si="0"/>
        <v>1</v>
      </c>
    </row>
    <row r="12" spans="1:18" x14ac:dyDescent="0.3">
      <c r="B12" t="s">
        <v>22</v>
      </c>
      <c r="C12" t="s">
        <v>2</v>
      </c>
      <c r="D12" s="4">
        <v>619</v>
      </c>
      <c r="E12" t="s">
        <v>23</v>
      </c>
      <c r="H12" t="s">
        <v>22</v>
      </c>
      <c r="I12" t="s">
        <v>2</v>
      </c>
      <c r="J12" s="4">
        <v>500</v>
      </c>
      <c r="K12" t="s">
        <v>109</v>
      </c>
      <c r="M12">
        <f t="shared" si="0"/>
        <v>0</v>
      </c>
      <c r="P12" t="str">
        <f>BIN2HEX(CONCATENATE(M9,M10,M11,M12))</f>
        <v>A</v>
      </c>
    </row>
    <row r="13" spans="1:18" x14ac:dyDescent="0.3">
      <c r="B13" t="s">
        <v>24</v>
      </c>
      <c r="C13" t="s">
        <v>2</v>
      </c>
      <c r="D13" s="4">
        <v>615</v>
      </c>
      <c r="E13" t="s">
        <v>25</v>
      </c>
      <c r="H13" t="s">
        <v>24</v>
      </c>
      <c r="I13" t="s">
        <v>2</v>
      </c>
      <c r="J13" s="4">
        <v>504</v>
      </c>
      <c r="K13" t="s">
        <v>110</v>
      </c>
      <c r="M13">
        <f t="shared" si="0"/>
        <v>0</v>
      </c>
    </row>
    <row r="14" spans="1:18" x14ac:dyDescent="0.3">
      <c r="B14" t="s">
        <v>26</v>
      </c>
      <c r="C14" t="s">
        <v>2</v>
      </c>
      <c r="D14" s="4">
        <v>612</v>
      </c>
      <c r="E14" t="s">
        <v>27</v>
      </c>
      <c r="H14" t="s">
        <v>26</v>
      </c>
      <c r="I14" t="s">
        <v>2</v>
      </c>
      <c r="J14" s="4">
        <v>507</v>
      </c>
      <c r="K14" t="s">
        <v>111</v>
      </c>
      <c r="M14">
        <f t="shared" si="0"/>
        <v>0</v>
      </c>
    </row>
    <row r="15" spans="1:18" x14ac:dyDescent="0.3">
      <c r="B15" t="s">
        <v>28</v>
      </c>
      <c r="C15" t="s">
        <v>2</v>
      </c>
      <c r="D15">
        <v>619</v>
      </c>
      <c r="E15" t="s">
        <v>29</v>
      </c>
      <c r="H15" t="s">
        <v>28</v>
      </c>
      <c r="I15" t="s">
        <v>2</v>
      </c>
      <c r="J15">
        <v>500</v>
      </c>
      <c r="K15" t="s">
        <v>112</v>
      </c>
      <c r="M15">
        <f t="shared" si="0"/>
        <v>0</v>
      </c>
    </row>
    <row r="16" spans="1:18" x14ac:dyDescent="0.3">
      <c r="B16" t="s">
        <v>30</v>
      </c>
      <c r="C16" t="s">
        <v>2</v>
      </c>
      <c r="D16">
        <v>616</v>
      </c>
      <c r="E16" t="s">
        <v>31</v>
      </c>
      <c r="H16" t="s">
        <v>30</v>
      </c>
      <c r="I16" t="s">
        <v>2</v>
      </c>
      <c r="J16">
        <v>504</v>
      </c>
      <c r="K16" t="s">
        <v>113</v>
      </c>
      <c r="M16">
        <f t="shared" si="0"/>
        <v>0</v>
      </c>
      <c r="P16" t="str">
        <f>BIN2HEX(CONCATENATE(M13,M14,M15,M16))</f>
        <v>0</v>
      </c>
    </row>
    <row r="17" spans="2:16" x14ac:dyDescent="0.3">
      <c r="B17" t="s">
        <v>32</v>
      </c>
      <c r="C17" t="s">
        <v>2</v>
      </c>
      <c r="D17">
        <v>612</v>
      </c>
      <c r="E17" t="s">
        <v>33</v>
      </c>
      <c r="H17" t="s">
        <v>32</v>
      </c>
      <c r="I17" t="s">
        <v>2</v>
      </c>
      <c r="J17">
        <v>507</v>
      </c>
      <c r="K17" t="s">
        <v>114</v>
      </c>
      <c r="M17">
        <f t="shared" si="0"/>
        <v>0</v>
      </c>
    </row>
    <row r="18" spans="2:16" x14ac:dyDescent="0.3">
      <c r="B18" t="s">
        <v>34</v>
      </c>
      <c r="C18" t="s">
        <v>2</v>
      </c>
      <c r="D18">
        <v>618</v>
      </c>
      <c r="E18" t="s">
        <v>35</v>
      </c>
      <c r="H18" t="s">
        <v>34</v>
      </c>
      <c r="I18" t="s">
        <v>2</v>
      </c>
      <c r="J18" s="4">
        <v>1608</v>
      </c>
      <c r="K18" t="s">
        <v>115</v>
      </c>
      <c r="M18">
        <f t="shared" si="0"/>
        <v>1</v>
      </c>
    </row>
    <row r="19" spans="2:16" x14ac:dyDescent="0.3">
      <c r="B19" t="s">
        <v>36</v>
      </c>
      <c r="C19" t="s">
        <v>2</v>
      </c>
      <c r="D19">
        <v>617</v>
      </c>
      <c r="E19" t="s">
        <v>37</v>
      </c>
      <c r="H19" t="s">
        <v>36</v>
      </c>
      <c r="I19" t="s">
        <v>2</v>
      </c>
      <c r="J19">
        <v>502</v>
      </c>
      <c r="K19" t="s">
        <v>116</v>
      </c>
      <c r="M19">
        <f t="shared" si="0"/>
        <v>0</v>
      </c>
    </row>
    <row r="20" spans="2:16" x14ac:dyDescent="0.3">
      <c r="B20" t="s">
        <v>38</v>
      </c>
      <c r="C20" t="s">
        <v>2</v>
      </c>
      <c r="D20">
        <v>612</v>
      </c>
      <c r="E20" t="s">
        <v>39</v>
      </c>
      <c r="H20" t="s">
        <v>38</v>
      </c>
      <c r="I20" t="s">
        <v>2</v>
      </c>
      <c r="J20" s="4">
        <v>1614</v>
      </c>
      <c r="K20" t="s">
        <v>117</v>
      </c>
      <c r="M20">
        <f t="shared" si="0"/>
        <v>1</v>
      </c>
      <c r="P20" t="str">
        <f>BIN2HEX(CONCATENATE(M17,M18,M19,M20))</f>
        <v>5</v>
      </c>
    </row>
    <row r="21" spans="2:16" x14ac:dyDescent="0.3">
      <c r="B21" t="s">
        <v>40</v>
      </c>
      <c r="C21" t="s">
        <v>2</v>
      </c>
      <c r="D21">
        <v>620</v>
      </c>
      <c r="E21" t="s">
        <v>41</v>
      </c>
      <c r="H21" t="s">
        <v>40</v>
      </c>
      <c r="I21" t="s">
        <v>2</v>
      </c>
      <c r="J21">
        <v>499</v>
      </c>
      <c r="K21" t="s">
        <v>118</v>
      </c>
      <c r="M21">
        <f t="shared" si="0"/>
        <v>0</v>
      </c>
    </row>
    <row r="22" spans="2:16" x14ac:dyDescent="0.3">
      <c r="B22" t="s">
        <v>42</v>
      </c>
      <c r="C22" t="s">
        <v>2</v>
      </c>
      <c r="D22">
        <v>617</v>
      </c>
      <c r="E22" t="s">
        <v>43</v>
      </c>
      <c r="H22" t="s">
        <v>42</v>
      </c>
      <c r="I22" t="s">
        <v>2</v>
      </c>
      <c r="J22">
        <v>502</v>
      </c>
      <c r="K22" t="s">
        <v>119</v>
      </c>
      <c r="M22">
        <f t="shared" si="0"/>
        <v>0</v>
      </c>
    </row>
    <row r="23" spans="2:16" x14ac:dyDescent="0.3">
      <c r="B23" t="s">
        <v>44</v>
      </c>
      <c r="C23" t="s">
        <v>2</v>
      </c>
      <c r="D23">
        <v>613</v>
      </c>
      <c r="E23" t="s">
        <v>45</v>
      </c>
      <c r="H23" t="s">
        <v>44</v>
      </c>
      <c r="I23" t="s">
        <v>2</v>
      </c>
      <c r="J23">
        <v>505</v>
      </c>
      <c r="K23" t="s">
        <v>120</v>
      </c>
      <c r="M23">
        <f t="shared" si="0"/>
        <v>0</v>
      </c>
    </row>
    <row r="24" spans="2:16" x14ac:dyDescent="0.3">
      <c r="B24" t="s">
        <v>46</v>
      </c>
      <c r="C24" t="s">
        <v>2</v>
      </c>
      <c r="D24">
        <v>610</v>
      </c>
      <c r="E24" t="s">
        <v>47</v>
      </c>
      <c r="H24" t="s">
        <v>46</v>
      </c>
      <c r="I24" t="s">
        <v>2</v>
      </c>
      <c r="J24">
        <v>508</v>
      </c>
      <c r="K24" t="s">
        <v>121</v>
      </c>
      <c r="M24">
        <f t="shared" si="0"/>
        <v>0</v>
      </c>
      <c r="P24" t="str">
        <f>BIN2HEX(CONCATENATE(M21,M22,M23,M24))</f>
        <v>0</v>
      </c>
    </row>
    <row r="25" spans="2:16" x14ac:dyDescent="0.3">
      <c r="B25" t="s">
        <v>48</v>
      </c>
      <c r="C25" t="s">
        <v>2</v>
      </c>
      <c r="D25">
        <v>618</v>
      </c>
      <c r="E25" t="s">
        <v>49</v>
      </c>
      <c r="H25" t="s">
        <v>48</v>
      </c>
      <c r="I25" t="s">
        <v>2</v>
      </c>
      <c r="J25" s="4">
        <v>1608</v>
      </c>
      <c r="K25" t="s">
        <v>122</v>
      </c>
      <c r="M25">
        <f t="shared" si="0"/>
        <v>1</v>
      </c>
    </row>
    <row r="26" spans="2:16" x14ac:dyDescent="0.3">
      <c r="B26" t="s">
        <v>50</v>
      </c>
      <c r="C26" t="s">
        <v>2</v>
      </c>
      <c r="D26">
        <v>614</v>
      </c>
      <c r="E26" t="s">
        <v>51</v>
      </c>
      <c r="H26" t="s">
        <v>50</v>
      </c>
      <c r="I26" t="s">
        <v>2</v>
      </c>
      <c r="J26">
        <v>505</v>
      </c>
      <c r="K26" t="s">
        <v>123</v>
      </c>
      <c r="M26">
        <f t="shared" si="0"/>
        <v>0</v>
      </c>
    </row>
    <row r="27" spans="2:16" x14ac:dyDescent="0.3">
      <c r="B27" t="s">
        <v>52</v>
      </c>
      <c r="C27" t="s">
        <v>2</v>
      </c>
      <c r="D27">
        <v>611</v>
      </c>
      <c r="E27" t="s">
        <v>53</v>
      </c>
      <c r="H27" t="s">
        <v>52</v>
      </c>
      <c r="I27" t="s">
        <v>2</v>
      </c>
      <c r="J27">
        <v>1615</v>
      </c>
      <c r="K27" t="s">
        <v>124</v>
      </c>
      <c r="M27">
        <f t="shared" si="0"/>
        <v>1</v>
      </c>
    </row>
    <row r="28" spans="2:16" x14ac:dyDescent="0.3">
      <c r="B28" t="s">
        <v>54</v>
      </c>
      <c r="C28" t="s">
        <v>2</v>
      </c>
      <c r="D28">
        <v>618</v>
      </c>
      <c r="E28" t="s">
        <v>55</v>
      </c>
      <c r="H28" t="s">
        <v>54</v>
      </c>
      <c r="I28" t="s">
        <v>2</v>
      </c>
      <c r="J28">
        <v>500</v>
      </c>
      <c r="K28" t="s">
        <v>125</v>
      </c>
      <c r="M28">
        <f t="shared" si="0"/>
        <v>0</v>
      </c>
      <c r="P28" t="str">
        <f>BIN2HEX(CONCATENATE(M25,M26,M27,M28))</f>
        <v>A</v>
      </c>
    </row>
    <row r="29" spans="2:16" x14ac:dyDescent="0.3">
      <c r="B29" t="s">
        <v>56</v>
      </c>
      <c r="C29" t="s">
        <v>2</v>
      </c>
      <c r="D29">
        <v>615</v>
      </c>
      <c r="E29" t="s">
        <v>57</v>
      </c>
      <c r="H29" t="s">
        <v>56</v>
      </c>
      <c r="I29" t="s">
        <v>2</v>
      </c>
      <c r="J29">
        <v>1612</v>
      </c>
      <c r="K29" t="s">
        <v>126</v>
      </c>
      <c r="M29">
        <f t="shared" si="0"/>
        <v>1</v>
      </c>
    </row>
    <row r="30" spans="2:16" x14ac:dyDescent="0.3">
      <c r="B30" t="s">
        <v>58</v>
      </c>
      <c r="C30" t="s">
        <v>2</v>
      </c>
      <c r="D30">
        <v>612</v>
      </c>
      <c r="E30" t="s">
        <v>59</v>
      </c>
      <c r="H30" t="s">
        <v>58</v>
      </c>
      <c r="I30" t="s">
        <v>2</v>
      </c>
      <c r="J30">
        <v>1615</v>
      </c>
      <c r="K30" t="s">
        <v>127</v>
      </c>
      <c r="M30">
        <f t="shared" si="0"/>
        <v>1</v>
      </c>
    </row>
    <row r="31" spans="2:16" x14ac:dyDescent="0.3">
      <c r="B31" t="s">
        <v>60</v>
      </c>
      <c r="C31" t="s">
        <v>2</v>
      </c>
      <c r="D31">
        <v>619</v>
      </c>
      <c r="E31" t="s">
        <v>61</v>
      </c>
      <c r="H31" t="s">
        <v>60</v>
      </c>
      <c r="I31" t="s">
        <v>2</v>
      </c>
      <c r="J31">
        <v>1607</v>
      </c>
      <c r="K31" t="s">
        <v>128</v>
      </c>
      <c r="M31">
        <f t="shared" si="0"/>
        <v>1</v>
      </c>
    </row>
    <row r="32" spans="2:16" x14ac:dyDescent="0.3">
      <c r="B32" t="s">
        <v>62</v>
      </c>
      <c r="C32" t="s">
        <v>2</v>
      </c>
      <c r="D32">
        <v>616</v>
      </c>
      <c r="E32" t="s">
        <v>63</v>
      </c>
      <c r="H32" t="s">
        <v>62</v>
      </c>
      <c r="I32" t="s">
        <v>2</v>
      </c>
      <c r="J32">
        <v>1611</v>
      </c>
      <c r="K32" t="s">
        <v>129</v>
      </c>
      <c r="M32">
        <f t="shared" si="0"/>
        <v>1</v>
      </c>
      <c r="P32" t="str">
        <f>BIN2HEX(CONCATENATE(M29,M30,M31,M32))</f>
        <v>F</v>
      </c>
    </row>
    <row r="33" spans="2:16" x14ac:dyDescent="0.3">
      <c r="B33" t="s">
        <v>64</v>
      </c>
      <c r="C33" t="s">
        <v>2</v>
      </c>
      <c r="D33">
        <v>613</v>
      </c>
      <c r="E33" t="s">
        <v>65</v>
      </c>
      <c r="H33" t="s">
        <v>64</v>
      </c>
      <c r="I33" t="s">
        <v>2</v>
      </c>
      <c r="J33">
        <v>532</v>
      </c>
      <c r="K33" t="s">
        <v>130</v>
      </c>
      <c r="M33">
        <f t="shared" si="0"/>
        <v>0</v>
      </c>
    </row>
    <row r="34" spans="2:16" x14ac:dyDescent="0.3">
      <c r="B34" t="s">
        <v>66</v>
      </c>
      <c r="C34" t="s">
        <v>2</v>
      </c>
      <c r="D34">
        <v>583</v>
      </c>
      <c r="E34" t="s">
        <v>67</v>
      </c>
      <c r="H34" t="s">
        <v>66</v>
      </c>
      <c r="I34" t="s">
        <v>2</v>
      </c>
      <c r="J34">
        <v>1644</v>
      </c>
      <c r="K34" t="s">
        <v>131</v>
      </c>
      <c r="M34">
        <f t="shared" si="0"/>
        <v>1</v>
      </c>
    </row>
    <row r="35" spans="2:16" x14ac:dyDescent="0.3">
      <c r="B35" t="s">
        <v>68</v>
      </c>
      <c r="C35" t="s">
        <v>2</v>
      </c>
      <c r="D35">
        <v>590</v>
      </c>
      <c r="E35" t="s">
        <v>69</v>
      </c>
      <c r="H35" t="s">
        <v>68</v>
      </c>
      <c r="I35" t="s">
        <v>2</v>
      </c>
      <c r="J35">
        <v>529</v>
      </c>
      <c r="K35" t="s">
        <v>132</v>
      </c>
      <c r="M35">
        <f t="shared" si="0"/>
        <v>0</v>
      </c>
    </row>
    <row r="36" spans="2:16" x14ac:dyDescent="0.3">
      <c r="B36" t="s">
        <v>70</v>
      </c>
      <c r="C36" t="s">
        <v>2</v>
      </c>
      <c r="D36">
        <v>587</v>
      </c>
      <c r="E36" t="s">
        <v>71</v>
      </c>
      <c r="H36" t="s">
        <v>70</v>
      </c>
      <c r="I36" t="s">
        <v>2</v>
      </c>
      <c r="J36">
        <v>532</v>
      </c>
      <c r="K36" t="s">
        <v>133</v>
      </c>
      <c r="M36">
        <f t="shared" si="0"/>
        <v>0</v>
      </c>
      <c r="P36" t="s">
        <v>170</v>
      </c>
    </row>
    <row r="37" spans="2:16" x14ac:dyDescent="0.3">
      <c r="B37" t="s">
        <v>72</v>
      </c>
      <c r="C37" t="s">
        <v>2</v>
      </c>
      <c r="D37">
        <v>583</v>
      </c>
      <c r="E37" t="s">
        <v>73</v>
      </c>
      <c r="H37" t="s">
        <v>72</v>
      </c>
      <c r="I37" t="s">
        <v>2</v>
      </c>
      <c r="J37">
        <v>536</v>
      </c>
      <c r="K37" t="s">
        <v>134</v>
      </c>
      <c r="M37">
        <f t="shared" si="0"/>
        <v>0</v>
      </c>
    </row>
    <row r="38" spans="2:16" x14ac:dyDescent="0.3">
      <c r="B38" t="s">
        <v>74</v>
      </c>
      <c r="C38" t="s">
        <v>2</v>
      </c>
      <c r="D38">
        <v>590</v>
      </c>
      <c r="E38" t="s">
        <v>75</v>
      </c>
      <c r="H38" t="s">
        <v>74</v>
      </c>
      <c r="I38" t="s">
        <v>2</v>
      </c>
      <c r="J38">
        <v>528</v>
      </c>
      <c r="K38" t="s">
        <v>135</v>
      </c>
      <c r="M38">
        <f t="shared" si="0"/>
        <v>0</v>
      </c>
    </row>
    <row r="39" spans="2:16" x14ac:dyDescent="0.3">
      <c r="B39" t="s">
        <v>76</v>
      </c>
      <c r="C39" t="s">
        <v>2</v>
      </c>
      <c r="D39">
        <v>587</v>
      </c>
      <c r="E39" t="s">
        <v>77</v>
      </c>
      <c r="H39" t="s">
        <v>76</v>
      </c>
      <c r="I39" t="s">
        <v>2</v>
      </c>
      <c r="J39">
        <v>1638</v>
      </c>
      <c r="K39" t="s">
        <v>136</v>
      </c>
      <c r="M39">
        <f t="shared" si="0"/>
        <v>1</v>
      </c>
    </row>
    <row r="40" spans="2:16" x14ac:dyDescent="0.3">
      <c r="B40" t="s">
        <v>78</v>
      </c>
      <c r="C40" t="s">
        <v>2</v>
      </c>
      <c r="D40">
        <v>585</v>
      </c>
      <c r="E40" t="s">
        <v>79</v>
      </c>
      <c r="H40" t="s">
        <v>78</v>
      </c>
      <c r="I40" t="s">
        <v>2</v>
      </c>
      <c r="J40">
        <v>534</v>
      </c>
      <c r="K40" t="s">
        <v>137</v>
      </c>
      <c r="M40">
        <f t="shared" si="0"/>
        <v>0</v>
      </c>
    </row>
    <row r="41" spans="2:16" x14ac:dyDescent="0.3">
      <c r="B41" t="s">
        <v>80</v>
      </c>
      <c r="C41" t="s">
        <v>2</v>
      </c>
      <c r="D41">
        <v>592</v>
      </c>
      <c r="E41" t="s">
        <v>81</v>
      </c>
      <c r="H41" t="s">
        <v>80</v>
      </c>
      <c r="I41" t="s">
        <v>2</v>
      </c>
      <c r="J41">
        <v>1634</v>
      </c>
      <c r="K41" t="s">
        <v>138</v>
      </c>
      <c r="M41">
        <f t="shared" si="0"/>
        <v>1</v>
      </c>
    </row>
    <row r="42" spans="2:16" x14ac:dyDescent="0.3">
      <c r="B42" t="s">
        <v>82</v>
      </c>
      <c r="C42" t="s">
        <v>2</v>
      </c>
      <c r="D42">
        <v>588</v>
      </c>
      <c r="E42" t="s">
        <v>83</v>
      </c>
      <c r="H42" t="s">
        <v>82</v>
      </c>
      <c r="I42" t="s">
        <v>2</v>
      </c>
      <c r="J42">
        <v>530</v>
      </c>
      <c r="K42" t="s">
        <v>139</v>
      </c>
      <c r="M42">
        <f t="shared" si="0"/>
        <v>0</v>
      </c>
    </row>
    <row r="43" spans="2:16" x14ac:dyDescent="0.3">
      <c r="B43" t="s">
        <v>84</v>
      </c>
      <c r="C43" t="s">
        <v>2</v>
      </c>
      <c r="D43">
        <v>585</v>
      </c>
      <c r="E43" t="s">
        <v>85</v>
      </c>
      <c r="H43" t="s">
        <v>84</v>
      </c>
      <c r="I43" t="s">
        <v>2</v>
      </c>
      <c r="J43">
        <v>1641</v>
      </c>
      <c r="K43" t="s">
        <v>140</v>
      </c>
      <c r="M43">
        <f t="shared" si="0"/>
        <v>1</v>
      </c>
    </row>
    <row r="44" spans="2:16" x14ac:dyDescent="0.3">
      <c r="B44" t="s">
        <v>86</v>
      </c>
      <c r="C44" t="s">
        <v>2</v>
      </c>
      <c r="D44">
        <v>592</v>
      </c>
      <c r="E44" t="s">
        <v>87</v>
      </c>
      <c r="H44" t="s">
        <v>86</v>
      </c>
      <c r="I44" t="s">
        <v>2</v>
      </c>
      <c r="J44">
        <v>1634</v>
      </c>
      <c r="K44" t="s">
        <v>141</v>
      </c>
      <c r="M44">
        <f t="shared" si="0"/>
        <v>1</v>
      </c>
    </row>
    <row r="45" spans="2:16" x14ac:dyDescent="0.3">
      <c r="B45" t="s">
        <v>88</v>
      </c>
      <c r="C45" t="s">
        <v>2</v>
      </c>
      <c r="D45">
        <v>589</v>
      </c>
      <c r="E45" t="s">
        <v>89</v>
      </c>
      <c r="H45" t="s">
        <v>88</v>
      </c>
      <c r="I45" t="s">
        <v>2</v>
      </c>
      <c r="J45">
        <v>1637</v>
      </c>
      <c r="K45" t="s">
        <v>142</v>
      </c>
      <c r="M45">
        <f t="shared" si="0"/>
        <v>1</v>
      </c>
    </row>
    <row r="46" spans="2:16" x14ac:dyDescent="0.3">
      <c r="B46" t="s">
        <v>90</v>
      </c>
      <c r="C46" t="s">
        <v>2</v>
      </c>
      <c r="D46">
        <v>586</v>
      </c>
      <c r="E46" t="s">
        <v>91</v>
      </c>
      <c r="H46" t="s">
        <v>90</v>
      </c>
      <c r="I46" t="s">
        <v>2</v>
      </c>
      <c r="J46">
        <v>1641</v>
      </c>
      <c r="K46" t="s">
        <v>143</v>
      </c>
      <c r="M46">
        <f t="shared" si="0"/>
        <v>1</v>
      </c>
    </row>
    <row r="47" spans="2:16" x14ac:dyDescent="0.3">
      <c r="B47" t="s">
        <v>92</v>
      </c>
      <c r="C47" t="s">
        <v>2</v>
      </c>
      <c r="D47">
        <v>613</v>
      </c>
      <c r="E47" t="s">
        <v>93</v>
      </c>
      <c r="H47" t="s">
        <v>92</v>
      </c>
      <c r="I47" t="s">
        <v>2</v>
      </c>
      <c r="J47">
        <v>42566</v>
      </c>
      <c r="K47" t="s">
        <v>144</v>
      </c>
      <c r="L47" t="s">
        <v>160</v>
      </c>
    </row>
    <row r="48" spans="2:16" x14ac:dyDescent="0.3">
      <c r="B48" t="s">
        <v>94</v>
      </c>
      <c r="C48" t="s">
        <v>2</v>
      </c>
      <c r="D48">
        <v>8965</v>
      </c>
      <c r="E48" t="s">
        <v>95</v>
      </c>
      <c r="H48" t="s">
        <v>94</v>
      </c>
      <c r="I48" t="s">
        <v>2</v>
      </c>
      <c r="J48">
        <v>4411</v>
      </c>
      <c r="K48" t="s">
        <v>145</v>
      </c>
      <c r="L48" t="s">
        <v>161</v>
      </c>
    </row>
    <row r="49" spans="2:13" x14ac:dyDescent="0.3">
      <c r="B49" t="s">
        <v>96</v>
      </c>
      <c r="C49" t="s">
        <v>2</v>
      </c>
      <c r="D49">
        <v>592</v>
      </c>
      <c r="E49" t="s">
        <v>97</v>
      </c>
      <c r="H49" t="s">
        <v>96</v>
      </c>
      <c r="I49" t="s">
        <v>2</v>
      </c>
      <c r="J49">
        <v>527</v>
      </c>
      <c r="K49" t="s">
        <v>146</v>
      </c>
      <c r="M49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J22" sqref="J22"/>
    </sheetView>
  </sheetViews>
  <sheetFormatPr defaultRowHeight="14.4" x14ac:dyDescent="0.3"/>
  <cols>
    <col min="3" max="3" width="13" customWidth="1"/>
    <col min="9" max="9" width="14.5546875" customWidth="1"/>
    <col min="17" max="17" width="13.109375" customWidth="1"/>
  </cols>
  <sheetData>
    <row r="1" spans="1:17" x14ac:dyDescent="0.3">
      <c r="A1" s="1" t="s">
        <v>165</v>
      </c>
      <c r="B1" t="s">
        <v>147</v>
      </c>
      <c r="C1" t="s">
        <v>148</v>
      </c>
      <c r="D1" t="s">
        <v>149</v>
      </c>
      <c r="E1" t="s">
        <v>150</v>
      </c>
      <c r="G1" s="1" t="s">
        <v>166</v>
      </c>
      <c r="H1" t="s">
        <v>147</v>
      </c>
      <c r="I1" t="s">
        <v>148</v>
      </c>
      <c r="J1" t="s">
        <v>149</v>
      </c>
      <c r="K1" t="s">
        <v>150</v>
      </c>
      <c r="M1" s="1" t="s">
        <v>167</v>
      </c>
      <c r="O1" s="1" t="s">
        <v>163</v>
      </c>
      <c r="Q1" s="1" t="s">
        <v>164</v>
      </c>
    </row>
    <row r="2" spans="1:17" x14ac:dyDescent="0.3">
      <c r="B2" t="s">
        <v>1</v>
      </c>
      <c r="C2" t="s">
        <v>2</v>
      </c>
      <c r="D2">
        <v>616</v>
      </c>
      <c r="E2" t="s">
        <v>3</v>
      </c>
      <c r="H2" t="s">
        <v>1</v>
      </c>
      <c r="I2" t="s">
        <v>2</v>
      </c>
      <c r="J2">
        <v>502</v>
      </c>
      <c r="K2" t="s">
        <v>99</v>
      </c>
      <c r="M2">
        <f>IF(AND(1541&lt;J2,J2&lt;1683),1,0)</f>
        <v>0</v>
      </c>
      <c r="O2" t="str">
        <f>BIN2HEX(CONCATENATE(M47,M48,M49,M2))</f>
        <v>2</v>
      </c>
      <c r="Q2" t="str">
        <f>CONCATENATE(O26,O30,O34,O38,O42,O46,O2,O6)</f>
        <v>61A0D02F</v>
      </c>
    </row>
    <row r="3" spans="1:17" x14ac:dyDescent="0.3">
      <c r="B3" t="s">
        <v>4</v>
      </c>
      <c r="C3" t="s">
        <v>2</v>
      </c>
      <c r="D3">
        <v>613</v>
      </c>
      <c r="E3" t="s">
        <v>5</v>
      </c>
      <c r="H3" t="s">
        <v>4</v>
      </c>
      <c r="I3" t="s">
        <v>2</v>
      </c>
      <c r="J3">
        <v>1614</v>
      </c>
      <c r="K3" t="s">
        <v>100</v>
      </c>
      <c r="M3">
        <f t="shared" ref="M3:M49" si="0">IF(AND(1541&lt;J3,J3&lt;1683),1,0)</f>
        <v>1</v>
      </c>
    </row>
    <row r="4" spans="1:17" x14ac:dyDescent="0.3">
      <c r="B4" t="s">
        <v>6</v>
      </c>
      <c r="C4" t="s">
        <v>2</v>
      </c>
      <c r="D4">
        <v>620</v>
      </c>
      <c r="E4" t="s">
        <v>7</v>
      </c>
      <c r="H4" t="s">
        <v>6</v>
      </c>
      <c r="I4" t="s">
        <v>2</v>
      </c>
      <c r="J4">
        <v>1608</v>
      </c>
      <c r="K4" t="s">
        <v>101</v>
      </c>
      <c r="M4">
        <f t="shared" si="0"/>
        <v>1</v>
      </c>
    </row>
    <row r="5" spans="1:17" x14ac:dyDescent="0.3">
      <c r="B5" t="s">
        <v>8</v>
      </c>
      <c r="C5" t="s">
        <v>2</v>
      </c>
      <c r="D5">
        <v>615</v>
      </c>
      <c r="E5" t="s">
        <v>9</v>
      </c>
      <c r="H5" t="s">
        <v>8</v>
      </c>
      <c r="I5" t="s">
        <v>2</v>
      </c>
      <c r="J5">
        <v>1612</v>
      </c>
      <c r="K5" t="s">
        <v>102</v>
      </c>
      <c r="M5">
        <f t="shared" si="0"/>
        <v>1</v>
      </c>
    </row>
    <row r="6" spans="1:17" x14ac:dyDescent="0.3">
      <c r="B6" t="s">
        <v>10</v>
      </c>
      <c r="C6" t="s">
        <v>2</v>
      </c>
      <c r="D6">
        <v>611</v>
      </c>
      <c r="E6" t="s">
        <v>11</v>
      </c>
      <c r="H6" t="s">
        <v>10</v>
      </c>
      <c r="I6" t="s">
        <v>2</v>
      </c>
      <c r="J6">
        <v>1616</v>
      </c>
      <c r="K6" t="s">
        <v>103</v>
      </c>
      <c r="M6">
        <f t="shared" si="0"/>
        <v>1</v>
      </c>
      <c r="O6" t="str">
        <f>BIN2HEX(CONCATENATE(M3,M4,M5,M6))</f>
        <v>F</v>
      </c>
    </row>
    <row r="7" spans="1:17" x14ac:dyDescent="0.3">
      <c r="B7" t="s">
        <v>12</v>
      </c>
      <c r="C7" t="s">
        <v>2</v>
      </c>
      <c r="D7">
        <v>618</v>
      </c>
      <c r="E7" t="s">
        <v>13</v>
      </c>
      <c r="H7" t="s">
        <v>12</v>
      </c>
      <c r="I7" t="s">
        <v>2</v>
      </c>
      <c r="J7">
        <v>505</v>
      </c>
      <c r="K7" t="s">
        <v>104</v>
      </c>
      <c r="M7">
        <f t="shared" si="0"/>
        <v>0</v>
      </c>
    </row>
    <row r="8" spans="1:17" x14ac:dyDescent="0.3">
      <c r="B8" t="s">
        <v>14</v>
      </c>
      <c r="C8" t="s">
        <v>2</v>
      </c>
      <c r="D8">
        <v>609</v>
      </c>
      <c r="E8" t="s">
        <v>15</v>
      </c>
      <c r="H8" t="s">
        <v>14</v>
      </c>
      <c r="I8" t="s">
        <v>2</v>
      </c>
      <c r="J8">
        <v>1619</v>
      </c>
      <c r="K8" t="s">
        <v>105</v>
      </c>
      <c r="M8">
        <f t="shared" si="0"/>
        <v>1</v>
      </c>
    </row>
    <row r="9" spans="1:17" x14ac:dyDescent="0.3">
      <c r="B9" t="s">
        <v>16</v>
      </c>
      <c r="C9" t="s">
        <v>2</v>
      </c>
      <c r="D9">
        <v>615</v>
      </c>
      <c r="E9" t="s">
        <v>17</v>
      </c>
      <c r="H9" t="s">
        <v>16</v>
      </c>
      <c r="I9" t="s">
        <v>2</v>
      </c>
      <c r="J9">
        <v>503</v>
      </c>
      <c r="K9" t="s">
        <v>106</v>
      </c>
      <c r="M9">
        <f t="shared" si="0"/>
        <v>0</v>
      </c>
    </row>
    <row r="10" spans="1:17" x14ac:dyDescent="0.3">
      <c r="B10" t="s">
        <v>18</v>
      </c>
      <c r="C10" t="s">
        <v>2</v>
      </c>
      <c r="D10">
        <v>613</v>
      </c>
      <c r="E10" t="s">
        <v>19</v>
      </c>
      <c r="H10" t="s">
        <v>18</v>
      </c>
      <c r="I10" t="s">
        <v>2</v>
      </c>
      <c r="J10">
        <v>506</v>
      </c>
      <c r="K10" t="s">
        <v>107</v>
      </c>
      <c r="M10">
        <f t="shared" si="0"/>
        <v>0</v>
      </c>
      <c r="O10" t="s">
        <v>170</v>
      </c>
    </row>
    <row r="11" spans="1:17" x14ac:dyDescent="0.3">
      <c r="B11" t="s">
        <v>20</v>
      </c>
      <c r="C11" t="s">
        <v>2</v>
      </c>
      <c r="D11">
        <v>619</v>
      </c>
      <c r="E11" t="s">
        <v>21</v>
      </c>
      <c r="H11" t="s">
        <v>20</v>
      </c>
      <c r="I11" t="s">
        <v>2</v>
      </c>
      <c r="J11">
        <v>500</v>
      </c>
      <c r="K11" t="s">
        <v>108</v>
      </c>
      <c r="M11">
        <f t="shared" si="0"/>
        <v>0</v>
      </c>
    </row>
    <row r="12" spans="1:17" x14ac:dyDescent="0.3">
      <c r="B12" t="s">
        <v>22</v>
      </c>
      <c r="C12" t="s">
        <v>2</v>
      </c>
      <c r="D12">
        <v>615</v>
      </c>
      <c r="E12" t="s">
        <v>23</v>
      </c>
      <c r="H12" t="s">
        <v>22</v>
      </c>
      <c r="I12" t="s">
        <v>2</v>
      </c>
      <c r="J12">
        <v>503</v>
      </c>
      <c r="K12" t="s">
        <v>109</v>
      </c>
      <c r="M12">
        <f t="shared" si="0"/>
        <v>0</v>
      </c>
    </row>
    <row r="13" spans="1:17" x14ac:dyDescent="0.3">
      <c r="B13" t="s">
        <v>24</v>
      </c>
      <c r="C13" t="s">
        <v>2</v>
      </c>
      <c r="D13">
        <v>613</v>
      </c>
      <c r="E13" t="s">
        <v>25</v>
      </c>
      <c r="H13" t="s">
        <v>24</v>
      </c>
      <c r="I13" t="s">
        <v>2</v>
      </c>
      <c r="J13">
        <v>506</v>
      </c>
      <c r="K13" t="s">
        <v>110</v>
      </c>
      <c r="M13">
        <f t="shared" si="0"/>
        <v>0</v>
      </c>
    </row>
    <row r="14" spans="1:17" x14ac:dyDescent="0.3">
      <c r="B14" t="s">
        <v>26</v>
      </c>
      <c r="C14" t="s">
        <v>2</v>
      </c>
      <c r="D14">
        <v>619</v>
      </c>
      <c r="E14" t="s">
        <v>27</v>
      </c>
      <c r="H14" t="s">
        <v>26</v>
      </c>
      <c r="I14" t="s">
        <v>2</v>
      </c>
      <c r="J14">
        <v>500</v>
      </c>
      <c r="K14" t="s">
        <v>111</v>
      </c>
      <c r="M14">
        <f t="shared" si="0"/>
        <v>0</v>
      </c>
    </row>
    <row r="15" spans="1:17" x14ac:dyDescent="0.3">
      <c r="B15" t="s">
        <v>28</v>
      </c>
      <c r="C15" t="s">
        <v>2</v>
      </c>
      <c r="D15">
        <v>615</v>
      </c>
      <c r="E15" t="s">
        <v>29</v>
      </c>
      <c r="H15" t="s">
        <v>28</v>
      </c>
      <c r="I15" t="s">
        <v>2</v>
      </c>
      <c r="J15">
        <v>1612</v>
      </c>
      <c r="K15" t="s">
        <v>112</v>
      </c>
      <c r="M15">
        <f t="shared" si="0"/>
        <v>1</v>
      </c>
    </row>
    <row r="16" spans="1:17" x14ac:dyDescent="0.3">
      <c r="B16" t="s">
        <v>30</v>
      </c>
      <c r="C16" t="s">
        <v>2</v>
      </c>
      <c r="D16">
        <v>612</v>
      </c>
      <c r="E16" t="s">
        <v>31</v>
      </c>
      <c r="H16" t="s">
        <v>30</v>
      </c>
      <c r="I16" t="s">
        <v>2</v>
      </c>
      <c r="J16">
        <v>507</v>
      </c>
      <c r="K16" t="s">
        <v>113</v>
      </c>
      <c r="M16">
        <f t="shared" si="0"/>
        <v>0</v>
      </c>
    </row>
    <row r="17" spans="2:15" x14ac:dyDescent="0.3">
      <c r="B17" t="s">
        <v>32</v>
      </c>
      <c r="C17" t="s">
        <v>2</v>
      </c>
      <c r="D17">
        <v>618</v>
      </c>
      <c r="E17" t="s">
        <v>33</v>
      </c>
      <c r="H17" t="s">
        <v>32</v>
      </c>
      <c r="I17" t="s">
        <v>2</v>
      </c>
      <c r="J17">
        <v>1610</v>
      </c>
      <c r="K17" t="s">
        <v>114</v>
      </c>
      <c r="M17">
        <f t="shared" si="0"/>
        <v>1</v>
      </c>
    </row>
    <row r="18" spans="2:15" x14ac:dyDescent="0.3">
      <c r="B18" t="s">
        <v>34</v>
      </c>
      <c r="C18" t="s">
        <v>2</v>
      </c>
      <c r="D18">
        <v>614</v>
      </c>
      <c r="E18" t="s">
        <v>35</v>
      </c>
      <c r="H18" t="s">
        <v>34</v>
      </c>
      <c r="I18" t="s">
        <v>2</v>
      </c>
      <c r="J18">
        <v>1613</v>
      </c>
      <c r="K18" t="s">
        <v>115</v>
      </c>
      <c r="M18">
        <f t="shared" si="0"/>
        <v>1</v>
      </c>
    </row>
    <row r="19" spans="2:15" x14ac:dyDescent="0.3">
      <c r="B19" t="s">
        <v>36</v>
      </c>
      <c r="C19" t="s">
        <v>2</v>
      </c>
      <c r="D19">
        <v>609</v>
      </c>
      <c r="E19" t="s">
        <v>37</v>
      </c>
      <c r="H19" t="s">
        <v>36</v>
      </c>
      <c r="I19" t="s">
        <v>2</v>
      </c>
      <c r="J19">
        <v>1618</v>
      </c>
      <c r="K19" t="s">
        <v>116</v>
      </c>
      <c r="M19">
        <f t="shared" si="0"/>
        <v>1</v>
      </c>
    </row>
    <row r="20" spans="2:15" x14ac:dyDescent="0.3">
      <c r="B20" t="s">
        <v>38</v>
      </c>
      <c r="C20" t="s">
        <v>2</v>
      </c>
      <c r="D20">
        <v>616</v>
      </c>
      <c r="E20" t="s">
        <v>39</v>
      </c>
      <c r="H20" t="s">
        <v>38</v>
      </c>
      <c r="I20" t="s">
        <v>2</v>
      </c>
      <c r="J20">
        <v>1611</v>
      </c>
      <c r="K20" t="s">
        <v>117</v>
      </c>
      <c r="M20">
        <f t="shared" si="0"/>
        <v>1</v>
      </c>
    </row>
    <row r="21" spans="2:15" x14ac:dyDescent="0.3">
      <c r="B21" t="s">
        <v>40</v>
      </c>
      <c r="C21" t="s">
        <v>2</v>
      </c>
      <c r="D21">
        <v>612</v>
      </c>
      <c r="E21" t="s">
        <v>41</v>
      </c>
      <c r="H21" t="s">
        <v>40</v>
      </c>
      <c r="I21" t="s">
        <v>2</v>
      </c>
      <c r="J21">
        <v>42585</v>
      </c>
      <c r="K21" t="s">
        <v>118</v>
      </c>
      <c r="L21" t="s">
        <v>160</v>
      </c>
    </row>
    <row r="22" spans="2:15" x14ac:dyDescent="0.3">
      <c r="B22" t="s">
        <v>42</v>
      </c>
      <c r="C22" t="s">
        <v>2</v>
      </c>
      <c r="D22">
        <v>8970</v>
      </c>
      <c r="E22" t="s">
        <v>43</v>
      </c>
      <c r="H22" t="s">
        <v>42</v>
      </c>
      <c r="I22" t="s">
        <v>2</v>
      </c>
      <c r="J22">
        <v>4411</v>
      </c>
      <c r="K22" t="s">
        <v>119</v>
      </c>
      <c r="L22" t="s">
        <v>161</v>
      </c>
    </row>
    <row r="23" spans="2:15" x14ac:dyDescent="0.3">
      <c r="B23" t="s">
        <v>44</v>
      </c>
      <c r="C23" t="s">
        <v>2</v>
      </c>
      <c r="D23">
        <v>613</v>
      </c>
      <c r="E23" t="s">
        <v>45</v>
      </c>
      <c r="H23" t="s">
        <v>44</v>
      </c>
      <c r="I23" t="s">
        <v>2</v>
      </c>
      <c r="J23">
        <v>507</v>
      </c>
      <c r="K23" t="s">
        <v>120</v>
      </c>
      <c r="M23">
        <f t="shared" si="0"/>
        <v>0</v>
      </c>
    </row>
    <row r="24" spans="2:15" x14ac:dyDescent="0.3">
      <c r="B24" t="s">
        <v>46</v>
      </c>
      <c r="C24" t="s">
        <v>2</v>
      </c>
      <c r="D24">
        <v>619</v>
      </c>
      <c r="E24" t="s">
        <v>47</v>
      </c>
      <c r="H24" t="s">
        <v>46</v>
      </c>
      <c r="I24" t="s">
        <v>2</v>
      </c>
      <c r="J24">
        <v>1608</v>
      </c>
      <c r="K24" t="s">
        <v>121</v>
      </c>
      <c r="M24">
        <f t="shared" si="0"/>
        <v>1</v>
      </c>
    </row>
    <row r="25" spans="2:15" x14ac:dyDescent="0.3">
      <c r="B25" t="s">
        <v>48</v>
      </c>
      <c r="C25" t="s">
        <v>2</v>
      </c>
      <c r="D25">
        <v>615</v>
      </c>
      <c r="E25" t="s">
        <v>49</v>
      </c>
      <c r="H25" t="s">
        <v>48</v>
      </c>
      <c r="I25" t="s">
        <v>2</v>
      </c>
      <c r="J25">
        <v>1612</v>
      </c>
      <c r="K25" t="s">
        <v>122</v>
      </c>
      <c r="M25">
        <f t="shared" si="0"/>
        <v>1</v>
      </c>
    </row>
    <row r="26" spans="2:15" x14ac:dyDescent="0.3">
      <c r="B26" t="s">
        <v>50</v>
      </c>
      <c r="C26" t="s">
        <v>2</v>
      </c>
      <c r="D26">
        <v>612</v>
      </c>
      <c r="E26" t="s">
        <v>51</v>
      </c>
      <c r="H26" t="s">
        <v>50</v>
      </c>
      <c r="I26" t="s">
        <v>2</v>
      </c>
      <c r="J26">
        <v>508</v>
      </c>
      <c r="K26" t="s">
        <v>123</v>
      </c>
      <c r="M26">
        <f t="shared" si="0"/>
        <v>0</v>
      </c>
      <c r="O26" t="str">
        <f>BIN2HEX(CONCATENATE(M23,M24,M25,M26))</f>
        <v>6</v>
      </c>
    </row>
    <row r="27" spans="2:15" x14ac:dyDescent="0.3">
      <c r="B27" t="s">
        <v>52</v>
      </c>
      <c r="C27" t="s">
        <v>2</v>
      </c>
      <c r="D27">
        <v>618</v>
      </c>
      <c r="E27" t="s">
        <v>53</v>
      </c>
      <c r="H27" t="s">
        <v>52</v>
      </c>
      <c r="I27" t="s">
        <v>2</v>
      </c>
      <c r="J27">
        <v>501</v>
      </c>
      <c r="K27" t="s">
        <v>124</v>
      </c>
      <c r="M27">
        <f t="shared" si="0"/>
        <v>0</v>
      </c>
    </row>
    <row r="28" spans="2:15" x14ac:dyDescent="0.3">
      <c r="B28" t="s">
        <v>54</v>
      </c>
      <c r="C28" t="s">
        <v>2</v>
      </c>
      <c r="D28">
        <v>616</v>
      </c>
      <c r="E28" t="s">
        <v>55</v>
      </c>
      <c r="H28" t="s">
        <v>54</v>
      </c>
      <c r="I28" t="s">
        <v>2</v>
      </c>
      <c r="J28">
        <v>504</v>
      </c>
      <c r="K28" t="s">
        <v>125</v>
      </c>
      <c r="M28">
        <f t="shared" si="0"/>
        <v>0</v>
      </c>
    </row>
    <row r="29" spans="2:15" x14ac:dyDescent="0.3">
      <c r="B29" t="s">
        <v>56</v>
      </c>
      <c r="C29" t="s">
        <v>2</v>
      </c>
      <c r="D29">
        <v>611</v>
      </c>
      <c r="E29" t="s">
        <v>57</v>
      </c>
      <c r="H29" t="s">
        <v>56</v>
      </c>
      <c r="I29" t="s">
        <v>2</v>
      </c>
      <c r="J29">
        <v>508</v>
      </c>
      <c r="K29" t="s">
        <v>126</v>
      </c>
      <c r="M29">
        <f t="shared" si="0"/>
        <v>0</v>
      </c>
    </row>
    <row r="30" spans="2:15" x14ac:dyDescent="0.3">
      <c r="B30" t="s">
        <v>58</v>
      </c>
      <c r="C30" t="s">
        <v>2</v>
      </c>
      <c r="D30">
        <v>618</v>
      </c>
      <c r="E30" t="s">
        <v>59</v>
      </c>
      <c r="H30" t="s">
        <v>58</v>
      </c>
      <c r="I30" t="s">
        <v>2</v>
      </c>
      <c r="J30">
        <v>1610</v>
      </c>
      <c r="K30" t="s">
        <v>127</v>
      </c>
      <c r="M30">
        <f t="shared" si="0"/>
        <v>1</v>
      </c>
      <c r="O30" t="str">
        <f>BIN2HEX(CONCATENATE(M27,M28,M29,M30))</f>
        <v>1</v>
      </c>
    </row>
    <row r="31" spans="2:15" x14ac:dyDescent="0.3">
      <c r="B31" t="s">
        <v>60</v>
      </c>
      <c r="C31" t="s">
        <v>2</v>
      </c>
      <c r="D31">
        <v>615</v>
      </c>
      <c r="E31" t="s">
        <v>61</v>
      </c>
      <c r="H31" t="s">
        <v>60</v>
      </c>
      <c r="I31" t="s">
        <v>2</v>
      </c>
      <c r="J31">
        <v>1612</v>
      </c>
      <c r="K31" t="s">
        <v>128</v>
      </c>
      <c r="M31">
        <f t="shared" si="0"/>
        <v>1</v>
      </c>
    </row>
    <row r="32" spans="2:15" x14ac:dyDescent="0.3">
      <c r="B32" t="s">
        <v>62</v>
      </c>
      <c r="C32" t="s">
        <v>2</v>
      </c>
      <c r="D32">
        <v>621</v>
      </c>
      <c r="E32" t="s">
        <v>63</v>
      </c>
      <c r="H32" t="s">
        <v>62</v>
      </c>
      <c r="I32" t="s">
        <v>2</v>
      </c>
      <c r="J32">
        <v>498</v>
      </c>
      <c r="K32" t="s">
        <v>129</v>
      </c>
      <c r="M32">
        <f t="shared" si="0"/>
        <v>0</v>
      </c>
    </row>
    <row r="33" spans="2:15" x14ac:dyDescent="0.3">
      <c r="B33" t="s">
        <v>64</v>
      </c>
      <c r="C33" t="s">
        <v>2</v>
      </c>
      <c r="D33">
        <v>616</v>
      </c>
      <c r="E33" t="s">
        <v>65</v>
      </c>
      <c r="H33" t="s">
        <v>64</v>
      </c>
      <c r="I33" t="s">
        <v>2</v>
      </c>
      <c r="J33">
        <v>1611</v>
      </c>
      <c r="K33" t="s">
        <v>130</v>
      </c>
      <c r="M33">
        <f t="shared" si="0"/>
        <v>1</v>
      </c>
    </row>
    <row r="34" spans="2:15" x14ac:dyDescent="0.3">
      <c r="B34" t="s">
        <v>66</v>
      </c>
      <c r="C34" t="s">
        <v>2</v>
      </c>
      <c r="D34">
        <v>612</v>
      </c>
      <c r="E34" t="s">
        <v>67</v>
      </c>
      <c r="H34" t="s">
        <v>66</v>
      </c>
      <c r="I34" t="s">
        <v>2</v>
      </c>
      <c r="J34">
        <v>506</v>
      </c>
      <c r="K34" t="s">
        <v>131</v>
      </c>
      <c r="M34">
        <f t="shared" si="0"/>
        <v>0</v>
      </c>
      <c r="O34" t="str">
        <f>BIN2HEX(CONCATENATE(M31,M32,M33,M34))</f>
        <v>A</v>
      </c>
    </row>
    <row r="35" spans="2:15" x14ac:dyDescent="0.3">
      <c r="B35" t="s">
        <v>68</v>
      </c>
      <c r="C35" t="s">
        <v>2</v>
      </c>
      <c r="D35">
        <v>609</v>
      </c>
      <c r="E35" t="s">
        <v>69</v>
      </c>
      <c r="H35" t="s">
        <v>68</v>
      </c>
      <c r="I35" t="s">
        <v>2</v>
      </c>
      <c r="J35">
        <v>510</v>
      </c>
      <c r="K35" t="s">
        <v>132</v>
      </c>
      <c r="M35">
        <f t="shared" si="0"/>
        <v>0</v>
      </c>
    </row>
    <row r="36" spans="2:15" x14ac:dyDescent="0.3">
      <c r="B36" t="s">
        <v>70</v>
      </c>
      <c r="C36" t="s">
        <v>2</v>
      </c>
      <c r="D36">
        <v>615</v>
      </c>
      <c r="E36" t="s">
        <v>71</v>
      </c>
      <c r="H36" t="s">
        <v>70</v>
      </c>
      <c r="I36" t="s">
        <v>2</v>
      </c>
      <c r="J36">
        <v>503</v>
      </c>
      <c r="K36" t="s">
        <v>133</v>
      </c>
      <c r="M36">
        <f t="shared" si="0"/>
        <v>0</v>
      </c>
    </row>
    <row r="37" spans="2:15" x14ac:dyDescent="0.3">
      <c r="B37" t="s">
        <v>72</v>
      </c>
      <c r="C37" t="s">
        <v>2</v>
      </c>
      <c r="D37">
        <v>613</v>
      </c>
      <c r="E37" t="s">
        <v>73</v>
      </c>
      <c r="H37" t="s">
        <v>72</v>
      </c>
      <c r="I37" t="s">
        <v>2</v>
      </c>
      <c r="J37">
        <v>506</v>
      </c>
      <c r="K37" t="s">
        <v>134</v>
      </c>
      <c r="M37">
        <f t="shared" si="0"/>
        <v>0</v>
      </c>
    </row>
    <row r="38" spans="2:15" x14ac:dyDescent="0.3">
      <c r="B38" t="s">
        <v>74</v>
      </c>
      <c r="C38" t="s">
        <v>2</v>
      </c>
      <c r="D38">
        <v>608</v>
      </c>
      <c r="E38" t="s">
        <v>75</v>
      </c>
      <c r="H38" t="s">
        <v>74</v>
      </c>
      <c r="I38" t="s">
        <v>2</v>
      </c>
      <c r="J38">
        <v>510</v>
      </c>
      <c r="K38" t="s">
        <v>135</v>
      </c>
      <c r="M38">
        <f t="shared" si="0"/>
        <v>0</v>
      </c>
      <c r="O38" t="str">
        <f>BIN2HEX(CONCATENATE(M35,M36,M37,M38))</f>
        <v>0</v>
      </c>
    </row>
    <row r="39" spans="2:15" x14ac:dyDescent="0.3">
      <c r="B39" t="s">
        <v>76</v>
      </c>
      <c r="C39" t="s">
        <v>2</v>
      </c>
      <c r="D39">
        <v>616</v>
      </c>
      <c r="E39" t="s">
        <v>77</v>
      </c>
      <c r="H39" t="s">
        <v>76</v>
      </c>
      <c r="I39" t="s">
        <v>2</v>
      </c>
      <c r="J39">
        <v>1612</v>
      </c>
      <c r="K39" t="s">
        <v>136</v>
      </c>
      <c r="M39">
        <f t="shared" si="0"/>
        <v>1</v>
      </c>
    </row>
    <row r="40" spans="2:15" x14ac:dyDescent="0.3">
      <c r="B40" t="s">
        <v>78</v>
      </c>
      <c r="C40" t="s">
        <v>2</v>
      </c>
      <c r="D40">
        <v>612</v>
      </c>
      <c r="E40" t="s">
        <v>79</v>
      </c>
      <c r="H40" t="s">
        <v>78</v>
      </c>
      <c r="I40" t="s">
        <v>2</v>
      </c>
      <c r="J40">
        <v>1615</v>
      </c>
      <c r="K40" t="s">
        <v>137</v>
      </c>
      <c r="M40">
        <f t="shared" si="0"/>
        <v>1</v>
      </c>
    </row>
    <row r="41" spans="2:15" x14ac:dyDescent="0.3">
      <c r="B41" t="s">
        <v>80</v>
      </c>
      <c r="C41" t="s">
        <v>2</v>
      </c>
      <c r="D41">
        <v>618</v>
      </c>
      <c r="E41" t="s">
        <v>81</v>
      </c>
      <c r="H41" t="s">
        <v>80</v>
      </c>
      <c r="I41" t="s">
        <v>2</v>
      </c>
      <c r="J41">
        <v>502</v>
      </c>
      <c r="K41" t="s">
        <v>138</v>
      </c>
      <c r="M41">
        <f t="shared" si="0"/>
        <v>0</v>
      </c>
    </row>
    <row r="42" spans="2:15" x14ac:dyDescent="0.3">
      <c r="B42" t="s">
        <v>82</v>
      </c>
      <c r="C42" t="s">
        <v>2</v>
      </c>
      <c r="D42">
        <v>614</v>
      </c>
      <c r="E42" t="s">
        <v>83</v>
      </c>
      <c r="H42" t="s">
        <v>82</v>
      </c>
      <c r="I42" t="s">
        <v>2</v>
      </c>
      <c r="J42">
        <v>1613</v>
      </c>
      <c r="K42" t="s">
        <v>139</v>
      </c>
      <c r="M42">
        <f t="shared" si="0"/>
        <v>1</v>
      </c>
      <c r="O42" t="str">
        <f>BIN2HEX(CONCATENATE(M39,M40,M41,M42))</f>
        <v>D</v>
      </c>
    </row>
    <row r="43" spans="2:15" x14ac:dyDescent="0.3">
      <c r="B43" t="s">
        <v>84</v>
      </c>
      <c r="C43" t="s">
        <v>2</v>
      </c>
      <c r="D43">
        <v>610</v>
      </c>
      <c r="E43" t="s">
        <v>85</v>
      </c>
      <c r="H43" t="s">
        <v>84</v>
      </c>
      <c r="I43" t="s">
        <v>2</v>
      </c>
      <c r="J43">
        <v>509</v>
      </c>
      <c r="K43" t="s">
        <v>140</v>
      </c>
      <c r="M43">
        <f t="shared" si="0"/>
        <v>0</v>
      </c>
    </row>
    <row r="44" spans="2:15" x14ac:dyDescent="0.3">
      <c r="B44" t="s">
        <v>86</v>
      </c>
      <c r="C44" t="s">
        <v>2</v>
      </c>
      <c r="D44">
        <v>618</v>
      </c>
      <c r="E44" t="s">
        <v>87</v>
      </c>
      <c r="H44" t="s">
        <v>86</v>
      </c>
      <c r="I44" t="s">
        <v>2</v>
      </c>
      <c r="J44">
        <v>502</v>
      </c>
      <c r="K44" t="s">
        <v>141</v>
      </c>
      <c r="M44">
        <f t="shared" si="0"/>
        <v>0</v>
      </c>
    </row>
    <row r="45" spans="2:15" x14ac:dyDescent="0.3">
      <c r="B45" t="s">
        <v>88</v>
      </c>
      <c r="C45" t="s">
        <v>2</v>
      </c>
      <c r="D45">
        <v>614</v>
      </c>
      <c r="E45" t="s">
        <v>89</v>
      </c>
      <c r="H45" t="s">
        <v>88</v>
      </c>
      <c r="I45" t="s">
        <v>2</v>
      </c>
      <c r="J45">
        <v>506</v>
      </c>
      <c r="K45" t="s">
        <v>142</v>
      </c>
      <c r="M45">
        <f t="shared" si="0"/>
        <v>0</v>
      </c>
    </row>
    <row r="46" spans="2:15" x14ac:dyDescent="0.3">
      <c r="B46" t="s">
        <v>90</v>
      </c>
      <c r="C46" t="s">
        <v>2</v>
      </c>
      <c r="D46">
        <v>610</v>
      </c>
      <c r="E46" t="s">
        <v>91</v>
      </c>
      <c r="H46" t="s">
        <v>90</v>
      </c>
      <c r="I46" t="s">
        <v>2</v>
      </c>
      <c r="J46">
        <v>509</v>
      </c>
      <c r="K46" t="s">
        <v>143</v>
      </c>
      <c r="M46">
        <f t="shared" si="0"/>
        <v>0</v>
      </c>
      <c r="O46" t="str">
        <f>BIN2HEX(CONCATENATE(M43,M44,M45,M46))</f>
        <v>0</v>
      </c>
    </row>
    <row r="47" spans="2:15" x14ac:dyDescent="0.3">
      <c r="B47" t="s">
        <v>92</v>
      </c>
      <c r="C47" t="s">
        <v>2</v>
      </c>
      <c r="D47">
        <v>618</v>
      </c>
      <c r="E47" t="s">
        <v>93</v>
      </c>
      <c r="H47" t="s">
        <v>92</v>
      </c>
      <c r="I47" t="s">
        <v>2</v>
      </c>
      <c r="J47">
        <v>503</v>
      </c>
      <c r="K47" t="s">
        <v>144</v>
      </c>
      <c r="M47">
        <f t="shared" si="0"/>
        <v>0</v>
      </c>
    </row>
    <row r="48" spans="2:15" x14ac:dyDescent="0.3">
      <c r="B48" t="s">
        <v>94</v>
      </c>
      <c r="C48" t="s">
        <v>2</v>
      </c>
      <c r="D48">
        <v>614</v>
      </c>
      <c r="E48" t="s">
        <v>95</v>
      </c>
      <c r="H48" t="s">
        <v>94</v>
      </c>
      <c r="I48" t="s">
        <v>2</v>
      </c>
      <c r="J48">
        <v>506</v>
      </c>
      <c r="K48" t="s">
        <v>145</v>
      </c>
      <c r="M48">
        <f t="shared" si="0"/>
        <v>0</v>
      </c>
    </row>
    <row r="49" spans="2:13" x14ac:dyDescent="0.3">
      <c r="B49" t="s">
        <v>96</v>
      </c>
      <c r="C49" t="s">
        <v>2</v>
      </c>
      <c r="D49">
        <v>611</v>
      </c>
      <c r="E49" t="s">
        <v>97</v>
      </c>
      <c r="H49" t="s">
        <v>96</v>
      </c>
      <c r="I49" t="s">
        <v>2</v>
      </c>
      <c r="J49">
        <v>1617</v>
      </c>
      <c r="K49" t="s">
        <v>146</v>
      </c>
      <c r="M49">
        <f t="shared" si="0"/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J28" sqref="J28"/>
    </sheetView>
  </sheetViews>
  <sheetFormatPr defaultRowHeight="14.4" x14ac:dyDescent="0.3"/>
  <cols>
    <col min="3" max="3" width="13" customWidth="1"/>
    <col min="9" max="9" width="13.44140625" customWidth="1"/>
  </cols>
  <sheetData>
    <row r="1" spans="1:17" x14ac:dyDescent="0.3">
      <c r="A1" s="1" t="s">
        <v>165</v>
      </c>
      <c r="B1" t="s">
        <v>147</v>
      </c>
      <c r="C1" t="s">
        <v>148</v>
      </c>
      <c r="D1" t="s">
        <v>149</v>
      </c>
      <c r="E1" t="s">
        <v>150</v>
      </c>
      <c r="G1" s="1" t="s">
        <v>166</v>
      </c>
      <c r="H1" t="s">
        <v>147</v>
      </c>
      <c r="I1" t="s">
        <v>148</v>
      </c>
      <c r="J1" t="s">
        <v>168</v>
      </c>
      <c r="K1" t="s">
        <v>150</v>
      </c>
      <c r="M1" s="1" t="s">
        <v>167</v>
      </c>
      <c r="O1" s="1" t="s">
        <v>163</v>
      </c>
      <c r="Q1" s="1" t="s">
        <v>164</v>
      </c>
    </row>
    <row r="2" spans="1:17" x14ac:dyDescent="0.3">
      <c r="B2" t="s">
        <v>1</v>
      </c>
      <c r="C2" t="s">
        <v>2</v>
      </c>
      <c r="D2">
        <v>611</v>
      </c>
      <c r="E2" t="s">
        <v>3</v>
      </c>
      <c r="H2" t="s">
        <v>1</v>
      </c>
      <c r="I2" t="s">
        <v>2</v>
      </c>
      <c r="J2">
        <v>507</v>
      </c>
      <c r="K2" t="s">
        <v>99</v>
      </c>
      <c r="M2">
        <f>IF(AND(1541&lt;J2,J2&lt;1683),1,0)</f>
        <v>0</v>
      </c>
      <c r="Q2" t="str">
        <f>CONCATENATE(O32,O36,O40,O44,O48,O4,O8,O12)</f>
        <v>61A030CF</v>
      </c>
    </row>
    <row r="3" spans="1:17" x14ac:dyDescent="0.3">
      <c r="B3" t="s">
        <v>4</v>
      </c>
      <c r="C3" t="s">
        <v>2</v>
      </c>
      <c r="D3">
        <v>608</v>
      </c>
      <c r="E3" t="s">
        <v>5</v>
      </c>
      <c r="H3" t="s">
        <v>4</v>
      </c>
      <c r="I3" t="s">
        <v>2</v>
      </c>
      <c r="J3">
        <v>510</v>
      </c>
      <c r="K3" t="s">
        <v>100</v>
      </c>
      <c r="M3">
        <f t="shared" ref="M3:M49" si="0">IF(AND(1541&lt;J3,J3&lt;1683),1,0)</f>
        <v>0</v>
      </c>
    </row>
    <row r="4" spans="1:17" x14ac:dyDescent="0.3">
      <c r="B4" t="s">
        <v>6</v>
      </c>
      <c r="C4" t="s">
        <v>2</v>
      </c>
      <c r="D4">
        <v>616</v>
      </c>
      <c r="E4" t="s">
        <v>7</v>
      </c>
      <c r="H4" t="s">
        <v>6</v>
      </c>
      <c r="I4" t="s">
        <v>2</v>
      </c>
      <c r="J4">
        <v>504</v>
      </c>
      <c r="K4" t="s">
        <v>101</v>
      </c>
      <c r="M4">
        <f t="shared" si="0"/>
        <v>0</v>
      </c>
      <c r="O4" t="str">
        <f>BIN2HEX(CONCATENATE(M49,M2,M3,M4))</f>
        <v>0</v>
      </c>
    </row>
    <row r="5" spans="1:17" x14ac:dyDescent="0.3">
      <c r="B5" t="s">
        <v>8</v>
      </c>
      <c r="C5" t="s">
        <v>2</v>
      </c>
      <c r="D5">
        <v>612</v>
      </c>
      <c r="E5" t="s">
        <v>9</v>
      </c>
      <c r="H5" t="s">
        <v>8</v>
      </c>
      <c r="I5" t="s">
        <v>2</v>
      </c>
      <c r="J5">
        <v>1615</v>
      </c>
      <c r="K5" t="s">
        <v>102</v>
      </c>
      <c r="M5">
        <f t="shared" si="0"/>
        <v>1</v>
      </c>
    </row>
    <row r="6" spans="1:17" x14ac:dyDescent="0.3">
      <c r="B6" t="s">
        <v>10</v>
      </c>
      <c r="C6" t="s">
        <v>2</v>
      </c>
      <c r="D6">
        <v>618</v>
      </c>
      <c r="E6" t="s">
        <v>11</v>
      </c>
      <c r="H6" t="s">
        <v>10</v>
      </c>
      <c r="I6" t="s">
        <v>2</v>
      </c>
      <c r="J6">
        <v>1609</v>
      </c>
      <c r="K6" t="s">
        <v>103</v>
      </c>
      <c r="M6">
        <f t="shared" si="0"/>
        <v>1</v>
      </c>
    </row>
    <row r="7" spans="1:17" x14ac:dyDescent="0.3">
      <c r="B7" t="s">
        <v>12</v>
      </c>
      <c r="C7" t="s">
        <v>2</v>
      </c>
      <c r="D7">
        <v>613</v>
      </c>
      <c r="E7" t="s">
        <v>13</v>
      </c>
      <c r="H7" t="s">
        <v>12</v>
      </c>
      <c r="I7" t="s">
        <v>2</v>
      </c>
      <c r="J7">
        <v>505</v>
      </c>
      <c r="K7" t="s">
        <v>104</v>
      </c>
      <c r="M7">
        <f t="shared" si="0"/>
        <v>0</v>
      </c>
    </row>
    <row r="8" spans="1:17" x14ac:dyDescent="0.3">
      <c r="B8" t="s">
        <v>14</v>
      </c>
      <c r="C8" t="s">
        <v>2</v>
      </c>
      <c r="D8">
        <v>611</v>
      </c>
      <c r="E8" t="s">
        <v>15</v>
      </c>
      <c r="H8" t="s">
        <v>14</v>
      </c>
      <c r="I8" t="s">
        <v>2</v>
      </c>
      <c r="J8">
        <v>508</v>
      </c>
      <c r="K8" t="s">
        <v>105</v>
      </c>
      <c r="M8">
        <f t="shared" si="0"/>
        <v>0</v>
      </c>
      <c r="O8" t="str">
        <f>BIN2HEX(CONCATENATE(M5,M6,M7,M8))</f>
        <v>C</v>
      </c>
    </row>
    <row r="9" spans="1:17" x14ac:dyDescent="0.3">
      <c r="B9" t="s">
        <v>16</v>
      </c>
      <c r="C9" t="s">
        <v>2</v>
      </c>
      <c r="D9">
        <v>617</v>
      </c>
      <c r="E9" t="s">
        <v>17</v>
      </c>
      <c r="H9" t="s">
        <v>16</v>
      </c>
      <c r="I9" t="s">
        <v>2</v>
      </c>
      <c r="J9">
        <v>1610</v>
      </c>
      <c r="K9" t="s">
        <v>106</v>
      </c>
      <c r="M9">
        <f t="shared" si="0"/>
        <v>1</v>
      </c>
    </row>
    <row r="10" spans="1:17" x14ac:dyDescent="0.3">
      <c r="B10" t="s">
        <v>18</v>
      </c>
      <c r="C10" t="s">
        <v>2</v>
      </c>
      <c r="D10">
        <v>613</v>
      </c>
      <c r="E10" t="s">
        <v>19</v>
      </c>
      <c r="H10" t="s">
        <v>18</v>
      </c>
      <c r="I10" t="s">
        <v>2</v>
      </c>
      <c r="J10">
        <v>1614</v>
      </c>
      <c r="K10" t="s">
        <v>107</v>
      </c>
      <c r="M10">
        <f t="shared" si="0"/>
        <v>1</v>
      </c>
    </row>
    <row r="11" spans="1:17" x14ac:dyDescent="0.3">
      <c r="B11" t="s">
        <v>20</v>
      </c>
      <c r="C11" t="s">
        <v>2</v>
      </c>
      <c r="D11">
        <v>610</v>
      </c>
      <c r="E11" t="s">
        <v>21</v>
      </c>
      <c r="H11" t="s">
        <v>20</v>
      </c>
      <c r="I11" t="s">
        <v>2</v>
      </c>
      <c r="J11">
        <v>1617</v>
      </c>
      <c r="K11" t="s">
        <v>108</v>
      </c>
      <c r="M11">
        <f t="shared" si="0"/>
        <v>1</v>
      </c>
    </row>
    <row r="12" spans="1:17" x14ac:dyDescent="0.3">
      <c r="B12" t="s">
        <v>22</v>
      </c>
      <c r="C12" t="s">
        <v>2</v>
      </c>
      <c r="D12">
        <v>616</v>
      </c>
      <c r="E12" t="s">
        <v>23</v>
      </c>
      <c r="H12" t="s">
        <v>22</v>
      </c>
      <c r="I12" t="s">
        <v>2</v>
      </c>
      <c r="J12">
        <v>1612</v>
      </c>
      <c r="K12" t="s">
        <v>109</v>
      </c>
      <c r="M12">
        <f t="shared" si="0"/>
        <v>1</v>
      </c>
      <c r="O12" t="str">
        <f>BIN2HEX(CONCATENATE(M9,M10,M11,M12))</f>
        <v>F</v>
      </c>
    </row>
    <row r="13" spans="1:17" x14ac:dyDescent="0.3">
      <c r="B13" t="s">
        <v>24</v>
      </c>
      <c r="C13" t="s">
        <v>2</v>
      </c>
      <c r="D13">
        <v>612</v>
      </c>
      <c r="E13" t="s">
        <v>25</v>
      </c>
      <c r="H13" t="s">
        <v>24</v>
      </c>
      <c r="I13" t="s">
        <v>2</v>
      </c>
      <c r="J13">
        <v>1618</v>
      </c>
      <c r="K13" t="s">
        <v>110</v>
      </c>
      <c r="M13">
        <f t="shared" si="0"/>
        <v>1</v>
      </c>
    </row>
    <row r="14" spans="1:17" x14ac:dyDescent="0.3">
      <c r="B14" t="s">
        <v>26</v>
      </c>
      <c r="C14" t="s">
        <v>2</v>
      </c>
      <c r="D14">
        <v>615</v>
      </c>
      <c r="E14" t="s">
        <v>27</v>
      </c>
      <c r="H14" t="s">
        <v>26</v>
      </c>
      <c r="I14" t="s">
        <v>2</v>
      </c>
      <c r="J14">
        <v>1613</v>
      </c>
      <c r="K14" t="s">
        <v>111</v>
      </c>
      <c r="M14">
        <f t="shared" si="0"/>
        <v>1</v>
      </c>
    </row>
    <row r="15" spans="1:17" x14ac:dyDescent="0.3">
      <c r="B15" t="s">
        <v>28</v>
      </c>
      <c r="C15" t="s">
        <v>2</v>
      </c>
      <c r="D15">
        <v>611</v>
      </c>
      <c r="E15" t="s">
        <v>29</v>
      </c>
      <c r="H15" t="s">
        <v>28</v>
      </c>
      <c r="I15" t="s">
        <v>2</v>
      </c>
      <c r="J15">
        <v>508</v>
      </c>
      <c r="K15" t="s">
        <v>112</v>
      </c>
      <c r="M15">
        <f t="shared" si="0"/>
        <v>0</v>
      </c>
    </row>
    <row r="16" spans="1:17" x14ac:dyDescent="0.3">
      <c r="B16" t="s">
        <v>30</v>
      </c>
      <c r="C16" t="s">
        <v>2</v>
      </c>
      <c r="D16">
        <v>606</v>
      </c>
      <c r="E16" t="s">
        <v>31</v>
      </c>
      <c r="H16" t="s">
        <v>30</v>
      </c>
      <c r="I16" t="s">
        <v>2</v>
      </c>
      <c r="J16">
        <v>512</v>
      </c>
      <c r="K16" t="s">
        <v>113</v>
      </c>
      <c r="M16">
        <f t="shared" si="0"/>
        <v>0</v>
      </c>
      <c r="O16" t="s">
        <v>170</v>
      </c>
    </row>
    <row r="17" spans="2:15" x14ac:dyDescent="0.3">
      <c r="B17" t="s">
        <v>32</v>
      </c>
      <c r="C17" t="s">
        <v>2</v>
      </c>
      <c r="D17">
        <v>614</v>
      </c>
      <c r="E17" t="s">
        <v>33</v>
      </c>
      <c r="H17" t="s">
        <v>32</v>
      </c>
      <c r="I17" t="s">
        <v>2</v>
      </c>
      <c r="J17">
        <v>506</v>
      </c>
      <c r="K17" t="s">
        <v>114</v>
      </c>
      <c r="M17">
        <f t="shared" si="0"/>
        <v>0</v>
      </c>
    </row>
    <row r="18" spans="2:15" x14ac:dyDescent="0.3">
      <c r="B18" t="s">
        <v>34</v>
      </c>
      <c r="C18" t="s">
        <v>2</v>
      </c>
      <c r="D18">
        <v>610</v>
      </c>
      <c r="E18" t="s">
        <v>35</v>
      </c>
      <c r="H18" t="s">
        <v>34</v>
      </c>
      <c r="I18" t="s">
        <v>2</v>
      </c>
      <c r="J18">
        <v>508</v>
      </c>
      <c r="K18" t="s">
        <v>115</v>
      </c>
      <c r="M18">
        <f t="shared" si="0"/>
        <v>0</v>
      </c>
    </row>
    <row r="19" spans="2:15" x14ac:dyDescent="0.3">
      <c r="B19" t="s">
        <v>36</v>
      </c>
      <c r="C19" t="s">
        <v>2</v>
      </c>
      <c r="D19">
        <v>617</v>
      </c>
      <c r="E19" t="s">
        <v>37</v>
      </c>
      <c r="H19" t="s">
        <v>36</v>
      </c>
      <c r="I19" t="s">
        <v>2</v>
      </c>
      <c r="J19">
        <v>1611</v>
      </c>
      <c r="K19" t="s">
        <v>116</v>
      </c>
      <c r="M19">
        <f t="shared" si="0"/>
        <v>1</v>
      </c>
    </row>
    <row r="20" spans="2:15" x14ac:dyDescent="0.3">
      <c r="B20" t="s">
        <v>38</v>
      </c>
      <c r="C20" t="s">
        <v>2</v>
      </c>
      <c r="D20">
        <v>612</v>
      </c>
      <c r="E20" t="s">
        <v>39</v>
      </c>
      <c r="H20" t="s">
        <v>38</v>
      </c>
      <c r="I20" t="s">
        <v>2</v>
      </c>
      <c r="J20">
        <v>1614</v>
      </c>
      <c r="K20" t="s">
        <v>117</v>
      </c>
      <c r="M20">
        <f t="shared" si="0"/>
        <v>1</v>
      </c>
    </row>
    <row r="21" spans="2:15" x14ac:dyDescent="0.3">
      <c r="B21" t="s">
        <v>40</v>
      </c>
      <c r="C21" t="s">
        <v>2</v>
      </c>
      <c r="D21">
        <v>619</v>
      </c>
      <c r="E21" t="s">
        <v>41</v>
      </c>
      <c r="H21" t="s">
        <v>40</v>
      </c>
      <c r="I21" t="s">
        <v>2</v>
      </c>
      <c r="J21">
        <v>500</v>
      </c>
      <c r="K21" t="s">
        <v>118</v>
      </c>
      <c r="M21">
        <f t="shared" si="0"/>
        <v>0</v>
      </c>
    </row>
    <row r="22" spans="2:15" x14ac:dyDescent="0.3">
      <c r="B22" t="s">
        <v>42</v>
      </c>
      <c r="C22" t="s">
        <v>2</v>
      </c>
      <c r="D22">
        <v>616</v>
      </c>
      <c r="E22" t="s">
        <v>43</v>
      </c>
      <c r="H22" t="s">
        <v>42</v>
      </c>
      <c r="I22" t="s">
        <v>2</v>
      </c>
      <c r="J22">
        <v>503</v>
      </c>
      <c r="K22" t="s">
        <v>119</v>
      </c>
      <c r="M22">
        <f t="shared" si="0"/>
        <v>0</v>
      </c>
    </row>
    <row r="23" spans="2:15" x14ac:dyDescent="0.3">
      <c r="B23" t="s">
        <v>44</v>
      </c>
      <c r="C23" t="s">
        <v>2</v>
      </c>
      <c r="D23">
        <v>612</v>
      </c>
      <c r="E23" t="s">
        <v>45</v>
      </c>
      <c r="H23" t="s">
        <v>44</v>
      </c>
      <c r="I23" t="s">
        <v>2</v>
      </c>
      <c r="J23">
        <v>1615</v>
      </c>
      <c r="K23" t="s">
        <v>120</v>
      </c>
      <c r="M23">
        <f t="shared" si="0"/>
        <v>1</v>
      </c>
    </row>
    <row r="24" spans="2:15" x14ac:dyDescent="0.3">
      <c r="B24" t="s">
        <v>46</v>
      </c>
      <c r="C24" t="s">
        <v>2</v>
      </c>
      <c r="D24">
        <v>619</v>
      </c>
      <c r="E24" t="s">
        <v>47</v>
      </c>
      <c r="H24" t="s">
        <v>46</v>
      </c>
      <c r="I24" t="s">
        <v>2</v>
      </c>
      <c r="J24">
        <v>1608</v>
      </c>
      <c r="K24" t="s">
        <v>121</v>
      </c>
      <c r="M24">
        <f t="shared" si="0"/>
        <v>1</v>
      </c>
    </row>
    <row r="25" spans="2:15" x14ac:dyDescent="0.3">
      <c r="B25" t="s">
        <v>48</v>
      </c>
      <c r="C25" t="s">
        <v>2</v>
      </c>
      <c r="D25">
        <v>615</v>
      </c>
      <c r="E25" t="s">
        <v>49</v>
      </c>
      <c r="H25" t="s">
        <v>48</v>
      </c>
      <c r="I25" t="s">
        <v>2</v>
      </c>
      <c r="J25">
        <v>1613</v>
      </c>
      <c r="K25" t="s">
        <v>122</v>
      </c>
      <c r="M25">
        <f t="shared" si="0"/>
        <v>1</v>
      </c>
    </row>
    <row r="26" spans="2:15" x14ac:dyDescent="0.3">
      <c r="B26" t="s">
        <v>50</v>
      </c>
      <c r="C26" t="s">
        <v>2</v>
      </c>
      <c r="D26">
        <v>611</v>
      </c>
      <c r="E26" t="s">
        <v>51</v>
      </c>
      <c r="H26" t="s">
        <v>50</v>
      </c>
      <c r="I26" t="s">
        <v>2</v>
      </c>
      <c r="J26">
        <v>1616</v>
      </c>
      <c r="K26" t="s">
        <v>123</v>
      </c>
      <c r="M26">
        <f t="shared" si="0"/>
        <v>1</v>
      </c>
    </row>
    <row r="27" spans="2:15" x14ac:dyDescent="0.3">
      <c r="B27" t="s">
        <v>52</v>
      </c>
      <c r="C27" t="s">
        <v>2</v>
      </c>
      <c r="D27">
        <v>617</v>
      </c>
      <c r="E27" t="s">
        <v>53</v>
      </c>
      <c r="H27" t="s">
        <v>52</v>
      </c>
      <c r="I27" t="s">
        <v>2</v>
      </c>
      <c r="J27">
        <v>42574</v>
      </c>
      <c r="K27" t="s">
        <v>124</v>
      </c>
      <c r="L27" t="s">
        <v>160</v>
      </c>
    </row>
    <row r="28" spans="2:15" x14ac:dyDescent="0.3">
      <c r="B28" t="s">
        <v>54</v>
      </c>
      <c r="C28" t="s">
        <v>2</v>
      </c>
      <c r="D28">
        <v>8965</v>
      </c>
      <c r="E28" t="s">
        <v>55</v>
      </c>
      <c r="H28" t="s">
        <v>54</v>
      </c>
      <c r="I28" t="s">
        <v>2</v>
      </c>
      <c r="J28">
        <v>4414</v>
      </c>
      <c r="K28" t="s">
        <v>125</v>
      </c>
      <c r="L28" t="s">
        <v>161</v>
      </c>
    </row>
    <row r="29" spans="2:15" x14ac:dyDescent="0.3">
      <c r="B29" t="s">
        <v>56</v>
      </c>
      <c r="C29" t="s">
        <v>2</v>
      </c>
      <c r="D29">
        <v>618</v>
      </c>
      <c r="E29" t="s">
        <v>57</v>
      </c>
      <c r="H29" t="s">
        <v>56</v>
      </c>
      <c r="I29" t="s">
        <v>2</v>
      </c>
      <c r="J29">
        <v>501</v>
      </c>
      <c r="K29" t="s">
        <v>126</v>
      </c>
      <c r="M29">
        <f t="shared" si="0"/>
        <v>0</v>
      </c>
    </row>
    <row r="30" spans="2:15" x14ac:dyDescent="0.3">
      <c r="B30" t="s">
        <v>58</v>
      </c>
      <c r="C30" t="s">
        <v>2</v>
      </c>
      <c r="D30">
        <v>613</v>
      </c>
      <c r="E30" t="s">
        <v>59</v>
      </c>
      <c r="H30" t="s">
        <v>58</v>
      </c>
      <c r="I30" t="s">
        <v>2</v>
      </c>
      <c r="J30">
        <v>1614</v>
      </c>
      <c r="K30" t="s">
        <v>127</v>
      </c>
      <c r="M30">
        <f t="shared" si="0"/>
        <v>1</v>
      </c>
    </row>
    <row r="31" spans="2:15" x14ac:dyDescent="0.3">
      <c r="B31" t="s">
        <v>60</v>
      </c>
      <c r="C31" t="s">
        <v>2</v>
      </c>
      <c r="D31">
        <v>610</v>
      </c>
      <c r="E31" t="s">
        <v>61</v>
      </c>
      <c r="H31" t="s">
        <v>60</v>
      </c>
      <c r="I31" t="s">
        <v>2</v>
      </c>
      <c r="J31">
        <v>1617</v>
      </c>
      <c r="K31" t="s">
        <v>128</v>
      </c>
      <c r="M31">
        <f t="shared" si="0"/>
        <v>1</v>
      </c>
    </row>
    <row r="32" spans="2:15" x14ac:dyDescent="0.3">
      <c r="B32" t="s">
        <v>62</v>
      </c>
      <c r="C32" t="s">
        <v>2</v>
      </c>
      <c r="D32">
        <v>617</v>
      </c>
      <c r="E32" t="s">
        <v>63</v>
      </c>
      <c r="H32" t="s">
        <v>62</v>
      </c>
      <c r="I32" t="s">
        <v>2</v>
      </c>
      <c r="J32">
        <v>504</v>
      </c>
      <c r="K32" t="s">
        <v>129</v>
      </c>
      <c r="M32">
        <f t="shared" si="0"/>
        <v>0</v>
      </c>
      <c r="O32" t="str">
        <f>BIN2HEX(CONCATENATE(M29,M30,M31,M32))</f>
        <v>6</v>
      </c>
    </row>
    <row r="33" spans="2:15" x14ac:dyDescent="0.3">
      <c r="B33" t="s">
        <v>64</v>
      </c>
      <c r="C33" t="s">
        <v>2</v>
      </c>
      <c r="D33">
        <v>613</v>
      </c>
      <c r="E33" t="s">
        <v>65</v>
      </c>
      <c r="H33" t="s">
        <v>64</v>
      </c>
      <c r="I33" t="s">
        <v>2</v>
      </c>
      <c r="J33">
        <v>507</v>
      </c>
      <c r="K33" t="s">
        <v>130</v>
      </c>
      <c r="M33">
        <f t="shared" si="0"/>
        <v>0</v>
      </c>
    </row>
    <row r="34" spans="2:15" x14ac:dyDescent="0.3">
      <c r="B34" t="s">
        <v>66</v>
      </c>
      <c r="C34" t="s">
        <v>2</v>
      </c>
      <c r="D34">
        <v>610</v>
      </c>
      <c r="E34" t="s">
        <v>67</v>
      </c>
      <c r="H34" t="s">
        <v>66</v>
      </c>
      <c r="I34" t="s">
        <v>2</v>
      </c>
      <c r="J34">
        <v>510</v>
      </c>
      <c r="K34" t="s">
        <v>131</v>
      </c>
      <c r="M34">
        <f t="shared" si="0"/>
        <v>0</v>
      </c>
    </row>
    <row r="35" spans="2:15" x14ac:dyDescent="0.3">
      <c r="B35" t="s">
        <v>68</v>
      </c>
      <c r="C35" t="s">
        <v>2</v>
      </c>
      <c r="D35">
        <v>617</v>
      </c>
      <c r="E35" t="s">
        <v>69</v>
      </c>
      <c r="H35" t="s">
        <v>68</v>
      </c>
      <c r="I35" t="s">
        <v>2</v>
      </c>
      <c r="J35">
        <v>503</v>
      </c>
      <c r="K35" t="s">
        <v>132</v>
      </c>
      <c r="M35">
        <f t="shared" si="0"/>
        <v>0</v>
      </c>
    </row>
    <row r="36" spans="2:15" x14ac:dyDescent="0.3">
      <c r="B36" t="s">
        <v>70</v>
      </c>
      <c r="C36" t="s">
        <v>2</v>
      </c>
      <c r="D36">
        <v>613</v>
      </c>
      <c r="E36" t="s">
        <v>71</v>
      </c>
      <c r="H36" t="s">
        <v>70</v>
      </c>
      <c r="I36" t="s">
        <v>2</v>
      </c>
      <c r="J36">
        <v>1614</v>
      </c>
      <c r="K36" t="s">
        <v>133</v>
      </c>
      <c r="M36">
        <f t="shared" si="0"/>
        <v>1</v>
      </c>
      <c r="O36" t="str">
        <f>BIN2HEX(CONCATENATE(M33,M34,M35,M36))</f>
        <v>1</v>
      </c>
    </row>
    <row r="37" spans="2:15" x14ac:dyDescent="0.3">
      <c r="B37" t="s">
        <v>72</v>
      </c>
      <c r="C37" t="s">
        <v>2</v>
      </c>
      <c r="D37">
        <v>619</v>
      </c>
      <c r="E37" t="s">
        <v>73</v>
      </c>
      <c r="H37" t="s">
        <v>72</v>
      </c>
      <c r="I37" t="s">
        <v>2</v>
      </c>
      <c r="J37">
        <v>1608</v>
      </c>
      <c r="K37" t="s">
        <v>134</v>
      </c>
      <c r="M37">
        <f t="shared" si="0"/>
        <v>1</v>
      </c>
    </row>
    <row r="38" spans="2:15" x14ac:dyDescent="0.3">
      <c r="B38" t="s">
        <v>74</v>
      </c>
      <c r="C38" t="s">
        <v>2</v>
      </c>
      <c r="D38">
        <v>614</v>
      </c>
      <c r="E38" t="s">
        <v>75</v>
      </c>
      <c r="H38" t="s">
        <v>74</v>
      </c>
      <c r="I38" t="s">
        <v>2</v>
      </c>
      <c r="J38">
        <v>505</v>
      </c>
      <c r="K38" t="s">
        <v>135</v>
      </c>
      <c r="M38">
        <f t="shared" si="0"/>
        <v>0</v>
      </c>
    </row>
    <row r="39" spans="2:15" x14ac:dyDescent="0.3">
      <c r="B39" t="s">
        <v>76</v>
      </c>
      <c r="C39" t="s">
        <v>2</v>
      </c>
      <c r="D39">
        <v>611</v>
      </c>
      <c r="E39" t="s">
        <v>77</v>
      </c>
      <c r="H39" t="s">
        <v>76</v>
      </c>
      <c r="I39" t="s">
        <v>2</v>
      </c>
      <c r="J39">
        <v>1616</v>
      </c>
      <c r="K39" t="s">
        <v>136</v>
      </c>
      <c r="M39">
        <f t="shared" si="0"/>
        <v>1</v>
      </c>
    </row>
    <row r="40" spans="2:15" x14ac:dyDescent="0.3">
      <c r="B40" t="s">
        <v>78</v>
      </c>
      <c r="C40" t="s">
        <v>2</v>
      </c>
      <c r="D40">
        <v>617</v>
      </c>
      <c r="E40" t="s">
        <v>79</v>
      </c>
      <c r="H40" t="s">
        <v>78</v>
      </c>
      <c r="I40" t="s">
        <v>2</v>
      </c>
      <c r="J40">
        <v>502</v>
      </c>
      <c r="K40" t="s">
        <v>137</v>
      </c>
      <c r="M40">
        <f t="shared" si="0"/>
        <v>0</v>
      </c>
      <c r="O40" t="str">
        <f>BIN2HEX(CONCATENATE(M37,M38,M39,M40))</f>
        <v>A</v>
      </c>
    </row>
    <row r="41" spans="2:15" x14ac:dyDescent="0.3">
      <c r="B41" t="s">
        <v>80</v>
      </c>
      <c r="C41" t="s">
        <v>2</v>
      </c>
      <c r="D41">
        <v>613</v>
      </c>
      <c r="E41" t="s">
        <v>81</v>
      </c>
      <c r="H41" t="s">
        <v>80</v>
      </c>
      <c r="I41" t="s">
        <v>2</v>
      </c>
      <c r="J41">
        <v>505</v>
      </c>
      <c r="K41" t="s">
        <v>138</v>
      </c>
      <c r="M41">
        <f t="shared" si="0"/>
        <v>0</v>
      </c>
    </row>
    <row r="42" spans="2:15" x14ac:dyDescent="0.3">
      <c r="B42" t="s">
        <v>82</v>
      </c>
      <c r="C42" t="s">
        <v>2</v>
      </c>
      <c r="D42">
        <v>611</v>
      </c>
      <c r="E42" t="s">
        <v>83</v>
      </c>
      <c r="H42" t="s">
        <v>82</v>
      </c>
      <c r="I42" t="s">
        <v>2</v>
      </c>
      <c r="J42">
        <v>508</v>
      </c>
      <c r="K42" t="s">
        <v>139</v>
      </c>
      <c r="M42">
        <f t="shared" si="0"/>
        <v>0</v>
      </c>
    </row>
    <row r="43" spans="2:15" x14ac:dyDescent="0.3">
      <c r="B43" t="s">
        <v>84</v>
      </c>
      <c r="C43" t="s">
        <v>2</v>
      </c>
      <c r="D43">
        <v>617</v>
      </c>
      <c r="E43" t="s">
        <v>85</v>
      </c>
      <c r="H43" t="s">
        <v>84</v>
      </c>
      <c r="I43" t="s">
        <v>2</v>
      </c>
      <c r="J43">
        <v>501</v>
      </c>
      <c r="K43" t="s">
        <v>140</v>
      </c>
      <c r="M43">
        <f t="shared" si="0"/>
        <v>0</v>
      </c>
    </row>
    <row r="44" spans="2:15" x14ac:dyDescent="0.3">
      <c r="B44" t="s">
        <v>86</v>
      </c>
      <c r="C44" t="s">
        <v>2</v>
      </c>
      <c r="D44">
        <v>614</v>
      </c>
      <c r="E44" t="s">
        <v>87</v>
      </c>
      <c r="H44" t="s">
        <v>86</v>
      </c>
      <c r="I44" t="s">
        <v>2</v>
      </c>
      <c r="J44">
        <v>505</v>
      </c>
      <c r="K44" t="s">
        <v>141</v>
      </c>
      <c r="M44">
        <f t="shared" si="0"/>
        <v>0</v>
      </c>
      <c r="O44" t="str">
        <f>BIN2HEX(CONCATENATE(M41,M42,M43,M44))</f>
        <v>0</v>
      </c>
    </row>
    <row r="45" spans="2:15" x14ac:dyDescent="0.3">
      <c r="B45" t="s">
        <v>88</v>
      </c>
      <c r="C45" t="s">
        <v>2</v>
      </c>
      <c r="D45">
        <v>610</v>
      </c>
      <c r="E45" t="s">
        <v>89</v>
      </c>
      <c r="H45" t="s">
        <v>88</v>
      </c>
      <c r="I45" t="s">
        <v>2</v>
      </c>
      <c r="J45">
        <v>509</v>
      </c>
      <c r="K45" t="s">
        <v>142</v>
      </c>
      <c r="M45">
        <f t="shared" si="0"/>
        <v>0</v>
      </c>
    </row>
    <row r="46" spans="2:15" x14ac:dyDescent="0.3">
      <c r="B46" t="s">
        <v>90</v>
      </c>
      <c r="C46" t="s">
        <v>2</v>
      </c>
      <c r="D46">
        <v>616</v>
      </c>
      <c r="E46" t="s">
        <v>91</v>
      </c>
      <c r="H46" t="s">
        <v>90</v>
      </c>
      <c r="I46" t="s">
        <v>2</v>
      </c>
      <c r="J46">
        <v>502</v>
      </c>
      <c r="K46" t="s">
        <v>143</v>
      </c>
      <c r="M46">
        <f t="shared" si="0"/>
        <v>0</v>
      </c>
    </row>
    <row r="47" spans="2:15" x14ac:dyDescent="0.3">
      <c r="B47" t="s">
        <v>92</v>
      </c>
      <c r="C47" t="s">
        <v>2</v>
      </c>
      <c r="D47">
        <v>614</v>
      </c>
      <c r="E47" t="s">
        <v>93</v>
      </c>
      <c r="H47" t="s">
        <v>92</v>
      </c>
      <c r="I47" t="s">
        <v>2</v>
      </c>
      <c r="J47">
        <v>1613</v>
      </c>
      <c r="K47" t="s">
        <v>144</v>
      </c>
      <c r="M47">
        <f t="shared" si="0"/>
        <v>1</v>
      </c>
    </row>
    <row r="48" spans="2:15" x14ac:dyDescent="0.3">
      <c r="B48" t="s">
        <v>94</v>
      </c>
      <c r="C48" t="s">
        <v>2</v>
      </c>
      <c r="D48">
        <v>609</v>
      </c>
      <c r="E48" t="s">
        <v>95</v>
      </c>
      <c r="H48" t="s">
        <v>94</v>
      </c>
      <c r="I48" t="s">
        <v>2</v>
      </c>
      <c r="J48">
        <v>1618</v>
      </c>
      <c r="K48" t="s">
        <v>145</v>
      </c>
      <c r="M48">
        <f t="shared" si="0"/>
        <v>1</v>
      </c>
      <c r="O48" t="str">
        <f>BIN2HEX(CONCATENATE(M45,M46,M47,M48))</f>
        <v>3</v>
      </c>
    </row>
    <row r="49" spans="2:13" x14ac:dyDescent="0.3">
      <c r="B49" t="s">
        <v>96</v>
      </c>
      <c r="C49" t="s">
        <v>2</v>
      </c>
      <c r="D49">
        <v>615</v>
      </c>
      <c r="E49" t="s">
        <v>97</v>
      </c>
      <c r="H49" t="s">
        <v>96</v>
      </c>
      <c r="I49" t="s">
        <v>2</v>
      </c>
      <c r="J49">
        <v>503</v>
      </c>
      <c r="K49" t="s">
        <v>146</v>
      </c>
      <c r="M49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J20" sqref="J20"/>
    </sheetView>
  </sheetViews>
  <sheetFormatPr defaultRowHeight="14.4" x14ac:dyDescent="0.3"/>
  <cols>
    <col min="3" max="3" width="13" customWidth="1"/>
    <col min="9" max="9" width="13.44140625" customWidth="1"/>
    <col min="17" max="17" width="13.44140625" customWidth="1"/>
  </cols>
  <sheetData>
    <row r="1" spans="1:17" x14ac:dyDescent="0.3">
      <c r="A1" s="1" t="s">
        <v>165</v>
      </c>
      <c r="B1" t="s">
        <v>147</v>
      </c>
      <c r="C1" t="s">
        <v>148</v>
      </c>
      <c r="D1" t="s">
        <v>149</v>
      </c>
      <c r="E1" t="s">
        <v>150</v>
      </c>
      <c r="G1" s="1" t="s">
        <v>166</v>
      </c>
      <c r="H1" t="s">
        <v>147</v>
      </c>
      <c r="I1" t="s">
        <v>148</v>
      </c>
      <c r="J1" t="s">
        <v>168</v>
      </c>
      <c r="K1" t="s">
        <v>150</v>
      </c>
      <c r="M1" s="1" t="s">
        <v>167</v>
      </c>
      <c r="O1" s="1" t="s">
        <v>163</v>
      </c>
      <c r="Q1" s="1" t="s">
        <v>164</v>
      </c>
    </row>
    <row r="2" spans="1:17" x14ac:dyDescent="0.3">
      <c r="B2" t="s">
        <v>1</v>
      </c>
      <c r="C2" t="s">
        <v>2</v>
      </c>
      <c r="D2">
        <v>615</v>
      </c>
      <c r="E2" t="s">
        <v>3</v>
      </c>
      <c r="H2" t="s">
        <v>1</v>
      </c>
      <c r="I2" t="s">
        <v>2</v>
      </c>
      <c r="J2">
        <v>1612</v>
      </c>
      <c r="K2" t="s">
        <v>99</v>
      </c>
      <c r="M2">
        <f>IF(AND(1541&lt;J2,J2&lt;1683),1,0)</f>
        <v>1</v>
      </c>
      <c r="Q2" t="str">
        <f>CONCATENATE(O24,O28,O32,O36,O40,O44,O48,O4)</f>
        <v>61A0B04F</v>
      </c>
    </row>
    <row r="3" spans="1:17" x14ac:dyDescent="0.3">
      <c r="B3" t="s">
        <v>4</v>
      </c>
      <c r="C3" t="s">
        <v>2</v>
      </c>
      <c r="D3">
        <v>612</v>
      </c>
      <c r="E3" t="s">
        <v>5</v>
      </c>
      <c r="H3" t="s">
        <v>4</v>
      </c>
      <c r="I3" t="s">
        <v>2</v>
      </c>
      <c r="J3">
        <v>1616</v>
      </c>
      <c r="K3" t="s">
        <v>100</v>
      </c>
      <c r="M3">
        <f t="shared" ref="M3:M49" si="0">IF(AND(1541&lt;J3,J3&lt;1683),1,0)</f>
        <v>1</v>
      </c>
    </row>
    <row r="4" spans="1:17" x14ac:dyDescent="0.3">
      <c r="B4" t="s">
        <v>6</v>
      </c>
      <c r="C4" t="s">
        <v>2</v>
      </c>
      <c r="D4">
        <v>618</v>
      </c>
      <c r="E4" t="s">
        <v>7</v>
      </c>
      <c r="H4" t="s">
        <v>6</v>
      </c>
      <c r="I4" t="s">
        <v>2</v>
      </c>
      <c r="J4">
        <v>1610</v>
      </c>
      <c r="K4" t="s">
        <v>101</v>
      </c>
      <c r="M4">
        <f t="shared" si="0"/>
        <v>1</v>
      </c>
      <c r="O4" t="str">
        <f>BIN2HEX(CONCATENATE(M49,M2,M3,M4))</f>
        <v>F</v>
      </c>
    </row>
    <row r="5" spans="1:17" x14ac:dyDescent="0.3">
      <c r="B5" t="s">
        <v>8</v>
      </c>
      <c r="C5" t="s">
        <v>2</v>
      </c>
      <c r="D5">
        <v>614</v>
      </c>
      <c r="E5" t="s">
        <v>9</v>
      </c>
      <c r="H5" t="s">
        <v>8</v>
      </c>
      <c r="I5" t="s">
        <v>2</v>
      </c>
      <c r="J5">
        <v>1615</v>
      </c>
      <c r="K5" t="s">
        <v>102</v>
      </c>
      <c r="M5">
        <f t="shared" si="0"/>
        <v>1</v>
      </c>
    </row>
    <row r="6" spans="1:17" x14ac:dyDescent="0.3">
      <c r="B6" t="s">
        <v>10</v>
      </c>
      <c r="C6" t="s">
        <v>2</v>
      </c>
      <c r="D6">
        <v>618</v>
      </c>
      <c r="E6" t="s">
        <v>11</v>
      </c>
      <c r="H6" t="s">
        <v>10</v>
      </c>
      <c r="I6" t="s">
        <v>2</v>
      </c>
      <c r="J6">
        <v>1608</v>
      </c>
      <c r="K6" t="s">
        <v>103</v>
      </c>
      <c r="M6">
        <f t="shared" si="0"/>
        <v>1</v>
      </c>
    </row>
    <row r="7" spans="1:17" x14ac:dyDescent="0.3">
      <c r="B7" t="s">
        <v>12</v>
      </c>
      <c r="C7" t="s">
        <v>2</v>
      </c>
      <c r="D7">
        <v>616</v>
      </c>
      <c r="E7" t="s">
        <v>13</v>
      </c>
      <c r="H7" t="s">
        <v>12</v>
      </c>
      <c r="I7" t="s">
        <v>2</v>
      </c>
      <c r="J7">
        <v>504</v>
      </c>
      <c r="K7" t="s">
        <v>104</v>
      </c>
      <c r="M7">
        <f t="shared" si="0"/>
        <v>0</v>
      </c>
    </row>
    <row r="8" spans="1:17" x14ac:dyDescent="0.3">
      <c r="B8" t="s">
        <v>14</v>
      </c>
      <c r="C8" t="s">
        <v>2</v>
      </c>
      <c r="D8">
        <v>612</v>
      </c>
      <c r="E8" t="s">
        <v>15</v>
      </c>
      <c r="H8" t="s">
        <v>14</v>
      </c>
      <c r="I8" t="s">
        <v>2</v>
      </c>
      <c r="J8">
        <v>508</v>
      </c>
      <c r="K8" t="s">
        <v>105</v>
      </c>
      <c r="M8">
        <f t="shared" si="0"/>
        <v>0</v>
      </c>
      <c r="O8" t="s">
        <v>170</v>
      </c>
    </row>
    <row r="9" spans="1:17" x14ac:dyDescent="0.3">
      <c r="B9" t="s">
        <v>16</v>
      </c>
      <c r="C9" t="s">
        <v>2</v>
      </c>
      <c r="D9">
        <v>618</v>
      </c>
      <c r="E9" t="s">
        <v>17</v>
      </c>
      <c r="H9" t="s">
        <v>16</v>
      </c>
      <c r="I9" t="s">
        <v>2</v>
      </c>
      <c r="J9">
        <v>501</v>
      </c>
      <c r="K9" t="s">
        <v>106</v>
      </c>
      <c r="M9">
        <f t="shared" si="0"/>
        <v>0</v>
      </c>
    </row>
    <row r="10" spans="1:17" x14ac:dyDescent="0.3">
      <c r="B10" t="s">
        <v>18</v>
      </c>
      <c r="C10" t="s">
        <v>2</v>
      </c>
      <c r="D10">
        <v>615</v>
      </c>
      <c r="E10" t="s">
        <v>19</v>
      </c>
      <c r="H10" t="s">
        <v>18</v>
      </c>
      <c r="I10" t="s">
        <v>2</v>
      </c>
      <c r="J10">
        <v>503</v>
      </c>
      <c r="K10" t="s">
        <v>107</v>
      </c>
      <c r="M10">
        <f t="shared" si="0"/>
        <v>0</v>
      </c>
    </row>
    <row r="11" spans="1:17" x14ac:dyDescent="0.3">
      <c r="B11" t="s">
        <v>20</v>
      </c>
      <c r="C11" t="s">
        <v>2</v>
      </c>
      <c r="D11">
        <v>612</v>
      </c>
      <c r="E11" t="s">
        <v>21</v>
      </c>
      <c r="H11" t="s">
        <v>20</v>
      </c>
      <c r="I11" t="s">
        <v>2</v>
      </c>
      <c r="J11">
        <v>508</v>
      </c>
      <c r="K11" t="s">
        <v>108</v>
      </c>
      <c r="M11">
        <f t="shared" si="0"/>
        <v>0</v>
      </c>
    </row>
    <row r="12" spans="1:17" x14ac:dyDescent="0.3">
      <c r="B12" t="s">
        <v>22</v>
      </c>
      <c r="C12" t="s">
        <v>2</v>
      </c>
      <c r="D12">
        <v>618</v>
      </c>
      <c r="E12" t="s">
        <v>23</v>
      </c>
      <c r="H12" t="s">
        <v>22</v>
      </c>
      <c r="I12" t="s">
        <v>2</v>
      </c>
      <c r="J12">
        <v>1609</v>
      </c>
      <c r="K12" t="s">
        <v>109</v>
      </c>
      <c r="M12">
        <f t="shared" si="0"/>
        <v>1</v>
      </c>
    </row>
    <row r="13" spans="1:17" x14ac:dyDescent="0.3">
      <c r="B13" t="s">
        <v>24</v>
      </c>
      <c r="C13" t="s">
        <v>2</v>
      </c>
      <c r="D13">
        <v>615</v>
      </c>
      <c r="E13" t="s">
        <v>25</v>
      </c>
      <c r="H13" t="s">
        <v>24</v>
      </c>
      <c r="I13" t="s">
        <v>2</v>
      </c>
      <c r="J13">
        <v>505</v>
      </c>
      <c r="K13" t="s">
        <v>110</v>
      </c>
      <c r="M13">
        <f t="shared" si="0"/>
        <v>0</v>
      </c>
    </row>
    <row r="14" spans="1:17" x14ac:dyDescent="0.3">
      <c r="B14" t="s">
        <v>26</v>
      </c>
      <c r="C14" t="s">
        <v>2</v>
      </c>
      <c r="D14">
        <v>611</v>
      </c>
      <c r="E14" t="s">
        <v>27</v>
      </c>
      <c r="H14" t="s">
        <v>26</v>
      </c>
      <c r="I14" t="s">
        <v>2</v>
      </c>
      <c r="J14">
        <v>509</v>
      </c>
      <c r="K14" t="s">
        <v>111</v>
      </c>
      <c r="M14">
        <f t="shared" si="0"/>
        <v>0</v>
      </c>
    </row>
    <row r="15" spans="1:17" x14ac:dyDescent="0.3">
      <c r="B15" t="s">
        <v>28</v>
      </c>
      <c r="C15" t="s">
        <v>2</v>
      </c>
      <c r="D15">
        <v>617</v>
      </c>
      <c r="E15" t="s">
        <v>29</v>
      </c>
      <c r="H15" t="s">
        <v>28</v>
      </c>
      <c r="I15" t="s">
        <v>2</v>
      </c>
      <c r="J15">
        <v>1610</v>
      </c>
      <c r="K15" t="s">
        <v>112</v>
      </c>
      <c r="M15">
        <f t="shared" si="0"/>
        <v>1</v>
      </c>
    </row>
    <row r="16" spans="1:17" x14ac:dyDescent="0.3">
      <c r="B16" t="s">
        <v>30</v>
      </c>
      <c r="C16" t="s">
        <v>2</v>
      </c>
      <c r="D16">
        <v>614</v>
      </c>
      <c r="E16" t="s">
        <v>31</v>
      </c>
      <c r="H16" t="s">
        <v>30</v>
      </c>
      <c r="I16" t="s">
        <v>2</v>
      </c>
      <c r="J16">
        <v>1613</v>
      </c>
      <c r="K16" t="s">
        <v>113</v>
      </c>
      <c r="M16">
        <f t="shared" si="0"/>
        <v>1</v>
      </c>
    </row>
    <row r="17" spans="2:15" x14ac:dyDescent="0.3">
      <c r="B17" t="s">
        <v>32</v>
      </c>
      <c r="C17" t="s">
        <v>2</v>
      </c>
      <c r="D17">
        <v>620</v>
      </c>
      <c r="E17" t="s">
        <v>33</v>
      </c>
      <c r="H17" t="s">
        <v>32</v>
      </c>
      <c r="I17" t="s">
        <v>2</v>
      </c>
      <c r="J17">
        <v>1607</v>
      </c>
      <c r="K17" t="s">
        <v>114</v>
      </c>
      <c r="M17">
        <f t="shared" si="0"/>
        <v>1</v>
      </c>
    </row>
    <row r="18" spans="2:15" x14ac:dyDescent="0.3">
      <c r="B18" t="s">
        <v>34</v>
      </c>
      <c r="C18" t="s">
        <v>2</v>
      </c>
      <c r="D18">
        <v>615</v>
      </c>
      <c r="E18" t="s">
        <v>35</v>
      </c>
      <c r="H18" t="s">
        <v>34</v>
      </c>
      <c r="I18" t="s">
        <v>2</v>
      </c>
      <c r="J18">
        <v>1612</v>
      </c>
      <c r="K18" t="s">
        <v>115</v>
      </c>
      <c r="M18">
        <f t="shared" si="0"/>
        <v>1</v>
      </c>
    </row>
    <row r="19" spans="2:15" x14ac:dyDescent="0.3">
      <c r="B19" t="s">
        <v>36</v>
      </c>
      <c r="C19" t="s">
        <v>2</v>
      </c>
      <c r="D19">
        <v>611</v>
      </c>
      <c r="E19" t="s">
        <v>37</v>
      </c>
      <c r="H19" t="s">
        <v>36</v>
      </c>
      <c r="I19" t="s">
        <v>2</v>
      </c>
      <c r="J19">
        <v>42580</v>
      </c>
      <c r="K19" t="s">
        <v>116</v>
      </c>
      <c r="L19" t="s">
        <v>160</v>
      </c>
    </row>
    <row r="20" spans="2:15" x14ac:dyDescent="0.3">
      <c r="B20" t="s">
        <v>38</v>
      </c>
      <c r="C20" t="s">
        <v>2</v>
      </c>
      <c r="D20">
        <v>8968</v>
      </c>
      <c r="E20" t="s">
        <v>39</v>
      </c>
      <c r="H20" t="s">
        <v>38</v>
      </c>
      <c r="I20" t="s">
        <v>2</v>
      </c>
      <c r="J20">
        <v>4412</v>
      </c>
      <c r="K20" t="s">
        <v>117</v>
      </c>
      <c r="L20" t="s">
        <v>161</v>
      </c>
    </row>
    <row r="21" spans="2:15" x14ac:dyDescent="0.3">
      <c r="B21" t="s">
        <v>40</v>
      </c>
      <c r="C21" t="s">
        <v>2</v>
      </c>
      <c r="D21">
        <v>611</v>
      </c>
      <c r="E21" t="s">
        <v>41</v>
      </c>
      <c r="H21" t="s">
        <v>40</v>
      </c>
      <c r="I21" t="s">
        <v>2</v>
      </c>
      <c r="J21">
        <v>507</v>
      </c>
      <c r="K21" t="s">
        <v>118</v>
      </c>
      <c r="M21">
        <f t="shared" si="0"/>
        <v>0</v>
      </c>
    </row>
    <row r="22" spans="2:15" x14ac:dyDescent="0.3">
      <c r="B22" t="s">
        <v>42</v>
      </c>
      <c r="C22" t="s">
        <v>2</v>
      </c>
      <c r="D22">
        <v>618</v>
      </c>
      <c r="E22" t="s">
        <v>43</v>
      </c>
      <c r="H22" t="s">
        <v>42</v>
      </c>
      <c r="I22" t="s">
        <v>2</v>
      </c>
      <c r="J22">
        <v>1609</v>
      </c>
      <c r="K22" t="s">
        <v>119</v>
      </c>
      <c r="M22">
        <f t="shared" si="0"/>
        <v>1</v>
      </c>
    </row>
    <row r="23" spans="2:15" x14ac:dyDescent="0.3">
      <c r="B23" t="s">
        <v>44</v>
      </c>
      <c r="C23" t="s">
        <v>2</v>
      </c>
      <c r="D23">
        <v>613</v>
      </c>
      <c r="E23" t="s">
        <v>45</v>
      </c>
      <c r="H23" t="s">
        <v>44</v>
      </c>
      <c r="I23" t="s">
        <v>2</v>
      </c>
      <c r="J23">
        <v>1614</v>
      </c>
      <c r="K23" t="s">
        <v>120</v>
      </c>
      <c r="M23">
        <f t="shared" si="0"/>
        <v>1</v>
      </c>
    </row>
    <row r="24" spans="2:15" x14ac:dyDescent="0.3">
      <c r="B24" t="s">
        <v>46</v>
      </c>
      <c r="C24" t="s">
        <v>2</v>
      </c>
      <c r="D24">
        <v>619</v>
      </c>
      <c r="E24" t="s">
        <v>47</v>
      </c>
      <c r="H24" t="s">
        <v>46</v>
      </c>
      <c r="I24" t="s">
        <v>2</v>
      </c>
      <c r="J24">
        <v>500</v>
      </c>
      <c r="K24" t="s">
        <v>121</v>
      </c>
      <c r="M24">
        <f t="shared" si="0"/>
        <v>0</v>
      </c>
      <c r="O24" t="str">
        <f>BIN2HEX(CONCATENATE(M21,M22,M23,M24))</f>
        <v>6</v>
      </c>
    </row>
    <row r="25" spans="2:15" x14ac:dyDescent="0.3">
      <c r="B25" t="s">
        <v>48</v>
      </c>
      <c r="C25" t="s">
        <v>2</v>
      </c>
      <c r="D25">
        <v>616</v>
      </c>
      <c r="E25" t="s">
        <v>49</v>
      </c>
      <c r="H25" t="s">
        <v>48</v>
      </c>
      <c r="I25" t="s">
        <v>2</v>
      </c>
      <c r="J25">
        <v>502</v>
      </c>
      <c r="K25" t="s">
        <v>122</v>
      </c>
      <c r="M25">
        <f t="shared" si="0"/>
        <v>0</v>
      </c>
    </row>
    <row r="26" spans="2:15" x14ac:dyDescent="0.3">
      <c r="B26" t="s">
        <v>50</v>
      </c>
      <c r="C26" t="s">
        <v>2</v>
      </c>
      <c r="D26">
        <v>612</v>
      </c>
      <c r="E26" t="s">
        <v>51</v>
      </c>
      <c r="H26" t="s">
        <v>50</v>
      </c>
      <c r="I26" t="s">
        <v>2</v>
      </c>
      <c r="J26">
        <v>507</v>
      </c>
      <c r="K26" t="s">
        <v>123</v>
      </c>
      <c r="M26">
        <f t="shared" si="0"/>
        <v>0</v>
      </c>
    </row>
    <row r="27" spans="2:15" x14ac:dyDescent="0.3">
      <c r="B27" t="s">
        <v>52</v>
      </c>
      <c r="C27" t="s">
        <v>2</v>
      </c>
      <c r="D27">
        <v>609</v>
      </c>
      <c r="E27" t="s">
        <v>53</v>
      </c>
      <c r="H27" t="s">
        <v>52</v>
      </c>
      <c r="I27" t="s">
        <v>2</v>
      </c>
      <c r="J27">
        <v>509</v>
      </c>
      <c r="K27" t="s">
        <v>124</v>
      </c>
      <c r="M27">
        <f t="shared" si="0"/>
        <v>0</v>
      </c>
    </row>
    <row r="28" spans="2:15" x14ac:dyDescent="0.3">
      <c r="B28" t="s">
        <v>54</v>
      </c>
      <c r="C28" t="s">
        <v>2</v>
      </c>
      <c r="D28">
        <v>616</v>
      </c>
      <c r="E28" t="s">
        <v>55</v>
      </c>
      <c r="H28" t="s">
        <v>54</v>
      </c>
      <c r="I28" t="s">
        <v>2</v>
      </c>
      <c r="J28">
        <v>1611</v>
      </c>
      <c r="K28" t="s">
        <v>125</v>
      </c>
      <c r="M28">
        <f t="shared" si="0"/>
        <v>1</v>
      </c>
      <c r="O28" t="str">
        <f>BIN2HEX(CONCATENATE(M25,M26,M27,M28))</f>
        <v>1</v>
      </c>
    </row>
    <row r="29" spans="2:15" x14ac:dyDescent="0.3">
      <c r="B29" t="s">
        <v>56</v>
      </c>
      <c r="C29" t="s">
        <v>2</v>
      </c>
      <c r="D29">
        <v>611</v>
      </c>
      <c r="E29" t="s">
        <v>57</v>
      </c>
      <c r="H29" t="s">
        <v>56</v>
      </c>
      <c r="I29" t="s">
        <v>2</v>
      </c>
      <c r="J29">
        <v>1616</v>
      </c>
      <c r="K29" t="s">
        <v>126</v>
      </c>
      <c r="M29">
        <f t="shared" si="0"/>
        <v>1</v>
      </c>
    </row>
    <row r="30" spans="2:15" x14ac:dyDescent="0.3">
      <c r="B30" t="s">
        <v>58</v>
      </c>
      <c r="C30" t="s">
        <v>2</v>
      </c>
      <c r="D30">
        <v>618</v>
      </c>
      <c r="E30" t="s">
        <v>59</v>
      </c>
      <c r="H30" t="s">
        <v>58</v>
      </c>
      <c r="I30" t="s">
        <v>2</v>
      </c>
      <c r="J30">
        <v>501</v>
      </c>
      <c r="K30" t="s">
        <v>127</v>
      </c>
      <c r="M30">
        <f t="shared" si="0"/>
        <v>0</v>
      </c>
    </row>
    <row r="31" spans="2:15" x14ac:dyDescent="0.3">
      <c r="B31" t="s">
        <v>60</v>
      </c>
      <c r="C31" t="s">
        <v>2</v>
      </c>
      <c r="D31">
        <v>615</v>
      </c>
      <c r="E31" t="s">
        <v>61</v>
      </c>
      <c r="H31" t="s">
        <v>60</v>
      </c>
      <c r="I31" t="s">
        <v>2</v>
      </c>
      <c r="J31">
        <v>1612</v>
      </c>
      <c r="K31" t="s">
        <v>128</v>
      </c>
      <c r="M31">
        <f t="shared" si="0"/>
        <v>1</v>
      </c>
    </row>
    <row r="32" spans="2:15" x14ac:dyDescent="0.3">
      <c r="B32" t="s">
        <v>62</v>
      </c>
      <c r="C32" t="s">
        <v>2</v>
      </c>
      <c r="D32">
        <v>610</v>
      </c>
      <c r="E32" t="s">
        <v>63</v>
      </c>
      <c r="H32" t="s">
        <v>62</v>
      </c>
      <c r="I32" t="s">
        <v>2</v>
      </c>
      <c r="J32">
        <v>509</v>
      </c>
      <c r="K32" t="s">
        <v>129</v>
      </c>
      <c r="M32">
        <f t="shared" si="0"/>
        <v>0</v>
      </c>
      <c r="O32" t="str">
        <f>BIN2HEX(CONCATENATE(M29,M30,M31,M32))</f>
        <v>A</v>
      </c>
    </row>
    <row r="33" spans="2:15" x14ac:dyDescent="0.3">
      <c r="B33" t="s">
        <v>64</v>
      </c>
      <c r="C33" t="s">
        <v>2</v>
      </c>
      <c r="D33">
        <v>617</v>
      </c>
      <c r="E33" t="s">
        <v>65</v>
      </c>
      <c r="H33" t="s">
        <v>64</v>
      </c>
      <c r="I33" t="s">
        <v>2</v>
      </c>
      <c r="J33">
        <v>502</v>
      </c>
      <c r="K33" t="s">
        <v>130</v>
      </c>
      <c r="M33">
        <f t="shared" si="0"/>
        <v>0</v>
      </c>
    </row>
    <row r="34" spans="2:15" x14ac:dyDescent="0.3">
      <c r="B34" t="s">
        <v>66</v>
      </c>
      <c r="C34" t="s">
        <v>2</v>
      </c>
      <c r="D34">
        <v>614</v>
      </c>
      <c r="E34" t="s">
        <v>67</v>
      </c>
      <c r="H34" t="s">
        <v>66</v>
      </c>
      <c r="I34" t="s">
        <v>2</v>
      </c>
      <c r="J34">
        <v>506</v>
      </c>
      <c r="K34" t="s">
        <v>131</v>
      </c>
      <c r="M34">
        <f t="shared" si="0"/>
        <v>0</v>
      </c>
    </row>
    <row r="35" spans="2:15" x14ac:dyDescent="0.3">
      <c r="B35" t="s">
        <v>68</v>
      </c>
      <c r="C35" t="s">
        <v>2</v>
      </c>
      <c r="D35">
        <v>611</v>
      </c>
      <c r="E35" t="s">
        <v>69</v>
      </c>
      <c r="H35" t="s">
        <v>68</v>
      </c>
      <c r="I35" t="s">
        <v>2</v>
      </c>
      <c r="J35">
        <v>509</v>
      </c>
      <c r="K35" t="s">
        <v>132</v>
      </c>
      <c r="M35">
        <f t="shared" si="0"/>
        <v>0</v>
      </c>
    </row>
    <row r="36" spans="2:15" x14ac:dyDescent="0.3">
      <c r="B36" t="s">
        <v>70</v>
      </c>
      <c r="C36" t="s">
        <v>2</v>
      </c>
      <c r="D36">
        <v>617</v>
      </c>
      <c r="E36" t="s">
        <v>71</v>
      </c>
      <c r="H36" t="s">
        <v>70</v>
      </c>
      <c r="I36" t="s">
        <v>2</v>
      </c>
      <c r="J36">
        <v>502</v>
      </c>
      <c r="K36" t="s">
        <v>133</v>
      </c>
      <c r="M36">
        <f t="shared" si="0"/>
        <v>0</v>
      </c>
      <c r="O36" t="str">
        <f>BIN2HEX(CONCATENATE(M33,M34,M35,M36))</f>
        <v>0</v>
      </c>
    </row>
    <row r="37" spans="2:15" x14ac:dyDescent="0.3">
      <c r="B37" t="s">
        <v>72</v>
      </c>
      <c r="C37" t="s">
        <v>2</v>
      </c>
      <c r="D37">
        <v>612</v>
      </c>
      <c r="E37" t="s">
        <v>73</v>
      </c>
      <c r="H37" t="s">
        <v>72</v>
      </c>
      <c r="I37" t="s">
        <v>2</v>
      </c>
      <c r="J37">
        <v>1615</v>
      </c>
      <c r="K37" t="s">
        <v>134</v>
      </c>
      <c r="M37">
        <f t="shared" si="0"/>
        <v>1</v>
      </c>
    </row>
    <row r="38" spans="2:15" x14ac:dyDescent="0.3">
      <c r="B38" t="s">
        <v>74</v>
      </c>
      <c r="C38" t="s">
        <v>2</v>
      </c>
      <c r="D38">
        <v>609</v>
      </c>
      <c r="E38" t="s">
        <v>75</v>
      </c>
      <c r="H38" t="s">
        <v>74</v>
      </c>
      <c r="I38" t="s">
        <v>2</v>
      </c>
      <c r="J38">
        <v>510</v>
      </c>
      <c r="K38" t="s">
        <v>135</v>
      </c>
      <c r="M38">
        <f t="shared" si="0"/>
        <v>0</v>
      </c>
    </row>
    <row r="39" spans="2:15" x14ac:dyDescent="0.3">
      <c r="B39" t="s">
        <v>76</v>
      </c>
      <c r="C39" t="s">
        <v>2</v>
      </c>
      <c r="D39">
        <v>616</v>
      </c>
      <c r="E39" t="s">
        <v>77</v>
      </c>
      <c r="H39" t="s">
        <v>76</v>
      </c>
      <c r="I39" t="s">
        <v>2</v>
      </c>
      <c r="J39">
        <v>1611</v>
      </c>
      <c r="K39" t="s">
        <v>136</v>
      </c>
      <c r="M39">
        <f t="shared" si="0"/>
        <v>1</v>
      </c>
    </row>
    <row r="40" spans="2:15" x14ac:dyDescent="0.3">
      <c r="B40" t="s">
        <v>78</v>
      </c>
      <c r="C40" t="s">
        <v>2</v>
      </c>
      <c r="D40">
        <v>612</v>
      </c>
      <c r="E40" t="s">
        <v>79</v>
      </c>
      <c r="H40" t="s">
        <v>78</v>
      </c>
      <c r="I40" t="s">
        <v>2</v>
      </c>
      <c r="J40">
        <v>1615</v>
      </c>
      <c r="K40" t="s">
        <v>137</v>
      </c>
      <c r="M40">
        <f t="shared" si="0"/>
        <v>1</v>
      </c>
      <c r="O40" t="str">
        <f>BIN2HEX(CONCATENATE(M37,M38,M39,M40))</f>
        <v>B</v>
      </c>
    </row>
    <row r="41" spans="2:15" x14ac:dyDescent="0.3">
      <c r="B41" t="s">
        <v>80</v>
      </c>
      <c r="C41" t="s">
        <v>2</v>
      </c>
      <c r="D41">
        <v>617</v>
      </c>
      <c r="E41" t="s">
        <v>81</v>
      </c>
      <c r="H41" t="s">
        <v>80</v>
      </c>
      <c r="I41" t="s">
        <v>2</v>
      </c>
      <c r="J41">
        <v>501</v>
      </c>
      <c r="K41" t="s">
        <v>138</v>
      </c>
      <c r="M41">
        <f t="shared" si="0"/>
        <v>0</v>
      </c>
    </row>
    <row r="42" spans="2:15" x14ac:dyDescent="0.3">
      <c r="B42" t="s">
        <v>82</v>
      </c>
      <c r="C42" t="s">
        <v>2</v>
      </c>
      <c r="D42">
        <v>615</v>
      </c>
      <c r="E42" t="s">
        <v>83</v>
      </c>
      <c r="H42" t="s">
        <v>82</v>
      </c>
      <c r="I42" t="s">
        <v>2</v>
      </c>
      <c r="J42">
        <v>505</v>
      </c>
      <c r="K42" t="s">
        <v>139</v>
      </c>
      <c r="M42">
        <f t="shared" si="0"/>
        <v>0</v>
      </c>
    </row>
    <row r="43" spans="2:15" x14ac:dyDescent="0.3">
      <c r="B43" t="s">
        <v>84</v>
      </c>
      <c r="C43" t="s">
        <v>2</v>
      </c>
      <c r="D43">
        <v>610</v>
      </c>
      <c r="E43" t="s">
        <v>85</v>
      </c>
      <c r="H43" t="s">
        <v>84</v>
      </c>
      <c r="I43" t="s">
        <v>2</v>
      </c>
      <c r="J43">
        <v>508</v>
      </c>
      <c r="K43" t="s">
        <v>140</v>
      </c>
      <c r="M43">
        <f t="shared" si="0"/>
        <v>0</v>
      </c>
    </row>
    <row r="44" spans="2:15" x14ac:dyDescent="0.3">
      <c r="B44" t="s">
        <v>86</v>
      </c>
      <c r="C44" t="s">
        <v>2</v>
      </c>
      <c r="D44">
        <v>608</v>
      </c>
      <c r="E44" t="s">
        <v>87</v>
      </c>
      <c r="H44" t="s">
        <v>86</v>
      </c>
      <c r="I44" t="s">
        <v>2</v>
      </c>
      <c r="J44">
        <v>511</v>
      </c>
      <c r="K44" t="s">
        <v>141</v>
      </c>
      <c r="M44">
        <f t="shared" si="0"/>
        <v>0</v>
      </c>
      <c r="O44" t="str">
        <f>BIN2HEX(CONCATENATE(M41,M42,M43,M44))</f>
        <v>0</v>
      </c>
    </row>
    <row r="45" spans="2:15" x14ac:dyDescent="0.3">
      <c r="B45" t="s">
        <v>88</v>
      </c>
      <c r="C45" t="s">
        <v>2</v>
      </c>
      <c r="D45">
        <v>614</v>
      </c>
      <c r="E45" t="s">
        <v>89</v>
      </c>
      <c r="H45" t="s">
        <v>88</v>
      </c>
      <c r="I45" t="s">
        <v>2</v>
      </c>
      <c r="J45">
        <v>505</v>
      </c>
      <c r="K45" t="s">
        <v>142</v>
      </c>
      <c r="M45">
        <f t="shared" si="0"/>
        <v>0</v>
      </c>
    </row>
    <row r="46" spans="2:15" x14ac:dyDescent="0.3">
      <c r="B46" t="s">
        <v>90</v>
      </c>
      <c r="C46" t="s">
        <v>2</v>
      </c>
      <c r="D46">
        <v>611</v>
      </c>
      <c r="E46" t="s">
        <v>91</v>
      </c>
      <c r="H46" t="s">
        <v>90</v>
      </c>
      <c r="I46" t="s">
        <v>2</v>
      </c>
      <c r="J46">
        <v>1617</v>
      </c>
      <c r="K46" t="s">
        <v>143</v>
      </c>
      <c r="M46">
        <f t="shared" si="0"/>
        <v>1</v>
      </c>
    </row>
    <row r="47" spans="2:15" x14ac:dyDescent="0.3">
      <c r="B47" t="s">
        <v>92</v>
      </c>
      <c r="C47" t="s">
        <v>2</v>
      </c>
      <c r="D47">
        <v>616</v>
      </c>
      <c r="E47" t="s">
        <v>93</v>
      </c>
      <c r="H47" t="s">
        <v>92</v>
      </c>
      <c r="I47" t="s">
        <v>2</v>
      </c>
      <c r="J47">
        <v>502</v>
      </c>
      <c r="K47" t="s">
        <v>144</v>
      </c>
      <c r="M47">
        <f t="shared" si="0"/>
        <v>0</v>
      </c>
    </row>
    <row r="48" spans="2:15" x14ac:dyDescent="0.3">
      <c r="B48" t="s">
        <v>94</v>
      </c>
      <c r="C48" t="s">
        <v>2</v>
      </c>
      <c r="D48">
        <v>614</v>
      </c>
      <c r="E48" t="s">
        <v>95</v>
      </c>
      <c r="H48" t="s">
        <v>94</v>
      </c>
      <c r="I48" t="s">
        <v>2</v>
      </c>
      <c r="J48">
        <v>505</v>
      </c>
      <c r="K48" t="s">
        <v>145</v>
      </c>
      <c r="M48">
        <f t="shared" si="0"/>
        <v>0</v>
      </c>
      <c r="O48" t="str">
        <f>BIN2HEX(CONCATENATE(M45,M46,M47,M48))</f>
        <v>4</v>
      </c>
    </row>
    <row r="49" spans="2:13" x14ac:dyDescent="0.3">
      <c r="B49" t="s">
        <v>96</v>
      </c>
      <c r="C49" t="s">
        <v>2</v>
      </c>
      <c r="D49">
        <v>609</v>
      </c>
      <c r="E49" t="s">
        <v>97</v>
      </c>
      <c r="H49" t="s">
        <v>96</v>
      </c>
      <c r="I49" t="s">
        <v>2</v>
      </c>
      <c r="J49">
        <v>1618</v>
      </c>
      <c r="K49" t="s">
        <v>146</v>
      </c>
      <c r="M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J12" sqref="J12"/>
    </sheetView>
  </sheetViews>
  <sheetFormatPr defaultRowHeight="14.4" x14ac:dyDescent="0.3"/>
  <cols>
    <col min="3" max="3" width="13" customWidth="1"/>
    <col min="9" max="9" width="13.44140625" customWidth="1"/>
    <col min="17" max="17" width="13.44140625" customWidth="1"/>
  </cols>
  <sheetData>
    <row r="1" spans="1:17" x14ac:dyDescent="0.3">
      <c r="A1" s="1" t="s">
        <v>165</v>
      </c>
      <c r="B1" t="s">
        <v>147</v>
      </c>
      <c r="C1" t="s">
        <v>148</v>
      </c>
      <c r="D1" t="s">
        <v>149</v>
      </c>
      <c r="E1" t="s">
        <v>150</v>
      </c>
      <c r="G1" s="1" t="s">
        <v>166</v>
      </c>
      <c r="H1" t="s">
        <v>147</v>
      </c>
      <c r="I1" t="s">
        <v>148</v>
      </c>
      <c r="J1" t="s">
        <v>168</v>
      </c>
      <c r="K1" t="s">
        <v>150</v>
      </c>
      <c r="M1" s="1" t="s">
        <v>167</v>
      </c>
      <c r="O1" s="1" t="s">
        <v>163</v>
      </c>
      <c r="Q1" s="1" t="s">
        <v>164</v>
      </c>
    </row>
    <row r="2" spans="1:17" x14ac:dyDescent="0.3">
      <c r="B2" t="s">
        <v>1</v>
      </c>
      <c r="C2" t="s">
        <v>2</v>
      </c>
      <c r="D2">
        <v>614</v>
      </c>
      <c r="E2" t="s">
        <v>3</v>
      </c>
      <c r="H2" t="s">
        <v>1</v>
      </c>
      <c r="I2" t="s">
        <v>2</v>
      </c>
      <c r="J2">
        <v>504</v>
      </c>
      <c r="K2" t="s">
        <v>99</v>
      </c>
      <c r="M2">
        <f>IF(AND(1541&lt;J2,J2&lt;1683),1,0)</f>
        <v>0</v>
      </c>
      <c r="Q2" t="str">
        <f>CONCATENATE(O16,O20,O24,O28,O32,O36,O40,O44)</f>
        <v>61A028D7</v>
      </c>
    </row>
    <row r="3" spans="1:17" x14ac:dyDescent="0.3">
      <c r="B3" t="s">
        <v>4</v>
      </c>
      <c r="C3" t="s">
        <v>2</v>
      </c>
      <c r="D3">
        <v>611</v>
      </c>
      <c r="E3" t="s">
        <v>5</v>
      </c>
      <c r="H3" t="s">
        <v>4</v>
      </c>
      <c r="I3" t="s">
        <v>2</v>
      </c>
      <c r="J3">
        <v>1616</v>
      </c>
      <c r="K3" t="s">
        <v>100</v>
      </c>
      <c r="M3">
        <f t="shared" ref="M3:M49" si="0">IF(AND(1541&lt;J3,J3&lt;1683),1,0)</f>
        <v>1</v>
      </c>
    </row>
    <row r="4" spans="1:17" x14ac:dyDescent="0.3">
      <c r="B4" t="s">
        <v>6</v>
      </c>
      <c r="C4" t="s">
        <v>2</v>
      </c>
      <c r="D4">
        <v>617</v>
      </c>
      <c r="E4" t="s">
        <v>7</v>
      </c>
      <c r="H4" t="s">
        <v>6</v>
      </c>
      <c r="I4" t="s">
        <v>2</v>
      </c>
      <c r="J4">
        <v>1609</v>
      </c>
      <c r="K4" t="s">
        <v>101</v>
      </c>
      <c r="M4">
        <f t="shared" si="0"/>
        <v>1</v>
      </c>
    </row>
    <row r="5" spans="1:17" x14ac:dyDescent="0.3">
      <c r="B5" t="s">
        <v>8</v>
      </c>
      <c r="C5" t="s">
        <v>2</v>
      </c>
      <c r="D5">
        <v>614</v>
      </c>
      <c r="E5" t="s">
        <v>9</v>
      </c>
      <c r="H5" t="s">
        <v>8</v>
      </c>
      <c r="I5" t="s">
        <v>2</v>
      </c>
      <c r="J5">
        <v>505</v>
      </c>
      <c r="K5" t="s">
        <v>102</v>
      </c>
      <c r="M5">
        <f t="shared" si="0"/>
        <v>0</v>
      </c>
    </row>
    <row r="6" spans="1:17" x14ac:dyDescent="0.3">
      <c r="B6" t="s">
        <v>10</v>
      </c>
      <c r="C6" t="s">
        <v>2</v>
      </c>
      <c r="D6">
        <v>619</v>
      </c>
      <c r="E6" t="s">
        <v>11</v>
      </c>
      <c r="H6" t="s">
        <v>10</v>
      </c>
      <c r="I6" t="s">
        <v>2</v>
      </c>
      <c r="J6">
        <v>1607</v>
      </c>
      <c r="K6" t="s">
        <v>103</v>
      </c>
      <c r="M6">
        <f t="shared" si="0"/>
        <v>1</v>
      </c>
    </row>
    <row r="7" spans="1:17" x14ac:dyDescent="0.3">
      <c r="B7" t="s">
        <v>12</v>
      </c>
      <c r="C7" t="s">
        <v>2</v>
      </c>
      <c r="D7">
        <v>615</v>
      </c>
      <c r="E7" t="s">
        <v>13</v>
      </c>
      <c r="H7" t="s">
        <v>12</v>
      </c>
      <c r="I7" t="s">
        <v>2</v>
      </c>
      <c r="J7">
        <v>504</v>
      </c>
      <c r="K7" t="s">
        <v>104</v>
      </c>
      <c r="M7">
        <f t="shared" si="0"/>
        <v>0</v>
      </c>
    </row>
    <row r="8" spans="1:17" x14ac:dyDescent="0.3">
      <c r="B8" t="s">
        <v>14</v>
      </c>
      <c r="C8" t="s">
        <v>2</v>
      </c>
      <c r="D8">
        <v>611</v>
      </c>
      <c r="E8" t="s">
        <v>15</v>
      </c>
      <c r="H8" t="s">
        <v>14</v>
      </c>
      <c r="I8" t="s">
        <v>2</v>
      </c>
      <c r="J8">
        <v>1615</v>
      </c>
      <c r="K8" t="s">
        <v>105</v>
      </c>
      <c r="M8">
        <f t="shared" si="0"/>
        <v>1</v>
      </c>
    </row>
    <row r="9" spans="1:17" x14ac:dyDescent="0.3">
      <c r="B9" t="s">
        <v>16</v>
      </c>
      <c r="C9" t="s">
        <v>2</v>
      </c>
      <c r="D9">
        <v>617</v>
      </c>
      <c r="E9" t="s">
        <v>17</v>
      </c>
      <c r="H9" t="s">
        <v>16</v>
      </c>
      <c r="I9" t="s">
        <v>2</v>
      </c>
      <c r="J9">
        <v>1610</v>
      </c>
      <c r="K9" t="s">
        <v>106</v>
      </c>
      <c r="M9">
        <f t="shared" si="0"/>
        <v>1</v>
      </c>
    </row>
    <row r="10" spans="1:17" x14ac:dyDescent="0.3">
      <c r="B10" t="s">
        <v>18</v>
      </c>
      <c r="C10" t="s">
        <v>2</v>
      </c>
      <c r="D10">
        <v>612</v>
      </c>
      <c r="E10" t="s">
        <v>19</v>
      </c>
      <c r="H10" t="s">
        <v>18</v>
      </c>
      <c r="I10" t="s">
        <v>2</v>
      </c>
      <c r="J10">
        <v>1616</v>
      </c>
      <c r="K10" t="s">
        <v>107</v>
      </c>
      <c r="M10">
        <f t="shared" si="0"/>
        <v>1</v>
      </c>
    </row>
    <row r="11" spans="1:17" x14ac:dyDescent="0.3">
      <c r="B11" t="s">
        <v>20</v>
      </c>
      <c r="C11" t="s">
        <v>2</v>
      </c>
      <c r="D11">
        <v>618</v>
      </c>
      <c r="E11" t="s">
        <v>21</v>
      </c>
      <c r="H11" t="s">
        <v>20</v>
      </c>
      <c r="I11" t="s">
        <v>2</v>
      </c>
      <c r="J11">
        <v>42568</v>
      </c>
      <c r="K11" t="s">
        <v>108</v>
      </c>
      <c r="L11" t="s">
        <v>160</v>
      </c>
    </row>
    <row r="12" spans="1:17" x14ac:dyDescent="0.3">
      <c r="B12" t="s">
        <v>22</v>
      </c>
      <c r="C12" t="s">
        <v>2</v>
      </c>
      <c r="D12">
        <v>8932</v>
      </c>
      <c r="E12" t="s">
        <v>23</v>
      </c>
      <c r="H12" t="s">
        <v>22</v>
      </c>
      <c r="I12" t="s">
        <v>2</v>
      </c>
      <c r="J12">
        <v>4444</v>
      </c>
      <c r="K12" t="s">
        <v>109</v>
      </c>
      <c r="L12" t="s">
        <v>161</v>
      </c>
    </row>
    <row r="13" spans="1:17" x14ac:dyDescent="0.3">
      <c r="B13" t="s">
        <v>24</v>
      </c>
      <c r="C13" t="s">
        <v>2</v>
      </c>
      <c r="D13">
        <v>587</v>
      </c>
      <c r="E13" t="s">
        <v>25</v>
      </c>
      <c r="H13" t="s">
        <v>24</v>
      </c>
      <c r="I13" t="s">
        <v>2</v>
      </c>
      <c r="J13">
        <v>532</v>
      </c>
      <c r="K13" t="s">
        <v>110</v>
      </c>
      <c r="M13">
        <f t="shared" si="0"/>
        <v>0</v>
      </c>
    </row>
    <row r="14" spans="1:17" x14ac:dyDescent="0.3">
      <c r="B14" t="s">
        <v>26</v>
      </c>
      <c r="C14" t="s">
        <v>2</v>
      </c>
      <c r="D14">
        <v>583</v>
      </c>
      <c r="E14" t="s">
        <v>27</v>
      </c>
      <c r="H14" t="s">
        <v>26</v>
      </c>
      <c r="I14" t="s">
        <v>2</v>
      </c>
      <c r="J14">
        <v>1644</v>
      </c>
      <c r="K14" t="s">
        <v>111</v>
      </c>
      <c r="M14">
        <f t="shared" si="0"/>
        <v>1</v>
      </c>
    </row>
    <row r="15" spans="1:17" x14ac:dyDescent="0.3">
      <c r="B15" t="s">
        <v>28</v>
      </c>
      <c r="C15" t="s">
        <v>2</v>
      </c>
      <c r="D15">
        <v>588</v>
      </c>
      <c r="E15" t="s">
        <v>29</v>
      </c>
      <c r="H15" t="s">
        <v>28</v>
      </c>
      <c r="I15" t="s">
        <v>2</v>
      </c>
      <c r="J15">
        <v>1638</v>
      </c>
      <c r="K15" t="s">
        <v>112</v>
      </c>
      <c r="M15">
        <f t="shared" si="0"/>
        <v>1</v>
      </c>
    </row>
    <row r="16" spans="1:17" x14ac:dyDescent="0.3">
      <c r="B16" t="s">
        <v>30</v>
      </c>
      <c r="C16" t="s">
        <v>2</v>
      </c>
      <c r="D16">
        <v>584</v>
      </c>
      <c r="E16" t="s">
        <v>31</v>
      </c>
      <c r="H16" t="s">
        <v>30</v>
      </c>
      <c r="I16" t="s">
        <v>2</v>
      </c>
      <c r="J16">
        <v>534</v>
      </c>
      <c r="K16" t="s">
        <v>113</v>
      </c>
      <c r="M16">
        <f t="shared" si="0"/>
        <v>0</v>
      </c>
      <c r="O16" t="str">
        <f>BIN2HEX(CONCATENATE(M13,M14,M15,M16))</f>
        <v>6</v>
      </c>
    </row>
    <row r="17" spans="2:15" x14ac:dyDescent="0.3">
      <c r="B17" t="s">
        <v>32</v>
      </c>
      <c r="C17" t="s">
        <v>2</v>
      </c>
      <c r="D17">
        <v>591</v>
      </c>
      <c r="E17" t="s">
        <v>33</v>
      </c>
      <c r="H17" t="s">
        <v>32</v>
      </c>
      <c r="I17" t="s">
        <v>2</v>
      </c>
      <c r="J17">
        <v>527</v>
      </c>
      <c r="K17" t="s">
        <v>114</v>
      </c>
      <c r="M17">
        <f t="shared" si="0"/>
        <v>0</v>
      </c>
    </row>
    <row r="18" spans="2:15" x14ac:dyDescent="0.3">
      <c r="B18" t="s">
        <v>34</v>
      </c>
      <c r="C18" t="s">
        <v>2</v>
      </c>
      <c r="D18">
        <v>587</v>
      </c>
      <c r="E18" t="s">
        <v>35</v>
      </c>
      <c r="H18" t="s">
        <v>34</v>
      </c>
      <c r="I18" t="s">
        <v>2</v>
      </c>
      <c r="J18">
        <v>532</v>
      </c>
      <c r="K18" t="s">
        <v>115</v>
      </c>
      <c r="M18">
        <f t="shared" si="0"/>
        <v>0</v>
      </c>
    </row>
    <row r="19" spans="2:15" x14ac:dyDescent="0.3">
      <c r="B19" t="s">
        <v>36</v>
      </c>
      <c r="C19" t="s">
        <v>2</v>
      </c>
      <c r="D19">
        <v>583</v>
      </c>
      <c r="E19" t="s">
        <v>37</v>
      </c>
      <c r="H19" t="s">
        <v>36</v>
      </c>
      <c r="I19" t="s">
        <v>2</v>
      </c>
      <c r="J19">
        <v>536</v>
      </c>
      <c r="K19" t="s">
        <v>116</v>
      </c>
      <c r="M19">
        <f t="shared" si="0"/>
        <v>0</v>
      </c>
    </row>
    <row r="20" spans="2:15" x14ac:dyDescent="0.3">
      <c r="B20" t="s">
        <v>38</v>
      </c>
      <c r="C20" t="s">
        <v>2</v>
      </c>
      <c r="D20">
        <v>589</v>
      </c>
      <c r="E20" t="s">
        <v>39</v>
      </c>
      <c r="H20" t="s">
        <v>38</v>
      </c>
      <c r="I20" t="s">
        <v>2</v>
      </c>
      <c r="J20">
        <v>1637</v>
      </c>
      <c r="K20" t="s">
        <v>117</v>
      </c>
      <c r="M20">
        <f t="shared" si="0"/>
        <v>1</v>
      </c>
      <c r="O20" t="str">
        <f>BIN2HEX(CONCATENATE(M17,M18,M19,M20))</f>
        <v>1</v>
      </c>
    </row>
    <row r="21" spans="2:15" x14ac:dyDescent="0.3">
      <c r="B21" t="s">
        <v>40</v>
      </c>
      <c r="C21" t="s">
        <v>2</v>
      </c>
      <c r="D21">
        <v>586</v>
      </c>
      <c r="E21" t="s">
        <v>41</v>
      </c>
      <c r="H21" t="s">
        <v>40</v>
      </c>
      <c r="I21" t="s">
        <v>2</v>
      </c>
      <c r="J21">
        <v>1641</v>
      </c>
      <c r="K21" t="s">
        <v>118</v>
      </c>
      <c r="M21">
        <f t="shared" si="0"/>
        <v>1</v>
      </c>
    </row>
    <row r="22" spans="2:15" x14ac:dyDescent="0.3">
      <c r="B22" t="s">
        <v>42</v>
      </c>
      <c r="C22" t="s">
        <v>2</v>
      </c>
      <c r="D22">
        <v>590</v>
      </c>
      <c r="E22" t="s">
        <v>43</v>
      </c>
      <c r="H22" t="s">
        <v>42</v>
      </c>
      <c r="I22" t="s">
        <v>2</v>
      </c>
      <c r="J22">
        <v>528</v>
      </c>
      <c r="K22" t="s">
        <v>119</v>
      </c>
      <c r="M22">
        <f t="shared" si="0"/>
        <v>0</v>
      </c>
    </row>
    <row r="23" spans="2:15" x14ac:dyDescent="0.3">
      <c r="B23" t="s">
        <v>44</v>
      </c>
      <c r="C23" t="s">
        <v>2</v>
      </c>
      <c r="D23">
        <v>586</v>
      </c>
      <c r="E23" t="s">
        <v>45</v>
      </c>
      <c r="H23" t="s">
        <v>44</v>
      </c>
      <c r="I23" t="s">
        <v>2</v>
      </c>
      <c r="J23">
        <v>1640</v>
      </c>
      <c r="K23" t="s">
        <v>120</v>
      </c>
      <c r="M23">
        <f t="shared" si="0"/>
        <v>1</v>
      </c>
    </row>
    <row r="24" spans="2:15" x14ac:dyDescent="0.3">
      <c r="B24" t="s">
        <v>46</v>
      </c>
      <c r="C24" t="s">
        <v>2</v>
      </c>
      <c r="D24">
        <v>613</v>
      </c>
      <c r="E24" t="s">
        <v>47</v>
      </c>
      <c r="H24" t="s">
        <v>46</v>
      </c>
      <c r="I24" t="s">
        <v>2</v>
      </c>
      <c r="J24">
        <v>507</v>
      </c>
      <c r="K24" t="s">
        <v>121</v>
      </c>
      <c r="M24">
        <f t="shared" si="0"/>
        <v>0</v>
      </c>
      <c r="O24" t="str">
        <f>BIN2HEX(CONCATENATE(M21,M22,M23,M24))</f>
        <v>A</v>
      </c>
    </row>
    <row r="25" spans="2:15" x14ac:dyDescent="0.3">
      <c r="B25" t="s">
        <v>48</v>
      </c>
      <c r="C25" t="s">
        <v>2</v>
      </c>
      <c r="D25">
        <v>619</v>
      </c>
      <c r="E25" t="s">
        <v>49</v>
      </c>
      <c r="H25" t="s">
        <v>48</v>
      </c>
      <c r="I25" t="s">
        <v>2</v>
      </c>
      <c r="J25">
        <v>499</v>
      </c>
      <c r="K25" t="s">
        <v>122</v>
      </c>
      <c r="M25">
        <f t="shared" si="0"/>
        <v>0</v>
      </c>
    </row>
    <row r="26" spans="2:15" x14ac:dyDescent="0.3">
      <c r="B26" t="s">
        <v>50</v>
      </c>
      <c r="C26" t="s">
        <v>2</v>
      </c>
      <c r="D26">
        <v>585</v>
      </c>
      <c r="E26" t="s">
        <v>51</v>
      </c>
      <c r="H26" t="s">
        <v>50</v>
      </c>
      <c r="I26" t="s">
        <v>2</v>
      </c>
      <c r="J26">
        <v>533</v>
      </c>
      <c r="K26" t="s">
        <v>123</v>
      </c>
      <c r="M26">
        <f t="shared" si="0"/>
        <v>0</v>
      </c>
    </row>
    <row r="27" spans="2:15" x14ac:dyDescent="0.3">
      <c r="B27" t="s">
        <v>52</v>
      </c>
      <c r="C27" t="s">
        <v>2</v>
      </c>
      <c r="D27">
        <v>612</v>
      </c>
      <c r="E27" t="s">
        <v>53</v>
      </c>
      <c r="H27" t="s">
        <v>52</v>
      </c>
      <c r="I27" t="s">
        <v>2</v>
      </c>
      <c r="J27">
        <v>507</v>
      </c>
      <c r="K27" t="s">
        <v>124</v>
      </c>
      <c r="M27">
        <f t="shared" si="0"/>
        <v>0</v>
      </c>
    </row>
    <row r="28" spans="2:15" x14ac:dyDescent="0.3">
      <c r="B28" t="s">
        <v>54</v>
      </c>
      <c r="C28" t="s">
        <v>2</v>
      </c>
      <c r="D28">
        <v>617</v>
      </c>
      <c r="E28" t="s">
        <v>55</v>
      </c>
      <c r="H28" t="s">
        <v>54</v>
      </c>
      <c r="I28" t="s">
        <v>2</v>
      </c>
      <c r="J28">
        <v>501</v>
      </c>
      <c r="K28" t="s">
        <v>125</v>
      </c>
      <c r="M28">
        <f t="shared" si="0"/>
        <v>0</v>
      </c>
      <c r="O28" t="str">
        <f>BIN2HEX(CONCATENATE(M25,M26,M27,M28))</f>
        <v>0</v>
      </c>
    </row>
    <row r="29" spans="2:15" x14ac:dyDescent="0.3">
      <c r="B29" t="s">
        <v>56</v>
      </c>
      <c r="C29" t="s">
        <v>2</v>
      </c>
      <c r="D29">
        <v>614</v>
      </c>
      <c r="E29" t="s">
        <v>57</v>
      </c>
      <c r="H29" t="s">
        <v>56</v>
      </c>
      <c r="I29" t="s">
        <v>2</v>
      </c>
      <c r="J29">
        <v>505</v>
      </c>
      <c r="K29" t="s">
        <v>126</v>
      </c>
      <c r="M29">
        <f t="shared" si="0"/>
        <v>0</v>
      </c>
    </row>
    <row r="30" spans="2:15" x14ac:dyDescent="0.3">
      <c r="B30" t="s">
        <v>58</v>
      </c>
      <c r="C30" t="s">
        <v>2</v>
      </c>
      <c r="D30">
        <v>621</v>
      </c>
      <c r="E30" t="s">
        <v>59</v>
      </c>
      <c r="H30" t="s">
        <v>58</v>
      </c>
      <c r="I30" t="s">
        <v>2</v>
      </c>
      <c r="J30">
        <v>499</v>
      </c>
      <c r="K30" t="s">
        <v>127</v>
      </c>
      <c r="M30">
        <f t="shared" si="0"/>
        <v>0</v>
      </c>
    </row>
    <row r="31" spans="2:15" x14ac:dyDescent="0.3">
      <c r="B31" t="s">
        <v>60</v>
      </c>
      <c r="C31" t="s">
        <v>2</v>
      </c>
      <c r="D31">
        <v>617</v>
      </c>
      <c r="E31" t="s">
        <v>61</v>
      </c>
      <c r="H31" t="s">
        <v>60</v>
      </c>
      <c r="I31" t="s">
        <v>2</v>
      </c>
      <c r="J31">
        <v>1610</v>
      </c>
      <c r="K31" t="s">
        <v>128</v>
      </c>
      <c r="M31">
        <f t="shared" si="0"/>
        <v>1</v>
      </c>
    </row>
    <row r="32" spans="2:15" x14ac:dyDescent="0.3">
      <c r="B32" t="s">
        <v>62</v>
      </c>
      <c r="C32" t="s">
        <v>2</v>
      </c>
      <c r="D32">
        <v>612</v>
      </c>
      <c r="E32" t="s">
        <v>63</v>
      </c>
      <c r="H32" t="s">
        <v>62</v>
      </c>
      <c r="I32" t="s">
        <v>2</v>
      </c>
      <c r="J32">
        <v>507</v>
      </c>
      <c r="K32" t="s">
        <v>129</v>
      </c>
      <c r="M32">
        <f t="shared" si="0"/>
        <v>0</v>
      </c>
      <c r="O32" t="str">
        <f>BIN2HEX(CONCATENATE(M29,M30,M31,M32))</f>
        <v>2</v>
      </c>
    </row>
    <row r="33" spans="2:15" x14ac:dyDescent="0.3">
      <c r="B33" t="s">
        <v>64</v>
      </c>
      <c r="C33" t="s">
        <v>2</v>
      </c>
      <c r="D33">
        <v>619</v>
      </c>
      <c r="E33" t="s">
        <v>65</v>
      </c>
      <c r="H33" t="s">
        <v>64</v>
      </c>
      <c r="I33" t="s">
        <v>2</v>
      </c>
      <c r="J33">
        <v>1608</v>
      </c>
      <c r="K33" t="s">
        <v>130</v>
      </c>
      <c r="M33">
        <f t="shared" si="0"/>
        <v>1</v>
      </c>
    </row>
    <row r="34" spans="2:15" x14ac:dyDescent="0.3">
      <c r="B34" t="s">
        <v>66</v>
      </c>
      <c r="C34" t="s">
        <v>2</v>
      </c>
      <c r="D34">
        <v>614</v>
      </c>
      <c r="E34" t="s">
        <v>67</v>
      </c>
      <c r="H34" t="s">
        <v>66</v>
      </c>
      <c r="I34" t="s">
        <v>2</v>
      </c>
      <c r="J34">
        <v>504</v>
      </c>
      <c r="K34" t="s">
        <v>131</v>
      </c>
      <c r="M34">
        <f t="shared" si="0"/>
        <v>0</v>
      </c>
    </row>
    <row r="35" spans="2:15" x14ac:dyDescent="0.3">
      <c r="B35" t="s">
        <v>68</v>
      </c>
      <c r="C35" t="s">
        <v>2</v>
      </c>
      <c r="D35">
        <v>621</v>
      </c>
      <c r="E35" t="s">
        <v>69</v>
      </c>
      <c r="H35" t="s">
        <v>68</v>
      </c>
      <c r="I35" t="s">
        <v>2</v>
      </c>
      <c r="J35">
        <v>498</v>
      </c>
      <c r="K35" t="s">
        <v>132</v>
      </c>
      <c r="M35">
        <f t="shared" si="0"/>
        <v>0</v>
      </c>
    </row>
    <row r="36" spans="2:15" x14ac:dyDescent="0.3">
      <c r="B36" t="s">
        <v>70</v>
      </c>
      <c r="C36" t="s">
        <v>2</v>
      </c>
      <c r="D36">
        <v>616</v>
      </c>
      <c r="E36" t="s">
        <v>71</v>
      </c>
      <c r="H36" t="s">
        <v>70</v>
      </c>
      <c r="I36" t="s">
        <v>2</v>
      </c>
      <c r="J36">
        <v>503</v>
      </c>
      <c r="K36" t="s">
        <v>133</v>
      </c>
      <c r="M36">
        <f t="shared" si="0"/>
        <v>0</v>
      </c>
      <c r="O36" t="str">
        <f>BIN2HEX(CONCATENATE(M33,M34,M35,M36))</f>
        <v>8</v>
      </c>
    </row>
    <row r="37" spans="2:15" x14ac:dyDescent="0.3">
      <c r="B37" t="s">
        <v>72</v>
      </c>
      <c r="C37" t="s">
        <v>2</v>
      </c>
      <c r="D37">
        <v>613</v>
      </c>
      <c r="E37" t="s">
        <v>73</v>
      </c>
      <c r="H37" t="s">
        <v>72</v>
      </c>
      <c r="I37" t="s">
        <v>2</v>
      </c>
      <c r="J37">
        <v>1613</v>
      </c>
      <c r="K37" t="s">
        <v>134</v>
      </c>
      <c r="M37">
        <f t="shared" si="0"/>
        <v>1</v>
      </c>
    </row>
    <row r="38" spans="2:15" x14ac:dyDescent="0.3">
      <c r="B38" t="s">
        <v>74</v>
      </c>
      <c r="C38" t="s">
        <v>2</v>
      </c>
      <c r="D38">
        <v>619</v>
      </c>
      <c r="E38" t="s">
        <v>75</v>
      </c>
      <c r="H38" t="s">
        <v>74</v>
      </c>
      <c r="I38" t="s">
        <v>2</v>
      </c>
      <c r="J38">
        <v>1607</v>
      </c>
      <c r="K38" t="s">
        <v>135</v>
      </c>
      <c r="M38">
        <f t="shared" si="0"/>
        <v>1</v>
      </c>
    </row>
    <row r="39" spans="2:15" x14ac:dyDescent="0.3">
      <c r="B39" t="s">
        <v>76</v>
      </c>
      <c r="C39" t="s">
        <v>2</v>
      </c>
      <c r="D39">
        <v>615</v>
      </c>
      <c r="E39" t="s">
        <v>77</v>
      </c>
      <c r="H39" t="s">
        <v>76</v>
      </c>
      <c r="I39" t="s">
        <v>2</v>
      </c>
      <c r="J39">
        <v>504</v>
      </c>
      <c r="K39" t="s">
        <v>136</v>
      </c>
      <c r="M39">
        <f t="shared" si="0"/>
        <v>0</v>
      </c>
    </row>
    <row r="40" spans="2:15" x14ac:dyDescent="0.3">
      <c r="B40" t="s">
        <v>78</v>
      </c>
      <c r="C40" t="s">
        <v>2</v>
      </c>
      <c r="D40">
        <v>611</v>
      </c>
      <c r="E40" t="s">
        <v>79</v>
      </c>
      <c r="H40" t="s">
        <v>78</v>
      </c>
      <c r="I40" t="s">
        <v>2</v>
      </c>
      <c r="J40">
        <v>1616</v>
      </c>
      <c r="K40" t="s">
        <v>137</v>
      </c>
      <c r="M40">
        <f t="shared" si="0"/>
        <v>1</v>
      </c>
      <c r="O40" t="str">
        <f>BIN2HEX(CONCATENATE(M37,M38,M39,M40))</f>
        <v>D</v>
      </c>
    </row>
    <row r="41" spans="2:15" x14ac:dyDescent="0.3">
      <c r="B41" t="s">
        <v>80</v>
      </c>
      <c r="C41" t="s">
        <v>2</v>
      </c>
      <c r="D41">
        <v>616</v>
      </c>
      <c r="E41" t="s">
        <v>81</v>
      </c>
      <c r="H41" t="s">
        <v>80</v>
      </c>
      <c r="I41" t="s">
        <v>2</v>
      </c>
      <c r="J41">
        <v>502</v>
      </c>
      <c r="K41" t="s">
        <v>138</v>
      </c>
      <c r="M41">
        <f t="shared" si="0"/>
        <v>0</v>
      </c>
    </row>
    <row r="42" spans="2:15" x14ac:dyDescent="0.3">
      <c r="B42" t="s">
        <v>82</v>
      </c>
      <c r="C42" t="s">
        <v>2</v>
      </c>
      <c r="D42">
        <v>613</v>
      </c>
      <c r="E42" t="s">
        <v>83</v>
      </c>
      <c r="H42" t="s">
        <v>82</v>
      </c>
      <c r="I42" t="s">
        <v>2</v>
      </c>
      <c r="J42">
        <v>1614</v>
      </c>
      <c r="K42" t="s">
        <v>139</v>
      </c>
      <c r="M42">
        <f t="shared" si="0"/>
        <v>1</v>
      </c>
    </row>
    <row r="43" spans="2:15" x14ac:dyDescent="0.3">
      <c r="B43" t="s">
        <v>84</v>
      </c>
      <c r="C43" t="s">
        <v>2</v>
      </c>
      <c r="D43">
        <v>618</v>
      </c>
      <c r="E43" t="s">
        <v>85</v>
      </c>
      <c r="H43" t="s">
        <v>84</v>
      </c>
      <c r="I43" t="s">
        <v>2</v>
      </c>
      <c r="J43">
        <v>1608</v>
      </c>
      <c r="K43" t="s">
        <v>140</v>
      </c>
      <c r="M43">
        <f t="shared" si="0"/>
        <v>1</v>
      </c>
    </row>
    <row r="44" spans="2:15" x14ac:dyDescent="0.3">
      <c r="B44" t="s">
        <v>86</v>
      </c>
      <c r="C44" t="s">
        <v>2</v>
      </c>
      <c r="D44">
        <v>614</v>
      </c>
      <c r="E44" t="s">
        <v>87</v>
      </c>
      <c r="H44" t="s">
        <v>86</v>
      </c>
      <c r="I44" t="s">
        <v>2</v>
      </c>
      <c r="J44">
        <v>1613</v>
      </c>
      <c r="K44" t="s">
        <v>141</v>
      </c>
      <c r="M44">
        <f t="shared" si="0"/>
        <v>1</v>
      </c>
      <c r="O44" t="str">
        <f>BIN2HEX(CONCATENATE(M41,M42,M43,M44))</f>
        <v>7</v>
      </c>
    </row>
    <row r="45" spans="2:15" x14ac:dyDescent="0.3">
      <c r="B45" t="s">
        <v>88</v>
      </c>
      <c r="C45" t="s">
        <v>2</v>
      </c>
      <c r="D45">
        <v>620</v>
      </c>
      <c r="E45" t="s">
        <v>89</v>
      </c>
      <c r="H45" t="s">
        <v>88</v>
      </c>
      <c r="I45" t="s">
        <v>2</v>
      </c>
      <c r="J45">
        <v>1611</v>
      </c>
      <c r="K45" t="s">
        <v>142</v>
      </c>
      <c r="M45">
        <f t="shared" si="0"/>
        <v>1</v>
      </c>
    </row>
    <row r="46" spans="2:15" x14ac:dyDescent="0.3">
      <c r="B46" t="s">
        <v>90</v>
      </c>
      <c r="C46" t="s">
        <v>2</v>
      </c>
      <c r="D46">
        <v>610</v>
      </c>
      <c r="E46" t="s">
        <v>91</v>
      </c>
      <c r="H46" t="s">
        <v>90</v>
      </c>
      <c r="I46" t="s">
        <v>2</v>
      </c>
      <c r="J46">
        <v>508</v>
      </c>
      <c r="K46" t="s">
        <v>143</v>
      </c>
      <c r="M46">
        <f t="shared" si="0"/>
        <v>0</v>
      </c>
    </row>
    <row r="47" spans="2:15" x14ac:dyDescent="0.3">
      <c r="B47" t="s">
        <v>92</v>
      </c>
      <c r="C47" t="s">
        <v>2</v>
      </c>
      <c r="D47">
        <v>617</v>
      </c>
      <c r="E47" t="s">
        <v>93</v>
      </c>
      <c r="H47" t="s">
        <v>92</v>
      </c>
      <c r="I47" t="s">
        <v>2</v>
      </c>
      <c r="J47">
        <v>1610</v>
      </c>
      <c r="K47" t="s">
        <v>144</v>
      </c>
      <c r="M47">
        <f t="shared" si="0"/>
        <v>1</v>
      </c>
    </row>
    <row r="48" spans="2:15" x14ac:dyDescent="0.3">
      <c r="B48" t="s">
        <v>94</v>
      </c>
      <c r="C48" t="s">
        <v>2</v>
      </c>
      <c r="D48">
        <v>613</v>
      </c>
      <c r="E48" t="s">
        <v>95</v>
      </c>
      <c r="H48" t="s">
        <v>94</v>
      </c>
      <c r="I48" t="s">
        <v>2</v>
      </c>
      <c r="J48">
        <v>505</v>
      </c>
      <c r="K48" t="s">
        <v>145</v>
      </c>
      <c r="M48">
        <f t="shared" si="0"/>
        <v>0</v>
      </c>
      <c r="O48" t="s">
        <v>170</v>
      </c>
    </row>
    <row r="49" spans="2:13" x14ac:dyDescent="0.3">
      <c r="B49" t="s">
        <v>96</v>
      </c>
      <c r="C49" t="s">
        <v>2</v>
      </c>
      <c r="D49">
        <v>620</v>
      </c>
      <c r="E49" t="s">
        <v>97</v>
      </c>
      <c r="H49" t="s">
        <v>96</v>
      </c>
      <c r="I49" t="s">
        <v>2</v>
      </c>
      <c r="J49">
        <v>499</v>
      </c>
      <c r="K49" t="s">
        <v>146</v>
      </c>
      <c r="M49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J4" sqref="J4"/>
    </sheetView>
  </sheetViews>
  <sheetFormatPr defaultRowHeight="14.4" x14ac:dyDescent="0.3"/>
  <cols>
    <col min="3" max="3" width="13" customWidth="1"/>
    <col min="9" max="9" width="13.44140625" customWidth="1"/>
    <col min="17" max="17" width="13.44140625" customWidth="1"/>
  </cols>
  <sheetData>
    <row r="1" spans="1:17" x14ac:dyDescent="0.3">
      <c r="A1" s="1" t="s">
        <v>165</v>
      </c>
      <c r="B1" t="s">
        <v>147</v>
      </c>
      <c r="C1" t="s">
        <v>148</v>
      </c>
      <c r="D1" t="s">
        <v>149</v>
      </c>
      <c r="E1" t="s">
        <v>150</v>
      </c>
      <c r="G1" s="1" t="s">
        <v>166</v>
      </c>
      <c r="H1" t="s">
        <v>147</v>
      </c>
      <c r="I1" t="s">
        <v>148</v>
      </c>
      <c r="J1" t="s">
        <v>168</v>
      </c>
      <c r="K1" t="s">
        <v>150</v>
      </c>
      <c r="M1" s="1" t="s">
        <v>167</v>
      </c>
      <c r="O1" s="1" t="s">
        <v>163</v>
      </c>
      <c r="Q1" s="1" t="s">
        <v>164</v>
      </c>
    </row>
    <row r="2" spans="1:17" x14ac:dyDescent="0.3">
      <c r="B2" t="s">
        <v>1</v>
      </c>
      <c r="C2" t="s">
        <v>2</v>
      </c>
      <c r="D2">
        <v>583</v>
      </c>
      <c r="E2" t="s">
        <v>3</v>
      </c>
      <c r="H2" t="s">
        <v>1</v>
      </c>
      <c r="I2" t="s">
        <v>2</v>
      </c>
      <c r="J2">
        <v>1643</v>
      </c>
      <c r="K2" t="s">
        <v>99</v>
      </c>
      <c r="M2">
        <f>IF(AND(1541&lt;J2,J2&lt;1683),1,0)</f>
        <v>1</v>
      </c>
      <c r="Q2" t="str">
        <f>CONCATENATE(O8,O12,O16,O20,O24,O28,O32,O36)</f>
        <v>61A018E7</v>
      </c>
    </row>
    <row r="3" spans="1:17" x14ac:dyDescent="0.3">
      <c r="B3" t="s">
        <v>4</v>
      </c>
      <c r="C3" t="s">
        <v>2</v>
      </c>
      <c r="D3">
        <v>589</v>
      </c>
      <c r="E3" t="s">
        <v>5</v>
      </c>
      <c r="H3" t="s">
        <v>4</v>
      </c>
      <c r="I3" t="s">
        <v>2</v>
      </c>
      <c r="J3">
        <v>42593</v>
      </c>
      <c r="K3" t="s">
        <v>100</v>
      </c>
      <c r="L3" t="s">
        <v>160</v>
      </c>
    </row>
    <row r="4" spans="1:17" x14ac:dyDescent="0.3">
      <c r="B4" t="s">
        <v>6</v>
      </c>
      <c r="C4" t="s">
        <v>2</v>
      </c>
      <c r="D4">
        <v>8936</v>
      </c>
      <c r="E4" t="s">
        <v>7</v>
      </c>
      <c r="H4" t="s">
        <v>6</v>
      </c>
      <c r="I4" t="s">
        <v>2</v>
      </c>
      <c r="J4">
        <v>4439</v>
      </c>
      <c r="K4" t="s">
        <v>101</v>
      </c>
      <c r="L4" t="s">
        <v>161</v>
      </c>
    </row>
    <row r="5" spans="1:17" x14ac:dyDescent="0.3">
      <c r="B5" t="s">
        <v>8</v>
      </c>
      <c r="C5" t="s">
        <v>2</v>
      </c>
      <c r="D5">
        <v>581</v>
      </c>
      <c r="E5" t="s">
        <v>9</v>
      </c>
      <c r="H5" t="s">
        <v>8</v>
      </c>
      <c r="I5" t="s">
        <v>2</v>
      </c>
      <c r="J5">
        <v>537</v>
      </c>
      <c r="K5" t="s">
        <v>102</v>
      </c>
      <c r="M5">
        <f t="shared" ref="M5:M49" si="0">IF(AND(1541&lt;J5,J5&lt;1683),1,0)</f>
        <v>0</v>
      </c>
    </row>
    <row r="6" spans="1:17" x14ac:dyDescent="0.3">
      <c r="B6" t="s">
        <v>10</v>
      </c>
      <c r="C6" t="s">
        <v>2</v>
      </c>
      <c r="D6">
        <v>588</v>
      </c>
      <c r="E6" t="s">
        <v>11</v>
      </c>
      <c r="H6" t="s">
        <v>10</v>
      </c>
      <c r="I6" t="s">
        <v>2</v>
      </c>
      <c r="J6">
        <v>1638</v>
      </c>
      <c r="K6" t="s">
        <v>103</v>
      </c>
      <c r="M6">
        <f t="shared" si="0"/>
        <v>1</v>
      </c>
    </row>
    <row r="7" spans="1:17" x14ac:dyDescent="0.3">
      <c r="B7" t="s">
        <v>12</v>
      </c>
      <c r="C7" t="s">
        <v>2</v>
      </c>
      <c r="D7">
        <v>584</v>
      </c>
      <c r="E7" t="s">
        <v>13</v>
      </c>
      <c r="H7" t="s">
        <v>12</v>
      </c>
      <c r="I7" t="s">
        <v>2</v>
      </c>
      <c r="J7">
        <v>1643</v>
      </c>
      <c r="K7" t="s">
        <v>104</v>
      </c>
      <c r="M7">
        <f t="shared" si="0"/>
        <v>1</v>
      </c>
    </row>
    <row r="8" spans="1:17" x14ac:dyDescent="0.3">
      <c r="B8" t="s">
        <v>14</v>
      </c>
      <c r="C8" t="s">
        <v>2</v>
      </c>
      <c r="D8">
        <v>590</v>
      </c>
      <c r="E8" t="s">
        <v>15</v>
      </c>
      <c r="H8" t="s">
        <v>14</v>
      </c>
      <c r="I8" t="s">
        <v>2</v>
      </c>
      <c r="J8">
        <v>530</v>
      </c>
      <c r="K8" t="s">
        <v>105</v>
      </c>
      <c r="M8">
        <f t="shared" si="0"/>
        <v>0</v>
      </c>
      <c r="O8" t="str">
        <f>BIN2HEX(CONCATENATE(M5,M6,M7,M8))</f>
        <v>6</v>
      </c>
    </row>
    <row r="9" spans="1:17" x14ac:dyDescent="0.3">
      <c r="B9" t="s">
        <v>16</v>
      </c>
      <c r="C9" t="s">
        <v>2</v>
      </c>
      <c r="D9">
        <v>585</v>
      </c>
      <c r="E9" t="s">
        <v>17</v>
      </c>
      <c r="H9" t="s">
        <v>16</v>
      </c>
      <c r="I9" t="s">
        <v>2</v>
      </c>
      <c r="J9">
        <v>533</v>
      </c>
      <c r="K9" t="s">
        <v>106</v>
      </c>
      <c r="M9">
        <f t="shared" si="0"/>
        <v>0</v>
      </c>
    </row>
    <row r="10" spans="1:17" x14ac:dyDescent="0.3">
      <c r="B10" t="s">
        <v>18</v>
      </c>
      <c r="C10" t="s">
        <v>2</v>
      </c>
      <c r="D10">
        <v>582</v>
      </c>
      <c r="E10" t="s">
        <v>19</v>
      </c>
      <c r="H10" t="s">
        <v>18</v>
      </c>
      <c r="I10" t="s">
        <v>2</v>
      </c>
      <c r="J10">
        <v>536</v>
      </c>
      <c r="K10" t="s">
        <v>107</v>
      </c>
      <c r="M10">
        <f t="shared" si="0"/>
        <v>0</v>
      </c>
    </row>
    <row r="11" spans="1:17" x14ac:dyDescent="0.3">
      <c r="B11" t="s">
        <v>20</v>
      </c>
      <c r="C11" t="s">
        <v>2</v>
      </c>
      <c r="D11">
        <v>589</v>
      </c>
      <c r="E11" t="s">
        <v>21</v>
      </c>
      <c r="H11" t="s">
        <v>20</v>
      </c>
      <c r="I11" t="s">
        <v>2</v>
      </c>
      <c r="J11">
        <v>530</v>
      </c>
      <c r="K11" t="s">
        <v>108</v>
      </c>
      <c r="M11">
        <f t="shared" si="0"/>
        <v>0</v>
      </c>
    </row>
    <row r="12" spans="1:17" x14ac:dyDescent="0.3">
      <c r="B12" t="s">
        <v>22</v>
      </c>
      <c r="C12" t="s">
        <v>2</v>
      </c>
      <c r="D12">
        <v>615</v>
      </c>
      <c r="E12" t="s">
        <v>23</v>
      </c>
      <c r="H12" t="s">
        <v>22</v>
      </c>
      <c r="I12" t="s">
        <v>2</v>
      </c>
      <c r="J12">
        <v>1611</v>
      </c>
      <c r="K12" t="s">
        <v>109</v>
      </c>
      <c r="M12">
        <f t="shared" si="0"/>
        <v>1</v>
      </c>
      <c r="O12" t="str">
        <f>BIN2HEX(CONCATENATE(M9,M10,M11,M12))</f>
        <v>1</v>
      </c>
    </row>
    <row r="13" spans="1:17" x14ac:dyDescent="0.3">
      <c r="B13" t="s">
        <v>24</v>
      </c>
      <c r="C13" t="s">
        <v>2</v>
      </c>
      <c r="D13">
        <v>582</v>
      </c>
      <c r="E13" t="s">
        <v>25</v>
      </c>
      <c r="H13" t="s">
        <v>24</v>
      </c>
      <c r="I13" t="s">
        <v>2</v>
      </c>
      <c r="J13">
        <v>1644</v>
      </c>
      <c r="K13" t="s">
        <v>110</v>
      </c>
      <c r="M13">
        <f t="shared" si="0"/>
        <v>1</v>
      </c>
    </row>
    <row r="14" spans="1:17" x14ac:dyDescent="0.3">
      <c r="B14" t="s">
        <v>26</v>
      </c>
      <c r="C14" t="s">
        <v>2</v>
      </c>
      <c r="D14">
        <v>588</v>
      </c>
      <c r="E14" t="s">
        <v>27</v>
      </c>
      <c r="H14" t="s">
        <v>26</v>
      </c>
      <c r="I14" t="s">
        <v>2</v>
      </c>
      <c r="J14">
        <v>531</v>
      </c>
      <c r="K14" t="s">
        <v>111</v>
      </c>
      <c r="M14">
        <f t="shared" si="0"/>
        <v>0</v>
      </c>
    </row>
    <row r="15" spans="1:17" x14ac:dyDescent="0.3">
      <c r="B15" t="s">
        <v>28</v>
      </c>
      <c r="C15" t="s">
        <v>2</v>
      </c>
      <c r="D15">
        <v>583</v>
      </c>
      <c r="E15" t="s">
        <v>29</v>
      </c>
      <c r="H15" t="s">
        <v>28</v>
      </c>
      <c r="I15" t="s">
        <v>2</v>
      </c>
      <c r="J15">
        <v>1643</v>
      </c>
      <c r="K15" t="s">
        <v>112</v>
      </c>
      <c r="M15">
        <f t="shared" si="0"/>
        <v>1</v>
      </c>
    </row>
    <row r="16" spans="1:17" x14ac:dyDescent="0.3">
      <c r="B16" t="s">
        <v>30</v>
      </c>
      <c r="C16" t="s">
        <v>2</v>
      </c>
      <c r="D16">
        <v>590</v>
      </c>
      <c r="E16" t="s">
        <v>31</v>
      </c>
      <c r="H16" t="s">
        <v>30</v>
      </c>
      <c r="I16" t="s">
        <v>2</v>
      </c>
      <c r="J16">
        <v>529</v>
      </c>
      <c r="K16" t="s">
        <v>113</v>
      </c>
      <c r="M16">
        <f t="shared" si="0"/>
        <v>0</v>
      </c>
      <c r="O16" t="str">
        <f>BIN2HEX(CONCATENATE(M13,M14,M15,M16))</f>
        <v>A</v>
      </c>
    </row>
    <row r="17" spans="2:15" x14ac:dyDescent="0.3">
      <c r="B17" t="s">
        <v>32</v>
      </c>
      <c r="C17" t="s">
        <v>2</v>
      </c>
      <c r="D17">
        <v>616</v>
      </c>
      <c r="E17" t="s">
        <v>33</v>
      </c>
      <c r="H17" t="s">
        <v>32</v>
      </c>
      <c r="I17" t="s">
        <v>2</v>
      </c>
      <c r="J17">
        <v>502</v>
      </c>
      <c r="K17" t="s">
        <v>114</v>
      </c>
      <c r="M17">
        <f t="shared" si="0"/>
        <v>0</v>
      </c>
    </row>
    <row r="18" spans="2:15" x14ac:dyDescent="0.3">
      <c r="B18" t="s">
        <v>34</v>
      </c>
      <c r="C18" t="s">
        <v>2</v>
      </c>
      <c r="D18">
        <v>612</v>
      </c>
      <c r="E18" t="s">
        <v>35</v>
      </c>
      <c r="H18" t="s">
        <v>34</v>
      </c>
      <c r="I18" t="s">
        <v>2</v>
      </c>
      <c r="J18">
        <v>507</v>
      </c>
      <c r="K18" t="s">
        <v>115</v>
      </c>
      <c r="M18">
        <f t="shared" si="0"/>
        <v>0</v>
      </c>
    </row>
    <row r="19" spans="2:15" x14ac:dyDescent="0.3">
      <c r="B19" t="s">
        <v>36</v>
      </c>
      <c r="C19" t="s">
        <v>2</v>
      </c>
      <c r="D19">
        <v>619</v>
      </c>
      <c r="E19" t="s">
        <v>37</v>
      </c>
      <c r="H19" t="s">
        <v>36</v>
      </c>
      <c r="I19" t="s">
        <v>2</v>
      </c>
      <c r="J19">
        <v>500</v>
      </c>
      <c r="K19" t="s">
        <v>116</v>
      </c>
      <c r="M19">
        <f t="shared" si="0"/>
        <v>0</v>
      </c>
    </row>
    <row r="20" spans="2:15" x14ac:dyDescent="0.3">
      <c r="B20" t="s">
        <v>38</v>
      </c>
      <c r="C20" t="s">
        <v>2</v>
      </c>
      <c r="D20">
        <v>615</v>
      </c>
      <c r="E20" t="s">
        <v>39</v>
      </c>
      <c r="H20" t="s">
        <v>38</v>
      </c>
      <c r="I20" t="s">
        <v>2</v>
      </c>
      <c r="J20">
        <v>503</v>
      </c>
      <c r="K20" t="s">
        <v>117</v>
      </c>
      <c r="M20">
        <f t="shared" si="0"/>
        <v>0</v>
      </c>
      <c r="O20" t="str">
        <f>BIN2HEX(CONCATENATE(M17,M18,M19,M20))</f>
        <v>0</v>
      </c>
    </row>
    <row r="21" spans="2:15" x14ac:dyDescent="0.3">
      <c r="B21" t="s">
        <v>40</v>
      </c>
      <c r="C21" t="s">
        <v>2</v>
      </c>
      <c r="D21">
        <v>612</v>
      </c>
      <c r="E21" t="s">
        <v>41</v>
      </c>
      <c r="H21" t="s">
        <v>40</v>
      </c>
      <c r="I21" t="s">
        <v>2</v>
      </c>
      <c r="J21">
        <v>507</v>
      </c>
      <c r="K21" t="s">
        <v>118</v>
      </c>
      <c r="M21">
        <f t="shared" si="0"/>
        <v>0</v>
      </c>
    </row>
    <row r="22" spans="2:15" x14ac:dyDescent="0.3">
      <c r="B22" t="s">
        <v>42</v>
      </c>
      <c r="C22" t="s">
        <v>2</v>
      </c>
      <c r="D22">
        <v>618</v>
      </c>
      <c r="E22" t="s">
        <v>43</v>
      </c>
      <c r="H22" t="s">
        <v>42</v>
      </c>
      <c r="I22" t="s">
        <v>2</v>
      </c>
      <c r="J22">
        <v>500</v>
      </c>
      <c r="K22" t="s">
        <v>119</v>
      </c>
      <c r="M22">
        <f t="shared" si="0"/>
        <v>0</v>
      </c>
    </row>
    <row r="23" spans="2:15" x14ac:dyDescent="0.3">
      <c r="B23" t="s">
        <v>44</v>
      </c>
      <c r="C23" t="s">
        <v>2</v>
      </c>
      <c r="D23">
        <v>615</v>
      </c>
      <c r="E23" t="s">
        <v>45</v>
      </c>
      <c r="H23" t="s">
        <v>44</v>
      </c>
      <c r="I23" t="s">
        <v>2</v>
      </c>
      <c r="J23">
        <v>504</v>
      </c>
      <c r="K23" t="s">
        <v>120</v>
      </c>
      <c r="M23">
        <f t="shared" si="0"/>
        <v>0</v>
      </c>
    </row>
    <row r="24" spans="2:15" x14ac:dyDescent="0.3">
      <c r="B24" t="s">
        <v>46</v>
      </c>
      <c r="C24" t="s">
        <v>2</v>
      </c>
      <c r="D24">
        <v>611</v>
      </c>
      <c r="E24" t="s">
        <v>47</v>
      </c>
      <c r="H24" t="s">
        <v>46</v>
      </c>
      <c r="I24" t="s">
        <v>2</v>
      </c>
      <c r="J24">
        <v>1616</v>
      </c>
      <c r="K24" t="s">
        <v>121</v>
      </c>
      <c r="M24">
        <f t="shared" si="0"/>
        <v>1</v>
      </c>
      <c r="O24" t="str">
        <f>BIN2HEX(CONCATENATE(M21,M22,M23,M24))</f>
        <v>1</v>
      </c>
    </row>
    <row r="25" spans="2:15" x14ac:dyDescent="0.3">
      <c r="B25" t="s">
        <v>48</v>
      </c>
      <c r="C25" t="s">
        <v>2</v>
      </c>
      <c r="D25">
        <v>616</v>
      </c>
      <c r="E25" t="s">
        <v>49</v>
      </c>
      <c r="H25" t="s">
        <v>48</v>
      </c>
      <c r="I25" t="s">
        <v>2</v>
      </c>
      <c r="J25">
        <v>1610</v>
      </c>
      <c r="K25" t="s">
        <v>122</v>
      </c>
      <c r="M25">
        <f t="shared" si="0"/>
        <v>1</v>
      </c>
    </row>
    <row r="26" spans="2:15" x14ac:dyDescent="0.3">
      <c r="B26" t="s">
        <v>50</v>
      </c>
      <c r="C26" t="s">
        <v>2</v>
      </c>
      <c r="D26">
        <v>613</v>
      </c>
      <c r="E26" t="s">
        <v>51</v>
      </c>
      <c r="H26" t="s">
        <v>50</v>
      </c>
      <c r="I26" t="s">
        <v>2</v>
      </c>
      <c r="J26">
        <v>506</v>
      </c>
      <c r="K26" t="s">
        <v>123</v>
      </c>
      <c r="M26">
        <f t="shared" si="0"/>
        <v>0</v>
      </c>
    </row>
    <row r="27" spans="2:15" x14ac:dyDescent="0.3">
      <c r="B27" t="s">
        <v>52</v>
      </c>
      <c r="C27" t="s">
        <v>2</v>
      </c>
      <c r="D27">
        <v>619</v>
      </c>
      <c r="E27" t="s">
        <v>53</v>
      </c>
      <c r="H27" t="s">
        <v>52</v>
      </c>
      <c r="I27" t="s">
        <v>2</v>
      </c>
      <c r="J27">
        <v>500</v>
      </c>
      <c r="K27" t="s">
        <v>124</v>
      </c>
      <c r="M27">
        <f t="shared" si="0"/>
        <v>0</v>
      </c>
    </row>
    <row r="28" spans="2:15" x14ac:dyDescent="0.3">
      <c r="B28" t="s">
        <v>54</v>
      </c>
      <c r="C28" t="s">
        <v>2</v>
      </c>
      <c r="D28">
        <v>615</v>
      </c>
      <c r="E28" t="s">
        <v>55</v>
      </c>
      <c r="H28" t="s">
        <v>54</v>
      </c>
      <c r="I28" t="s">
        <v>2</v>
      </c>
      <c r="J28">
        <v>503</v>
      </c>
      <c r="K28" t="s">
        <v>125</v>
      </c>
      <c r="M28">
        <f t="shared" si="0"/>
        <v>0</v>
      </c>
      <c r="O28" t="str">
        <f>BIN2HEX(CONCATENATE(M25,M26,M27,M28))</f>
        <v>8</v>
      </c>
    </row>
    <row r="29" spans="2:15" x14ac:dyDescent="0.3">
      <c r="B29" t="s">
        <v>56</v>
      </c>
      <c r="C29" t="s">
        <v>2</v>
      </c>
      <c r="D29">
        <v>612</v>
      </c>
      <c r="E29" t="s">
        <v>57</v>
      </c>
      <c r="H29" t="s">
        <v>56</v>
      </c>
      <c r="I29" t="s">
        <v>2</v>
      </c>
      <c r="J29">
        <v>1615</v>
      </c>
      <c r="K29" t="s">
        <v>126</v>
      </c>
      <c r="M29">
        <f t="shared" si="0"/>
        <v>1</v>
      </c>
    </row>
    <row r="30" spans="2:15" x14ac:dyDescent="0.3">
      <c r="B30" t="s">
        <v>58</v>
      </c>
      <c r="C30" t="s">
        <v>2</v>
      </c>
      <c r="D30">
        <v>617</v>
      </c>
      <c r="E30" t="s">
        <v>59</v>
      </c>
      <c r="H30" t="s">
        <v>58</v>
      </c>
      <c r="I30" t="s">
        <v>2</v>
      </c>
      <c r="J30">
        <v>1609</v>
      </c>
      <c r="K30" t="s">
        <v>127</v>
      </c>
      <c r="M30">
        <f t="shared" si="0"/>
        <v>1</v>
      </c>
    </row>
    <row r="31" spans="2:15" x14ac:dyDescent="0.3">
      <c r="B31" t="s">
        <v>60</v>
      </c>
      <c r="C31" t="s">
        <v>2</v>
      </c>
      <c r="D31">
        <v>613</v>
      </c>
      <c r="E31" t="s">
        <v>61</v>
      </c>
      <c r="H31" t="s">
        <v>60</v>
      </c>
      <c r="I31" t="s">
        <v>2</v>
      </c>
      <c r="J31">
        <v>1614</v>
      </c>
      <c r="K31" t="s">
        <v>128</v>
      </c>
      <c r="M31">
        <f t="shared" si="0"/>
        <v>1</v>
      </c>
    </row>
    <row r="32" spans="2:15" x14ac:dyDescent="0.3">
      <c r="B32" t="s">
        <v>62</v>
      </c>
      <c r="C32" t="s">
        <v>2</v>
      </c>
      <c r="D32">
        <v>619</v>
      </c>
      <c r="E32" t="s">
        <v>63</v>
      </c>
      <c r="H32" t="s">
        <v>62</v>
      </c>
      <c r="I32" t="s">
        <v>2</v>
      </c>
      <c r="J32">
        <v>500</v>
      </c>
      <c r="K32" t="s">
        <v>129</v>
      </c>
      <c r="M32">
        <f t="shared" si="0"/>
        <v>0</v>
      </c>
      <c r="O32" t="str">
        <f>BIN2HEX(CONCATENATE(M29,M30,M31,M32))</f>
        <v>E</v>
      </c>
    </row>
    <row r="33" spans="2:15" x14ac:dyDescent="0.3">
      <c r="B33" t="s">
        <v>64</v>
      </c>
      <c r="C33" t="s">
        <v>2</v>
      </c>
      <c r="D33">
        <v>615</v>
      </c>
      <c r="E33" t="s">
        <v>65</v>
      </c>
      <c r="H33" t="s">
        <v>64</v>
      </c>
      <c r="I33" t="s">
        <v>2</v>
      </c>
      <c r="J33">
        <v>503</v>
      </c>
      <c r="K33" t="s">
        <v>130</v>
      </c>
      <c r="M33">
        <f t="shared" si="0"/>
        <v>0</v>
      </c>
    </row>
    <row r="34" spans="2:15" x14ac:dyDescent="0.3">
      <c r="B34" t="s">
        <v>66</v>
      </c>
      <c r="C34" t="s">
        <v>2</v>
      </c>
      <c r="D34">
        <v>612</v>
      </c>
      <c r="E34" t="s">
        <v>67</v>
      </c>
      <c r="H34" t="s">
        <v>66</v>
      </c>
      <c r="I34" t="s">
        <v>2</v>
      </c>
      <c r="J34">
        <v>1616</v>
      </c>
      <c r="K34" t="s">
        <v>131</v>
      </c>
      <c r="M34">
        <f t="shared" si="0"/>
        <v>1</v>
      </c>
    </row>
    <row r="35" spans="2:15" x14ac:dyDescent="0.3">
      <c r="B35" t="s">
        <v>68</v>
      </c>
      <c r="C35" t="s">
        <v>2</v>
      </c>
      <c r="D35">
        <v>618</v>
      </c>
      <c r="E35" t="s">
        <v>69</v>
      </c>
      <c r="H35" t="s">
        <v>68</v>
      </c>
      <c r="I35" t="s">
        <v>2</v>
      </c>
      <c r="J35">
        <v>1610</v>
      </c>
      <c r="K35" t="s">
        <v>132</v>
      </c>
      <c r="M35">
        <f t="shared" si="0"/>
        <v>1</v>
      </c>
    </row>
    <row r="36" spans="2:15" x14ac:dyDescent="0.3">
      <c r="B36" t="s">
        <v>70</v>
      </c>
      <c r="C36" t="s">
        <v>2</v>
      </c>
      <c r="D36">
        <v>614</v>
      </c>
      <c r="E36" t="s">
        <v>71</v>
      </c>
      <c r="H36" t="s">
        <v>70</v>
      </c>
      <c r="I36" t="s">
        <v>2</v>
      </c>
      <c r="J36">
        <v>1612</v>
      </c>
      <c r="K36" t="s">
        <v>133</v>
      </c>
      <c r="M36">
        <f t="shared" si="0"/>
        <v>1</v>
      </c>
      <c r="O36" t="str">
        <f>BIN2HEX(CONCATENATE(M33,M34,M35,M36))</f>
        <v>7</v>
      </c>
    </row>
    <row r="37" spans="2:15" x14ac:dyDescent="0.3">
      <c r="B37" t="s">
        <v>72</v>
      </c>
      <c r="C37" t="s">
        <v>2</v>
      </c>
      <c r="D37">
        <v>619</v>
      </c>
      <c r="E37" t="s">
        <v>73</v>
      </c>
      <c r="H37" t="s">
        <v>72</v>
      </c>
      <c r="I37" t="s">
        <v>2</v>
      </c>
      <c r="J37">
        <v>534</v>
      </c>
      <c r="K37" t="s">
        <v>134</v>
      </c>
      <c r="M37">
        <f t="shared" si="0"/>
        <v>0</v>
      </c>
    </row>
    <row r="38" spans="2:15" x14ac:dyDescent="0.3">
      <c r="B38" t="s">
        <v>74</v>
      </c>
      <c r="C38" t="s">
        <v>2</v>
      </c>
      <c r="D38">
        <v>592</v>
      </c>
      <c r="E38" t="s">
        <v>75</v>
      </c>
      <c r="H38" t="s">
        <v>74</v>
      </c>
      <c r="I38" t="s">
        <v>2</v>
      </c>
      <c r="J38">
        <v>1635</v>
      </c>
      <c r="K38" t="s">
        <v>135</v>
      </c>
      <c r="M38">
        <f t="shared" si="0"/>
        <v>1</v>
      </c>
    </row>
    <row r="39" spans="2:15" x14ac:dyDescent="0.3">
      <c r="B39" t="s">
        <v>76</v>
      </c>
      <c r="C39" t="s">
        <v>2</v>
      </c>
      <c r="D39">
        <v>587</v>
      </c>
      <c r="E39" t="s">
        <v>77</v>
      </c>
      <c r="H39" t="s">
        <v>76</v>
      </c>
      <c r="I39" t="s">
        <v>2</v>
      </c>
      <c r="J39">
        <v>1639</v>
      </c>
      <c r="K39" t="s">
        <v>136</v>
      </c>
      <c r="M39">
        <f t="shared" si="0"/>
        <v>1</v>
      </c>
    </row>
    <row r="40" spans="2:15" x14ac:dyDescent="0.3">
      <c r="B40" t="s">
        <v>78</v>
      </c>
      <c r="C40" t="s">
        <v>2</v>
      </c>
      <c r="D40">
        <v>583</v>
      </c>
      <c r="E40" t="s">
        <v>79</v>
      </c>
      <c r="H40" t="s">
        <v>78</v>
      </c>
      <c r="I40" t="s">
        <v>2</v>
      </c>
      <c r="J40">
        <v>536</v>
      </c>
      <c r="K40" t="s">
        <v>137</v>
      </c>
      <c r="M40">
        <f t="shared" si="0"/>
        <v>0</v>
      </c>
      <c r="O40" t="s">
        <v>170</v>
      </c>
    </row>
    <row r="41" spans="2:15" x14ac:dyDescent="0.3">
      <c r="B41" t="s">
        <v>80</v>
      </c>
      <c r="C41" t="s">
        <v>2</v>
      </c>
      <c r="D41">
        <v>589</v>
      </c>
      <c r="E41" t="s">
        <v>81</v>
      </c>
      <c r="H41" t="s">
        <v>80</v>
      </c>
      <c r="I41" t="s">
        <v>2</v>
      </c>
      <c r="J41">
        <v>529</v>
      </c>
      <c r="K41" t="s">
        <v>138</v>
      </c>
      <c r="M41">
        <f t="shared" si="0"/>
        <v>0</v>
      </c>
    </row>
    <row r="42" spans="2:15" x14ac:dyDescent="0.3">
      <c r="B42" t="s">
        <v>82</v>
      </c>
      <c r="C42" t="s">
        <v>2</v>
      </c>
      <c r="D42">
        <v>587</v>
      </c>
      <c r="E42" t="s">
        <v>83</v>
      </c>
      <c r="H42" t="s">
        <v>82</v>
      </c>
      <c r="I42" t="s">
        <v>2</v>
      </c>
      <c r="J42">
        <v>532</v>
      </c>
      <c r="K42" t="s">
        <v>139</v>
      </c>
      <c r="M42">
        <f t="shared" si="0"/>
        <v>0</v>
      </c>
    </row>
    <row r="43" spans="2:15" x14ac:dyDescent="0.3">
      <c r="B43" t="s">
        <v>84</v>
      </c>
      <c r="C43" t="s">
        <v>2</v>
      </c>
      <c r="D43">
        <v>582</v>
      </c>
      <c r="E43" t="s">
        <v>85</v>
      </c>
      <c r="H43" t="s">
        <v>84</v>
      </c>
      <c r="I43" t="s">
        <v>2</v>
      </c>
      <c r="J43">
        <v>1645</v>
      </c>
      <c r="K43" t="s">
        <v>140</v>
      </c>
      <c r="M43">
        <f t="shared" si="0"/>
        <v>1</v>
      </c>
    </row>
    <row r="44" spans="2:15" x14ac:dyDescent="0.3">
      <c r="B44" t="s">
        <v>86</v>
      </c>
      <c r="C44" t="s">
        <v>2</v>
      </c>
      <c r="D44">
        <v>588</v>
      </c>
      <c r="E44" t="s">
        <v>87</v>
      </c>
      <c r="H44" t="s">
        <v>86</v>
      </c>
      <c r="I44" t="s">
        <v>2</v>
      </c>
      <c r="J44">
        <v>1638</v>
      </c>
      <c r="K44" t="s">
        <v>141</v>
      </c>
      <c r="M44">
        <f t="shared" si="0"/>
        <v>1</v>
      </c>
    </row>
    <row r="45" spans="2:15" x14ac:dyDescent="0.3">
      <c r="B45" t="s">
        <v>88</v>
      </c>
      <c r="C45" t="s">
        <v>2</v>
      </c>
      <c r="D45">
        <v>584</v>
      </c>
      <c r="E45" t="s">
        <v>89</v>
      </c>
      <c r="H45" t="s">
        <v>88</v>
      </c>
      <c r="I45" t="s">
        <v>2</v>
      </c>
      <c r="J45">
        <v>1643</v>
      </c>
      <c r="K45" t="s">
        <v>142</v>
      </c>
      <c r="M45">
        <f t="shared" si="0"/>
        <v>1</v>
      </c>
    </row>
    <row r="46" spans="2:15" x14ac:dyDescent="0.3">
      <c r="B46" t="s">
        <v>90</v>
      </c>
      <c r="C46" t="s">
        <v>2</v>
      </c>
      <c r="D46">
        <v>590</v>
      </c>
      <c r="E46" t="s">
        <v>91</v>
      </c>
      <c r="H46" t="s">
        <v>90</v>
      </c>
      <c r="I46" t="s">
        <v>2</v>
      </c>
      <c r="J46">
        <v>529</v>
      </c>
      <c r="K46" t="s">
        <v>143</v>
      </c>
      <c r="M46">
        <f t="shared" si="0"/>
        <v>0</v>
      </c>
    </row>
    <row r="47" spans="2:15" x14ac:dyDescent="0.3">
      <c r="B47" t="s">
        <v>92</v>
      </c>
      <c r="C47" t="s">
        <v>2</v>
      </c>
      <c r="D47">
        <v>586</v>
      </c>
      <c r="E47" t="s">
        <v>93</v>
      </c>
      <c r="H47" t="s">
        <v>92</v>
      </c>
      <c r="I47" t="s">
        <v>2</v>
      </c>
      <c r="J47">
        <v>533</v>
      </c>
      <c r="K47" t="s">
        <v>144</v>
      </c>
      <c r="M47">
        <f t="shared" si="0"/>
        <v>0</v>
      </c>
    </row>
    <row r="48" spans="2:15" x14ac:dyDescent="0.3">
      <c r="B48" t="s">
        <v>94</v>
      </c>
      <c r="C48" t="s">
        <v>2</v>
      </c>
      <c r="D48">
        <v>582</v>
      </c>
      <c r="E48" t="s">
        <v>95</v>
      </c>
      <c r="H48" t="s">
        <v>94</v>
      </c>
      <c r="I48" t="s">
        <v>2</v>
      </c>
      <c r="J48">
        <v>1644</v>
      </c>
      <c r="K48" t="s">
        <v>145</v>
      </c>
      <c r="M48">
        <f t="shared" si="0"/>
        <v>1</v>
      </c>
    </row>
    <row r="49" spans="2:13" x14ac:dyDescent="0.3">
      <c r="B49" t="s">
        <v>96</v>
      </c>
      <c r="C49" t="s">
        <v>2</v>
      </c>
      <c r="D49">
        <v>588</v>
      </c>
      <c r="E49" t="s">
        <v>97</v>
      </c>
      <c r="H49" t="s">
        <v>96</v>
      </c>
      <c r="I49" t="s">
        <v>2</v>
      </c>
      <c r="J49">
        <v>1638</v>
      </c>
      <c r="K49" t="s">
        <v>146</v>
      </c>
      <c r="M49">
        <f t="shared" si="0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J44" sqref="J44"/>
    </sheetView>
  </sheetViews>
  <sheetFormatPr defaultRowHeight="14.4" x14ac:dyDescent="0.3"/>
  <cols>
    <col min="3" max="3" width="13" customWidth="1"/>
    <col min="9" max="9" width="13.44140625" customWidth="1"/>
    <col min="17" max="17" width="13.44140625" customWidth="1"/>
  </cols>
  <sheetData>
    <row r="1" spans="1:17" x14ac:dyDescent="0.3">
      <c r="A1" s="1" t="s">
        <v>165</v>
      </c>
      <c r="B1" t="s">
        <v>147</v>
      </c>
      <c r="C1" t="s">
        <v>148</v>
      </c>
      <c r="D1" t="s">
        <v>149</v>
      </c>
      <c r="E1" t="s">
        <v>150</v>
      </c>
      <c r="G1" s="1" t="s">
        <v>166</v>
      </c>
      <c r="H1" t="s">
        <v>147</v>
      </c>
      <c r="I1" t="s">
        <v>148</v>
      </c>
      <c r="J1" t="s">
        <v>168</v>
      </c>
      <c r="K1" t="s">
        <v>150</v>
      </c>
      <c r="M1" s="1" t="s">
        <v>167</v>
      </c>
      <c r="O1" s="1" t="s">
        <v>163</v>
      </c>
      <c r="Q1" s="1" t="s">
        <v>164</v>
      </c>
    </row>
    <row r="2" spans="1:17" x14ac:dyDescent="0.3">
      <c r="B2" t="s">
        <v>1</v>
      </c>
      <c r="C2" t="s">
        <v>2</v>
      </c>
      <c r="D2">
        <v>614</v>
      </c>
      <c r="E2" t="s">
        <v>3</v>
      </c>
      <c r="H2" t="s">
        <v>1</v>
      </c>
      <c r="I2" t="s">
        <v>2</v>
      </c>
      <c r="J2">
        <v>504</v>
      </c>
      <c r="K2" t="s">
        <v>99</v>
      </c>
      <c r="M2">
        <f>IF(AND(1541&lt;J2,J2&lt;1683),1,0)</f>
        <v>0</v>
      </c>
      <c r="Q2" t="str">
        <f>CONCATENATE(O48,O4,O8,O12,O16,O20,O24,O28)</f>
        <v>61A000FF</v>
      </c>
    </row>
    <row r="3" spans="1:17" x14ac:dyDescent="0.3">
      <c r="B3" t="s">
        <v>4</v>
      </c>
      <c r="C3" t="s">
        <v>2</v>
      </c>
      <c r="D3">
        <v>611</v>
      </c>
      <c r="E3" t="s">
        <v>5</v>
      </c>
      <c r="H3" t="s">
        <v>4</v>
      </c>
      <c r="I3" t="s">
        <v>2</v>
      </c>
      <c r="J3">
        <v>509</v>
      </c>
      <c r="K3" t="s">
        <v>100</v>
      </c>
      <c r="M3">
        <f t="shared" ref="M3:M49" si="0">IF(AND(1541&lt;J3,J3&lt;1683),1,0)</f>
        <v>0</v>
      </c>
    </row>
    <row r="4" spans="1:17" x14ac:dyDescent="0.3">
      <c r="B4" t="s">
        <v>6</v>
      </c>
      <c r="C4" t="s">
        <v>2</v>
      </c>
      <c r="D4">
        <v>618</v>
      </c>
      <c r="E4" t="s">
        <v>7</v>
      </c>
      <c r="H4" t="s">
        <v>6</v>
      </c>
      <c r="I4" t="s">
        <v>2</v>
      </c>
      <c r="J4">
        <v>1610</v>
      </c>
      <c r="K4" t="s">
        <v>101</v>
      </c>
      <c r="M4">
        <f t="shared" si="0"/>
        <v>1</v>
      </c>
      <c r="O4" t="str">
        <f>BIN2HEX(CONCATENATE(M49,M2,M3,M4))</f>
        <v>1</v>
      </c>
    </row>
    <row r="5" spans="1:17" x14ac:dyDescent="0.3">
      <c r="B5" t="s">
        <v>8</v>
      </c>
      <c r="C5" t="s">
        <v>2</v>
      </c>
      <c r="D5">
        <v>614</v>
      </c>
      <c r="E5" t="s">
        <v>9</v>
      </c>
      <c r="H5" t="s">
        <v>8</v>
      </c>
      <c r="I5" t="s">
        <v>2</v>
      </c>
      <c r="J5">
        <v>1612</v>
      </c>
      <c r="K5" t="s">
        <v>102</v>
      </c>
      <c r="M5">
        <f t="shared" si="0"/>
        <v>1</v>
      </c>
    </row>
    <row r="6" spans="1:17" x14ac:dyDescent="0.3">
      <c r="B6" t="s">
        <v>10</v>
      </c>
      <c r="C6" t="s">
        <v>2</v>
      </c>
      <c r="D6">
        <v>620</v>
      </c>
      <c r="E6" t="s">
        <v>11</v>
      </c>
      <c r="H6" t="s">
        <v>10</v>
      </c>
      <c r="I6" t="s">
        <v>2</v>
      </c>
      <c r="J6">
        <v>499</v>
      </c>
      <c r="K6" t="s">
        <v>103</v>
      </c>
      <c r="M6">
        <f t="shared" si="0"/>
        <v>0</v>
      </c>
    </row>
    <row r="7" spans="1:17" x14ac:dyDescent="0.3">
      <c r="B7" t="s">
        <v>12</v>
      </c>
      <c r="C7" t="s">
        <v>2</v>
      </c>
      <c r="D7">
        <v>616</v>
      </c>
      <c r="E7" t="s">
        <v>13</v>
      </c>
      <c r="H7" t="s">
        <v>12</v>
      </c>
      <c r="I7" t="s">
        <v>2</v>
      </c>
      <c r="J7">
        <v>1612</v>
      </c>
      <c r="K7" t="s">
        <v>104</v>
      </c>
      <c r="M7">
        <f t="shared" si="0"/>
        <v>1</v>
      </c>
    </row>
    <row r="8" spans="1:17" x14ac:dyDescent="0.3">
      <c r="B8" t="s">
        <v>14</v>
      </c>
      <c r="C8" t="s">
        <v>2</v>
      </c>
      <c r="D8">
        <v>611</v>
      </c>
      <c r="E8" t="s">
        <v>15</v>
      </c>
      <c r="H8" t="s">
        <v>14</v>
      </c>
      <c r="I8" t="s">
        <v>2</v>
      </c>
      <c r="J8">
        <v>507</v>
      </c>
      <c r="K8" t="s">
        <v>105</v>
      </c>
      <c r="M8">
        <f t="shared" si="0"/>
        <v>0</v>
      </c>
      <c r="O8" t="str">
        <f>BIN2HEX(CONCATENATE(M5,M6,M7,M8))</f>
        <v>A</v>
      </c>
    </row>
    <row r="9" spans="1:17" x14ac:dyDescent="0.3">
      <c r="B9" t="s">
        <v>16</v>
      </c>
      <c r="C9" t="s">
        <v>2</v>
      </c>
      <c r="D9">
        <v>618</v>
      </c>
      <c r="E9" t="s">
        <v>17</v>
      </c>
      <c r="H9" t="s">
        <v>16</v>
      </c>
      <c r="I9" t="s">
        <v>2</v>
      </c>
      <c r="J9">
        <v>501</v>
      </c>
      <c r="K9" t="s">
        <v>106</v>
      </c>
      <c r="M9">
        <f t="shared" si="0"/>
        <v>0</v>
      </c>
    </row>
    <row r="10" spans="1:17" x14ac:dyDescent="0.3">
      <c r="B10" t="s">
        <v>18</v>
      </c>
      <c r="C10" t="s">
        <v>2</v>
      </c>
      <c r="D10">
        <v>614</v>
      </c>
      <c r="E10" t="s">
        <v>19</v>
      </c>
      <c r="H10" t="s">
        <v>18</v>
      </c>
      <c r="I10" t="s">
        <v>2</v>
      </c>
      <c r="J10">
        <v>504</v>
      </c>
      <c r="K10" t="s">
        <v>107</v>
      </c>
      <c r="M10">
        <f t="shared" si="0"/>
        <v>0</v>
      </c>
    </row>
    <row r="11" spans="1:17" x14ac:dyDescent="0.3">
      <c r="B11" t="s">
        <v>20</v>
      </c>
      <c r="C11" t="s">
        <v>2</v>
      </c>
      <c r="D11">
        <v>621</v>
      </c>
      <c r="E11" t="s">
        <v>21</v>
      </c>
      <c r="H11" t="s">
        <v>20</v>
      </c>
      <c r="I11" t="s">
        <v>2</v>
      </c>
      <c r="J11">
        <v>498</v>
      </c>
      <c r="K11" t="s">
        <v>108</v>
      </c>
      <c r="M11">
        <f t="shared" si="0"/>
        <v>0</v>
      </c>
    </row>
    <row r="12" spans="1:17" x14ac:dyDescent="0.3">
      <c r="B12" t="s">
        <v>22</v>
      </c>
      <c r="C12" t="s">
        <v>2</v>
      </c>
      <c r="D12">
        <v>616</v>
      </c>
      <c r="E12" t="s">
        <v>23</v>
      </c>
      <c r="H12" t="s">
        <v>22</v>
      </c>
      <c r="I12" t="s">
        <v>2</v>
      </c>
      <c r="J12">
        <v>503</v>
      </c>
      <c r="K12" t="s">
        <v>109</v>
      </c>
      <c r="M12">
        <f t="shared" si="0"/>
        <v>0</v>
      </c>
      <c r="O12" t="str">
        <f>BIN2HEX(CONCATENATE(M9,M10,M11,M12))</f>
        <v>0</v>
      </c>
    </row>
    <row r="13" spans="1:17" x14ac:dyDescent="0.3">
      <c r="B13" t="s">
        <v>24</v>
      </c>
      <c r="C13" t="s">
        <v>2</v>
      </c>
      <c r="D13">
        <v>614</v>
      </c>
      <c r="E13" t="s">
        <v>25</v>
      </c>
      <c r="H13" t="s">
        <v>24</v>
      </c>
      <c r="I13" t="s">
        <v>2</v>
      </c>
      <c r="J13">
        <v>506</v>
      </c>
      <c r="K13" t="s">
        <v>110</v>
      </c>
      <c r="M13">
        <f t="shared" si="0"/>
        <v>0</v>
      </c>
    </row>
    <row r="14" spans="1:17" x14ac:dyDescent="0.3">
      <c r="B14" t="s">
        <v>26</v>
      </c>
      <c r="C14" t="s">
        <v>2</v>
      </c>
      <c r="D14">
        <v>619</v>
      </c>
      <c r="E14" t="s">
        <v>27</v>
      </c>
      <c r="H14" t="s">
        <v>26</v>
      </c>
      <c r="I14" t="s">
        <v>2</v>
      </c>
      <c r="J14">
        <v>500</v>
      </c>
      <c r="K14" t="s">
        <v>111</v>
      </c>
      <c r="M14">
        <f t="shared" si="0"/>
        <v>0</v>
      </c>
    </row>
    <row r="15" spans="1:17" x14ac:dyDescent="0.3">
      <c r="B15" t="s">
        <v>28</v>
      </c>
      <c r="C15" t="s">
        <v>2</v>
      </c>
      <c r="D15">
        <v>617</v>
      </c>
      <c r="E15" t="s">
        <v>29</v>
      </c>
      <c r="H15" t="s">
        <v>28</v>
      </c>
      <c r="I15" t="s">
        <v>2</v>
      </c>
      <c r="J15">
        <v>502</v>
      </c>
      <c r="K15" t="s">
        <v>112</v>
      </c>
      <c r="M15">
        <f t="shared" si="0"/>
        <v>0</v>
      </c>
    </row>
    <row r="16" spans="1:17" x14ac:dyDescent="0.3">
      <c r="B16" t="s">
        <v>30</v>
      </c>
      <c r="C16" t="s">
        <v>2</v>
      </c>
      <c r="D16">
        <v>612</v>
      </c>
      <c r="E16" t="s">
        <v>31</v>
      </c>
      <c r="H16" t="s">
        <v>30</v>
      </c>
      <c r="I16" t="s">
        <v>2</v>
      </c>
      <c r="J16">
        <v>507</v>
      </c>
      <c r="K16" t="s">
        <v>113</v>
      </c>
      <c r="M16">
        <f t="shared" si="0"/>
        <v>0</v>
      </c>
      <c r="O16" t="str">
        <f>BIN2HEX(CONCATENATE(M13,M14,M15,M16))</f>
        <v>0</v>
      </c>
    </row>
    <row r="17" spans="2:15" x14ac:dyDescent="0.3">
      <c r="B17" t="s">
        <v>32</v>
      </c>
      <c r="C17" t="s">
        <v>2</v>
      </c>
      <c r="D17">
        <v>618</v>
      </c>
      <c r="E17" t="s">
        <v>33</v>
      </c>
      <c r="H17" t="s">
        <v>32</v>
      </c>
      <c r="I17" t="s">
        <v>2</v>
      </c>
      <c r="J17">
        <v>500</v>
      </c>
      <c r="K17" t="s">
        <v>114</v>
      </c>
      <c r="M17">
        <f t="shared" si="0"/>
        <v>0</v>
      </c>
    </row>
    <row r="18" spans="2:15" x14ac:dyDescent="0.3">
      <c r="B18" t="s">
        <v>34</v>
      </c>
      <c r="C18" t="s">
        <v>2</v>
      </c>
      <c r="D18">
        <v>615</v>
      </c>
      <c r="E18" t="s">
        <v>35</v>
      </c>
      <c r="H18" t="s">
        <v>34</v>
      </c>
      <c r="I18" t="s">
        <v>2</v>
      </c>
      <c r="J18">
        <v>503</v>
      </c>
      <c r="K18" t="s">
        <v>115</v>
      </c>
      <c r="M18">
        <f t="shared" si="0"/>
        <v>0</v>
      </c>
    </row>
    <row r="19" spans="2:15" x14ac:dyDescent="0.3">
      <c r="B19" t="s">
        <v>36</v>
      </c>
      <c r="C19" t="s">
        <v>2</v>
      </c>
      <c r="D19">
        <v>612</v>
      </c>
      <c r="E19" t="s">
        <v>37</v>
      </c>
      <c r="H19" t="s">
        <v>36</v>
      </c>
      <c r="I19" t="s">
        <v>2</v>
      </c>
      <c r="J19">
        <v>507</v>
      </c>
      <c r="K19" t="s">
        <v>116</v>
      </c>
      <c r="M19">
        <f t="shared" si="0"/>
        <v>0</v>
      </c>
    </row>
    <row r="20" spans="2:15" x14ac:dyDescent="0.3">
      <c r="B20" t="s">
        <v>38</v>
      </c>
      <c r="C20" t="s">
        <v>2</v>
      </c>
      <c r="D20">
        <v>618</v>
      </c>
      <c r="E20" t="s">
        <v>39</v>
      </c>
      <c r="H20" t="s">
        <v>38</v>
      </c>
      <c r="I20" t="s">
        <v>2</v>
      </c>
      <c r="J20">
        <v>500</v>
      </c>
      <c r="K20" t="s">
        <v>117</v>
      </c>
      <c r="M20">
        <f t="shared" si="0"/>
        <v>0</v>
      </c>
      <c r="O20" t="str">
        <f>BIN2HEX(CONCATENATE(M17,M18,M19,M20))</f>
        <v>0</v>
      </c>
    </row>
    <row r="21" spans="2:15" x14ac:dyDescent="0.3">
      <c r="B21" t="s">
        <v>40</v>
      </c>
      <c r="C21" t="s">
        <v>2</v>
      </c>
      <c r="D21">
        <v>614</v>
      </c>
      <c r="E21" t="s">
        <v>41</v>
      </c>
      <c r="H21" t="s">
        <v>40</v>
      </c>
      <c r="I21" t="s">
        <v>2</v>
      </c>
      <c r="J21">
        <v>1613</v>
      </c>
      <c r="K21" t="s">
        <v>118</v>
      </c>
      <c r="M21">
        <f t="shared" si="0"/>
        <v>1</v>
      </c>
    </row>
    <row r="22" spans="2:15" x14ac:dyDescent="0.3">
      <c r="B22" t="s">
        <v>42</v>
      </c>
      <c r="C22" t="s">
        <v>2</v>
      </c>
      <c r="D22">
        <v>610</v>
      </c>
      <c r="E22" t="s">
        <v>43</v>
      </c>
      <c r="H22" t="s">
        <v>42</v>
      </c>
      <c r="I22" t="s">
        <v>2</v>
      </c>
      <c r="J22">
        <v>1616</v>
      </c>
      <c r="K22" t="s">
        <v>119</v>
      </c>
      <c r="M22">
        <f t="shared" si="0"/>
        <v>1</v>
      </c>
    </row>
    <row r="23" spans="2:15" x14ac:dyDescent="0.3">
      <c r="B23" t="s">
        <v>44</v>
      </c>
      <c r="C23" t="s">
        <v>2</v>
      </c>
      <c r="D23">
        <v>617</v>
      </c>
      <c r="E23" t="s">
        <v>45</v>
      </c>
      <c r="H23" t="s">
        <v>44</v>
      </c>
      <c r="I23" t="s">
        <v>2</v>
      </c>
      <c r="J23">
        <v>1610</v>
      </c>
      <c r="K23" t="s">
        <v>120</v>
      </c>
      <c r="M23">
        <f t="shared" si="0"/>
        <v>1</v>
      </c>
    </row>
    <row r="24" spans="2:15" x14ac:dyDescent="0.3">
      <c r="B24" t="s">
        <v>46</v>
      </c>
      <c r="C24" t="s">
        <v>2</v>
      </c>
      <c r="D24">
        <v>613</v>
      </c>
      <c r="E24" t="s">
        <v>47</v>
      </c>
      <c r="H24" t="s">
        <v>46</v>
      </c>
      <c r="I24" t="s">
        <v>2</v>
      </c>
      <c r="J24">
        <v>1614</v>
      </c>
      <c r="K24" t="s">
        <v>121</v>
      </c>
      <c r="M24">
        <f t="shared" si="0"/>
        <v>1</v>
      </c>
      <c r="O24" t="str">
        <f>BIN2HEX(CONCATENATE(M21,M22,M23,M24))</f>
        <v>F</v>
      </c>
    </row>
    <row r="25" spans="2:15" x14ac:dyDescent="0.3">
      <c r="B25" t="s">
        <v>48</v>
      </c>
      <c r="C25" t="s">
        <v>2</v>
      </c>
      <c r="D25">
        <v>618</v>
      </c>
      <c r="E25" t="s">
        <v>49</v>
      </c>
      <c r="H25" t="s">
        <v>48</v>
      </c>
      <c r="I25" t="s">
        <v>2</v>
      </c>
      <c r="J25">
        <v>1608</v>
      </c>
      <c r="K25" t="s">
        <v>122</v>
      </c>
      <c r="M25">
        <f t="shared" si="0"/>
        <v>1</v>
      </c>
    </row>
    <row r="26" spans="2:15" x14ac:dyDescent="0.3">
      <c r="B26" t="s">
        <v>50</v>
      </c>
      <c r="C26" t="s">
        <v>2</v>
      </c>
      <c r="D26">
        <v>614</v>
      </c>
      <c r="E26" t="s">
        <v>51</v>
      </c>
      <c r="H26" t="s">
        <v>50</v>
      </c>
      <c r="I26" t="s">
        <v>2</v>
      </c>
      <c r="J26">
        <v>1614</v>
      </c>
      <c r="K26" t="s">
        <v>123</v>
      </c>
      <c r="M26">
        <f t="shared" si="0"/>
        <v>1</v>
      </c>
    </row>
    <row r="27" spans="2:15" x14ac:dyDescent="0.3">
      <c r="B27" t="s">
        <v>52</v>
      </c>
      <c r="C27" t="s">
        <v>2</v>
      </c>
      <c r="D27">
        <v>609</v>
      </c>
      <c r="E27" t="s">
        <v>53</v>
      </c>
      <c r="H27" t="s">
        <v>52</v>
      </c>
      <c r="I27" t="s">
        <v>2</v>
      </c>
      <c r="J27">
        <v>1618</v>
      </c>
      <c r="K27" t="s">
        <v>124</v>
      </c>
      <c r="M27">
        <f t="shared" si="0"/>
        <v>1</v>
      </c>
    </row>
    <row r="28" spans="2:15" x14ac:dyDescent="0.3">
      <c r="B28" t="s">
        <v>54</v>
      </c>
      <c r="C28" t="s">
        <v>2</v>
      </c>
      <c r="D28">
        <v>615</v>
      </c>
      <c r="E28" t="s">
        <v>55</v>
      </c>
      <c r="H28" t="s">
        <v>54</v>
      </c>
      <c r="I28" t="s">
        <v>2</v>
      </c>
      <c r="J28">
        <v>1612</v>
      </c>
      <c r="K28" t="s">
        <v>125</v>
      </c>
      <c r="M28">
        <f t="shared" si="0"/>
        <v>1</v>
      </c>
      <c r="O28" t="str">
        <f>BIN2HEX(CONCATENATE(M25,M26,M27,M28))</f>
        <v>F</v>
      </c>
    </row>
    <row r="29" spans="2:15" x14ac:dyDescent="0.3">
      <c r="B29" t="s">
        <v>56</v>
      </c>
      <c r="C29" t="s">
        <v>2</v>
      </c>
      <c r="D29">
        <v>611</v>
      </c>
      <c r="E29" t="s">
        <v>57</v>
      </c>
      <c r="H29" t="s">
        <v>56</v>
      </c>
      <c r="I29" t="s">
        <v>2</v>
      </c>
      <c r="J29">
        <v>531</v>
      </c>
      <c r="K29" t="s">
        <v>126</v>
      </c>
      <c r="M29">
        <f t="shared" si="0"/>
        <v>0</v>
      </c>
    </row>
    <row r="30" spans="2:15" x14ac:dyDescent="0.3">
      <c r="B30" t="s">
        <v>58</v>
      </c>
      <c r="C30" t="s">
        <v>2</v>
      </c>
      <c r="D30">
        <v>584</v>
      </c>
      <c r="E30" t="s">
        <v>59</v>
      </c>
      <c r="H30" t="s">
        <v>58</v>
      </c>
      <c r="I30" t="s">
        <v>2</v>
      </c>
      <c r="J30">
        <v>534</v>
      </c>
      <c r="K30" t="s">
        <v>127</v>
      </c>
      <c r="M30">
        <f t="shared" si="0"/>
        <v>0</v>
      </c>
    </row>
    <row r="31" spans="2:15" x14ac:dyDescent="0.3">
      <c r="B31" t="s">
        <v>60</v>
      </c>
      <c r="C31" t="s">
        <v>2</v>
      </c>
      <c r="D31">
        <v>581</v>
      </c>
      <c r="E31" t="s">
        <v>61</v>
      </c>
      <c r="H31" t="s">
        <v>60</v>
      </c>
      <c r="I31" t="s">
        <v>2</v>
      </c>
      <c r="J31">
        <v>537</v>
      </c>
      <c r="K31" t="s">
        <v>128</v>
      </c>
      <c r="M31">
        <f t="shared" si="0"/>
        <v>0</v>
      </c>
    </row>
    <row r="32" spans="2:15" x14ac:dyDescent="0.3">
      <c r="B32" t="s">
        <v>62</v>
      </c>
      <c r="C32" t="s">
        <v>2</v>
      </c>
      <c r="D32">
        <v>588</v>
      </c>
      <c r="E32" t="s">
        <v>63</v>
      </c>
      <c r="H32" t="s">
        <v>62</v>
      </c>
      <c r="I32" t="s">
        <v>2</v>
      </c>
      <c r="J32">
        <v>530</v>
      </c>
      <c r="K32" t="s">
        <v>129</v>
      </c>
      <c r="M32">
        <f t="shared" si="0"/>
        <v>0</v>
      </c>
      <c r="O32" t="s">
        <v>170</v>
      </c>
    </row>
    <row r="33" spans="2:15" x14ac:dyDescent="0.3">
      <c r="B33" t="s">
        <v>64</v>
      </c>
      <c r="C33" t="s">
        <v>2</v>
      </c>
      <c r="D33">
        <v>585</v>
      </c>
      <c r="E33" t="s">
        <v>65</v>
      </c>
      <c r="H33" t="s">
        <v>64</v>
      </c>
      <c r="I33" t="s">
        <v>2</v>
      </c>
      <c r="J33">
        <v>534</v>
      </c>
      <c r="K33" t="s">
        <v>130</v>
      </c>
      <c r="M33">
        <f t="shared" si="0"/>
        <v>0</v>
      </c>
    </row>
    <row r="34" spans="2:15" x14ac:dyDescent="0.3">
      <c r="B34" t="s">
        <v>66</v>
      </c>
      <c r="C34" t="s">
        <v>2</v>
      </c>
      <c r="D34">
        <v>590</v>
      </c>
      <c r="E34" t="s">
        <v>67</v>
      </c>
      <c r="H34" t="s">
        <v>66</v>
      </c>
      <c r="I34" t="s">
        <v>2</v>
      </c>
      <c r="J34">
        <v>528</v>
      </c>
      <c r="K34" t="s">
        <v>131</v>
      </c>
      <c r="M34">
        <f t="shared" si="0"/>
        <v>0</v>
      </c>
    </row>
    <row r="35" spans="2:15" x14ac:dyDescent="0.3">
      <c r="B35" t="s">
        <v>68</v>
      </c>
      <c r="C35" t="s">
        <v>2</v>
      </c>
      <c r="D35">
        <v>588</v>
      </c>
      <c r="E35" t="s">
        <v>69</v>
      </c>
      <c r="H35" t="s">
        <v>68</v>
      </c>
      <c r="I35" t="s">
        <v>2</v>
      </c>
      <c r="J35">
        <v>1640</v>
      </c>
      <c r="K35" t="s">
        <v>132</v>
      </c>
      <c r="M35">
        <f t="shared" si="0"/>
        <v>1</v>
      </c>
    </row>
    <row r="36" spans="2:15" x14ac:dyDescent="0.3">
      <c r="B36" t="s">
        <v>70</v>
      </c>
      <c r="C36" t="s">
        <v>2</v>
      </c>
      <c r="D36">
        <v>583</v>
      </c>
      <c r="E36" t="s">
        <v>71</v>
      </c>
      <c r="H36" t="s">
        <v>70</v>
      </c>
      <c r="I36" t="s">
        <v>2</v>
      </c>
      <c r="J36">
        <v>1644</v>
      </c>
      <c r="K36" t="s">
        <v>133</v>
      </c>
      <c r="M36">
        <f t="shared" si="0"/>
        <v>1</v>
      </c>
    </row>
    <row r="37" spans="2:15" x14ac:dyDescent="0.3">
      <c r="B37" t="s">
        <v>72</v>
      </c>
      <c r="C37" t="s">
        <v>2</v>
      </c>
      <c r="D37">
        <v>589</v>
      </c>
      <c r="E37" t="s">
        <v>73</v>
      </c>
      <c r="H37" t="s">
        <v>72</v>
      </c>
      <c r="I37" t="s">
        <v>2</v>
      </c>
      <c r="J37">
        <v>1638</v>
      </c>
      <c r="K37" t="s">
        <v>134</v>
      </c>
      <c r="M37">
        <f t="shared" si="0"/>
        <v>1</v>
      </c>
    </row>
    <row r="38" spans="2:15" x14ac:dyDescent="0.3">
      <c r="B38" t="s">
        <v>74</v>
      </c>
      <c r="C38" t="s">
        <v>2</v>
      </c>
      <c r="D38">
        <v>584</v>
      </c>
      <c r="E38" t="s">
        <v>75</v>
      </c>
      <c r="H38" t="s">
        <v>74</v>
      </c>
      <c r="I38" t="s">
        <v>2</v>
      </c>
      <c r="J38">
        <v>1643</v>
      </c>
      <c r="K38" t="s">
        <v>135</v>
      </c>
      <c r="M38">
        <f t="shared" si="0"/>
        <v>1</v>
      </c>
    </row>
    <row r="39" spans="2:15" x14ac:dyDescent="0.3">
      <c r="B39" t="s">
        <v>76</v>
      </c>
      <c r="C39" t="s">
        <v>2</v>
      </c>
      <c r="D39">
        <v>590</v>
      </c>
      <c r="E39" t="s">
        <v>77</v>
      </c>
      <c r="H39" t="s">
        <v>76</v>
      </c>
      <c r="I39" t="s">
        <v>2</v>
      </c>
      <c r="J39">
        <v>1636</v>
      </c>
      <c r="K39" t="s">
        <v>136</v>
      </c>
      <c r="M39">
        <f t="shared" si="0"/>
        <v>1</v>
      </c>
    </row>
    <row r="40" spans="2:15" x14ac:dyDescent="0.3">
      <c r="B40" t="s">
        <v>78</v>
      </c>
      <c r="C40" t="s">
        <v>2</v>
      </c>
      <c r="D40">
        <v>586</v>
      </c>
      <c r="E40" t="s">
        <v>79</v>
      </c>
      <c r="H40" t="s">
        <v>78</v>
      </c>
      <c r="I40" t="s">
        <v>2</v>
      </c>
      <c r="J40">
        <v>1641</v>
      </c>
      <c r="K40" t="s">
        <v>137</v>
      </c>
      <c r="M40">
        <f t="shared" si="0"/>
        <v>1</v>
      </c>
    </row>
    <row r="41" spans="2:15" x14ac:dyDescent="0.3">
      <c r="B41" t="s">
        <v>80</v>
      </c>
      <c r="C41" t="s">
        <v>2</v>
      </c>
      <c r="D41">
        <v>592</v>
      </c>
      <c r="E41" t="s">
        <v>81</v>
      </c>
      <c r="H41" t="s">
        <v>80</v>
      </c>
      <c r="I41" t="s">
        <v>2</v>
      </c>
      <c r="J41">
        <v>1636</v>
      </c>
      <c r="K41" t="s">
        <v>138</v>
      </c>
      <c r="M41">
        <f t="shared" si="0"/>
        <v>1</v>
      </c>
    </row>
    <row r="42" spans="2:15" x14ac:dyDescent="0.3">
      <c r="B42" t="s">
        <v>82</v>
      </c>
      <c r="C42" t="s">
        <v>2</v>
      </c>
      <c r="D42">
        <v>586</v>
      </c>
      <c r="E42" t="s">
        <v>83</v>
      </c>
      <c r="H42" t="s">
        <v>82</v>
      </c>
      <c r="I42" t="s">
        <v>2</v>
      </c>
      <c r="J42">
        <v>1640</v>
      </c>
      <c r="K42" t="s">
        <v>139</v>
      </c>
      <c r="M42">
        <f t="shared" si="0"/>
        <v>1</v>
      </c>
    </row>
    <row r="43" spans="2:15" x14ac:dyDescent="0.3">
      <c r="B43" t="s">
        <v>84</v>
      </c>
      <c r="C43" t="s">
        <v>2</v>
      </c>
      <c r="D43">
        <v>583</v>
      </c>
      <c r="E43" t="s">
        <v>85</v>
      </c>
      <c r="H43" t="s">
        <v>84</v>
      </c>
      <c r="I43" t="s">
        <v>2</v>
      </c>
      <c r="J43">
        <v>42601</v>
      </c>
      <c r="K43" t="s">
        <v>140</v>
      </c>
      <c r="L43" t="s">
        <v>160</v>
      </c>
    </row>
    <row r="44" spans="2:15" x14ac:dyDescent="0.3">
      <c r="B44" t="s">
        <v>86</v>
      </c>
      <c r="C44" t="s">
        <v>2</v>
      </c>
      <c r="D44">
        <v>8961</v>
      </c>
      <c r="E44" t="s">
        <v>87</v>
      </c>
      <c r="H44" t="s">
        <v>86</v>
      </c>
      <c r="I44" t="s">
        <v>2</v>
      </c>
      <c r="J44">
        <v>4417</v>
      </c>
      <c r="K44" t="s">
        <v>141</v>
      </c>
      <c r="L44" t="s">
        <v>161</v>
      </c>
    </row>
    <row r="45" spans="2:15" x14ac:dyDescent="0.3">
      <c r="B45" t="s">
        <v>88</v>
      </c>
      <c r="C45" t="s">
        <v>2</v>
      </c>
      <c r="D45">
        <v>584</v>
      </c>
      <c r="E45" t="s">
        <v>89</v>
      </c>
      <c r="H45" t="s">
        <v>88</v>
      </c>
      <c r="I45" t="s">
        <v>2</v>
      </c>
      <c r="J45">
        <v>535</v>
      </c>
      <c r="K45" t="s">
        <v>142</v>
      </c>
      <c r="M45">
        <f t="shared" si="0"/>
        <v>0</v>
      </c>
    </row>
    <row r="46" spans="2:15" x14ac:dyDescent="0.3">
      <c r="B46" t="s">
        <v>90</v>
      </c>
      <c r="C46" t="s">
        <v>2</v>
      </c>
      <c r="D46">
        <v>590</v>
      </c>
      <c r="E46" t="s">
        <v>91</v>
      </c>
      <c r="H46" t="s">
        <v>90</v>
      </c>
      <c r="I46" t="s">
        <v>2</v>
      </c>
      <c r="J46">
        <v>1636</v>
      </c>
      <c r="K46" t="s">
        <v>143</v>
      </c>
      <c r="M46">
        <f t="shared" si="0"/>
        <v>1</v>
      </c>
    </row>
    <row r="47" spans="2:15" x14ac:dyDescent="0.3">
      <c r="B47" t="s">
        <v>92</v>
      </c>
      <c r="C47" t="s">
        <v>2</v>
      </c>
      <c r="D47">
        <v>587</v>
      </c>
      <c r="E47" t="s">
        <v>93</v>
      </c>
      <c r="H47" t="s">
        <v>92</v>
      </c>
      <c r="I47" t="s">
        <v>2</v>
      </c>
      <c r="J47">
        <v>1640</v>
      </c>
      <c r="K47" t="s">
        <v>144</v>
      </c>
      <c r="M47">
        <f t="shared" si="0"/>
        <v>1</v>
      </c>
    </row>
    <row r="48" spans="2:15" x14ac:dyDescent="0.3">
      <c r="B48" t="s">
        <v>94</v>
      </c>
      <c r="C48" t="s">
        <v>2</v>
      </c>
      <c r="D48">
        <v>582</v>
      </c>
      <c r="E48" t="s">
        <v>95</v>
      </c>
      <c r="H48" t="s">
        <v>94</v>
      </c>
      <c r="I48" t="s">
        <v>2</v>
      </c>
      <c r="J48">
        <v>537</v>
      </c>
      <c r="K48" t="s">
        <v>145</v>
      </c>
      <c r="M48">
        <f t="shared" si="0"/>
        <v>0</v>
      </c>
      <c r="O48" t="str">
        <f>BIN2HEX(CONCATENATE(M45,M46,M47,M48))</f>
        <v>6</v>
      </c>
    </row>
    <row r="49" spans="2:13" x14ac:dyDescent="0.3">
      <c r="B49" t="s">
        <v>96</v>
      </c>
      <c r="C49" t="s">
        <v>2</v>
      </c>
      <c r="D49">
        <v>618</v>
      </c>
      <c r="E49" t="s">
        <v>97</v>
      </c>
      <c r="H49" t="s">
        <v>96</v>
      </c>
      <c r="I49" t="s">
        <v>2</v>
      </c>
      <c r="J49">
        <v>500</v>
      </c>
      <c r="K49" t="s">
        <v>146</v>
      </c>
      <c r="M49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J28" sqref="J28"/>
    </sheetView>
  </sheetViews>
  <sheetFormatPr defaultRowHeight="14.4" x14ac:dyDescent="0.3"/>
  <cols>
    <col min="3" max="3" width="13" customWidth="1"/>
    <col min="9" max="9" width="13.44140625" customWidth="1"/>
    <col min="17" max="17" width="13.44140625" customWidth="1"/>
  </cols>
  <sheetData>
    <row r="1" spans="1:17" x14ac:dyDescent="0.3">
      <c r="A1" s="1" t="s">
        <v>165</v>
      </c>
      <c r="B1" t="s">
        <v>147</v>
      </c>
      <c r="C1" t="s">
        <v>148</v>
      </c>
      <c r="D1" t="s">
        <v>149</v>
      </c>
      <c r="E1" t="s">
        <v>150</v>
      </c>
      <c r="G1" s="1" t="s">
        <v>166</v>
      </c>
      <c r="H1" t="s">
        <v>147</v>
      </c>
      <c r="I1" t="s">
        <v>148</v>
      </c>
      <c r="J1" t="s">
        <v>168</v>
      </c>
      <c r="K1" t="s">
        <v>150</v>
      </c>
      <c r="M1" s="1" t="s">
        <v>167</v>
      </c>
      <c r="O1" s="1" t="s">
        <v>163</v>
      </c>
      <c r="Q1" s="1" t="s">
        <v>164</v>
      </c>
    </row>
    <row r="2" spans="1:17" x14ac:dyDescent="0.3">
      <c r="B2" t="s">
        <v>1</v>
      </c>
      <c r="C2" t="s">
        <v>2</v>
      </c>
      <c r="D2">
        <v>609</v>
      </c>
      <c r="E2" t="s">
        <v>3</v>
      </c>
      <c r="H2" t="s">
        <v>1</v>
      </c>
      <c r="I2" t="s">
        <v>2</v>
      </c>
      <c r="J2">
        <v>508</v>
      </c>
      <c r="K2" t="s">
        <v>99</v>
      </c>
      <c r="M2">
        <f>IF(AND(1541&lt;J2,J2&lt;1683),1,0)</f>
        <v>0</v>
      </c>
      <c r="Q2" t="str">
        <f>CONCATENATE(O32,O36,O40,O44,O48,O4,O8,O12)</f>
        <v>61A010EF</v>
      </c>
    </row>
    <row r="3" spans="1:17" x14ac:dyDescent="0.3">
      <c r="B3" t="s">
        <v>4</v>
      </c>
      <c r="C3" t="s">
        <v>2</v>
      </c>
      <c r="D3">
        <v>618</v>
      </c>
      <c r="E3" t="s">
        <v>5</v>
      </c>
      <c r="H3" t="s">
        <v>4</v>
      </c>
      <c r="I3" t="s">
        <v>2</v>
      </c>
      <c r="J3">
        <v>502</v>
      </c>
      <c r="K3" t="s">
        <v>100</v>
      </c>
      <c r="M3">
        <f t="shared" ref="M3:M49" si="0">IF(AND(1541&lt;J3,J3&lt;1683),1,0)</f>
        <v>0</v>
      </c>
    </row>
    <row r="4" spans="1:17" x14ac:dyDescent="0.3">
      <c r="B4" t="s">
        <v>6</v>
      </c>
      <c r="C4" t="s">
        <v>2</v>
      </c>
      <c r="D4">
        <v>614</v>
      </c>
      <c r="E4" t="s">
        <v>7</v>
      </c>
      <c r="H4" t="s">
        <v>6</v>
      </c>
      <c r="I4" t="s">
        <v>2</v>
      </c>
      <c r="J4">
        <v>505</v>
      </c>
      <c r="K4" t="s">
        <v>101</v>
      </c>
      <c r="M4">
        <f t="shared" si="0"/>
        <v>0</v>
      </c>
      <c r="O4" t="str">
        <f>BIN2HEX(CONCATENATE(M49,M2,M3,M4))</f>
        <v>0</v>
      </c>
    </row>
    <row r="5" spans="1:17" x14ac:dyDescent="0.3">
      <c r="B5" t="s">
        <v>8</v>
      </c>
      <c r="C5" t="s">
        <v>2</v>
      </c>
      <c r="D5">
        <v>610</v>
      </c>
      <c r="E5" t="s">
        <v>9</v>
      </c>
      <c r="H5" t="s">
        <v>8</v>
      </c>
      <c r="I5" t="s">
        <v>2</v>
      </c>
      <c r="J5">
        <v>1616</v>
      </c>
      <c r="K5" t="s">
        <v>102</v>
      </c>
      <c r="M5">
        <f t="shared" si="0"/>
        <v>1</v>
      </c>
    </row>
    <row r="6" spans="1:17" x14ac:dyDescent="0.3">
      <c r="B6" t="s">
        <v>10</v>
      </c>
      <c r="C6" t="s">
        <v>2</v>
      </c>
      <c r="D6">
        <v>617</v>
      </c>
      <c r="E6" t="s">
        <v>11</v>
      </c>
      <c r="H6" t="s">
        <v>10</v>
      </c>
      <c r="I6" t="s">
        <v>2</v>
      </c>
      <c r="J6">
        <v>1610</v>
      </c>
      <c r="K6" t="s">
        <v>103</v>
      </c>
      <c r="M6">
        <f t="shared" si="0"/>
        <v>1</v>
      </c>
    </row>
    <row r="7" spans="1:17" x14ac:dyDescent="0.3">
      <c r="B7" t="s">
        <v>12</v>
      </c>
      <c r="C7" t="s">
        <v>2</v>
      </c>
      <c r="D7">
        <v>612</v>
      </c>
      <c r="E7" t="s">
        <v>13</v>
      </c>
      <c r="H7" t="s">
        <v>12</v>
      </c>
      <c r="I7" t="s">
        <v>2</v>
      </c>
      <c r="J7">
        <v>1614</v>
      </c>
      <c r="K7" t="s">
        <v>104</v>
      </c>
      <c r="M7">
        <f t="shared" si="0"/>
        <v>1</v>
      </c>
    </row>
    <row r="8" spans="1:17" x14ac:dyDescent="0.3">
      <c r="B8" t="s">
        <v>14</v>
      </c>
      <c r="C8" t="s">
        <v>2</v>
      </c>
      <c r="D8">
        <v>618</v>
      </c>
      <c r="E8" t="s">
        <v>15</v>
      </c>
      <c r="H8" t="s">
        <v>14</v>
      </c>
      <c r="I8" t="s">
        <v>2</v>
      </c>
      <c r="J8">
        <v>501</v>
      </c>
      <c r="K8" t="s">
        <v>105</v>
      </c>
      <c r="M8">
        <f t="shared" si="0"/>
        <v>0</v>
      </c>
      <c r="O8" t="str">
        <f>BIN2HEX(CONCATENATE(M5,M6,M7,M8))</f>
        <v>E</v>
      </c>
    </row>
    <row r="9" spans="1:17" x14ac:dyDescent="0.3">
      <c r="B9" t="s">
        <v>16</v>
      </c>
      <c r="C9" t="s">
        <v>2</v>
      </c>
      <c r="D9">
        <v>614</v>
      </c>
      <c r="E9" t="s">
        <v>17</v>
      </c>
      <c r="H9" t="s">
        <v>16</v>
      </c>
      <c r="I9" t="s">
        <v>2</v>
      </c>
      <c r="J9">
        <v>1612</v>
      </c>
      <c r="K9" t="s">
        <v>106</v>
      </c>
      <c r="M9">
        <f t="shared" si="0"/>
        <v>1</v>
      </c>
    </row>
    <row r="10" spans="1:17" x14ac:dyDescent="0.3">
      <c r="B10" t="s">
        <v>18</v>
      </c>
      <c r="C10" t="s">
        <v>2</v>
      </c>
      <c r="D10">
        <v>620</v>
      </c>
      <c r="E10" t="s">
        <v>19</v>
      </c>
      <c r="H10" t="s">
        <v>18</v>
      </c>
      <c r="I10" t="s">
        <v>2</v>
      </c>
      <c r="J10">
        <v>1606</v>
      </c>
      <c r="K10" t="s">
        <v>107</v>
      </c>
      <c r="M10">
        <f t="shared" si="0"/>
        <v>1</v>
      </c>
    </row>
    <row r="11" spans="1:17" x14ac:dyDescent="0.3">
      <c r="B11" t="s">
        <v>20</v>
      </c>
      <c r="C11" t="s">
        <v>2</v>
      </c>
      <c r="D11">
        <v>615</v>
      </c>
      <c r="E11" t="s">
        <v>21</v>
      </c>
      <c r="H11" t="s">
        <v>20</v>
      </c>
      <c r="I11" t="s">
        <v>2</v>
      </c>
      <c r="J11">
        <v>1612</v>
      </c>
      <c r="K11" t="s">
        <v>108</v>
      </c>
      <c r="M11">
        <f t="shared" si="0"/>
        <v>1</v>
      </c>
    </row>
    <row r="12" spans="1:17" x14ac:dyDescent="0.3">
      <c r="B12" t="s">
        <v>22</v>
      </c>
      <c r="C12" t="s">
        <v>2</v>
      </c>
      <c r="D12">
        <v>611</v>
      </c>
      <c r="E12" t="s">
        <v>23</v>
      </c>
      <c r="H12" t="s">
        <v>22</v>
      </c>
      <c r="I12" t="s">
        <v>2</v>
      </c>
      <c r="J12">
        <v>1615</v>
      </c>
      <c r="K12" t="s">
        <v>109</v>
      </c>
      <c r="M12">
        <f t="shared" si="0"/>
        <v>1</v>
      </c>
      <c r="O12" t="str">
        <f>BIN2HEX(CONCATENATE(M9,M10,M11,M12))</f>
        <v>F</v>
      </c>
    </row>
    <row r="13" spans="1:17" x14ac:dyDescent="0.3">
      <c r="B13" t="s">
        <v>24</v>
      </c>
      <c r="C13" t="s">
        <v>2</v>
      </c>
      <c r="D13">
        <v>617</v>
      </c>
      <c r="E13" t="s">
        <v>25</v>
      </c>
      <c r="H13" t="s">
        <v>24</v>
      </c>
      <c r="I13" t="s">
        <v>2</v>
      </c>
      <c r="J13">
        <v>529</v>
      </c>
      <c r="K13" t="s">
        <v>110</v>
      </c>
      <c r="M13">
        <f t="shared" si="0"/>
        <v>0</v>
      </c>
    </row>
    <row r="14" spans="1:17" x14ac:dyDescent="0.3">
      <c r="B14" t="s">
        <v>26</v>
      </c>
      <c r="C14" t="s">
        <v>2</v>
      </c>
      <c r="D14">
        <v>587</v>
      </c>
      <c r="E14" t="s">
        <v>27</v>
      </c>
      <c r="H14" t="s">
        <v>26</v>
      </c>
      <c r="I14" t="s">
        <v>2</v>
      </c>
      <c r="J14">
        <v>1639</v>
      </c>
      <c r="K14" t="s">
        <v>111</v>
      </c>
      <c r="M14">
        <f t="shared" si="0"/>
        <v>1</v>
      </c>
    </row>
    <row r="15" spans="1:17" x14ac:dyDescent="0.3">
      <c r="B15" t="s">
        <v>28</v>
      </c>
      <c r="C15" t="s">
        <v>2</v>
      </c>
      <c r="D15">
        <v>583</v>
      </c>
      <c r="E15" t="s">
        <v>29</v>
      </c>
      <c r="H15" t="s">
        <v>28</v>
      </c>
      <c r="I15" t="s">
        <v>2</v>
      </c>
      <c r="J15">
        <v>537</v>
      </c>
      <c r="K15" t="s">
        <v>112</v>
      </c>
      <c r="M15">
        <f t="shared" si="0"/>
        <v>0</v>
      </c>
    </row>
    <row r="16" spans="1:17" x14ac:dyDescent="0.3">
      <c r="B16" t="s">
        <v>30</v>
      </c>
      <c r="C16" t="s">
        <v>2</v>
      </c>
      <c r="D16">
        <v>590</v>
      </c>
      <c r="E16" t="s">
        <v>31</v>
      </c>
      <c r="H16" t="s">
        <v>30</v>
      </c>
      <c r="I16" t="s">
        <v>2</v>
      </c>
      <c r="J16">
        <v>530</v>
      </c>
      <c r="K16" t="s">
        <v>113</v>
      </c>
      <c r="M16">
        <f t="shared" si="0"/>
        <v>0</v>
      </c>
      <c r="O16" t="s">
        <v>170</v>
      </c>
    </row>
    <row r="17" spans="2:15" x14ac:dyDescent="0.3">
      <c r="B17" t="s">
        <v>32</v>
      </c>
      <c r="C17" t="s">
        <v>2</v>
      </c>
      <c r="D17">
        <v>585</v>
      </c>
      <c r="E17" t="s">
        <v>33</v>
      </c>
      <c r="H17" t="s">
        <v>32</v>
      </c>
      <c r="I17" t="s">
        <v>2</v>
      </c>
      <c r="J17">
        <v>534</v>
      </c>
      <c r="K17" t="s">
        <v>114</v>
      </c>
      <c r="M17">
        <f t="shared" si="0"/>
        <v>0</v>
      </c>
    </row>
    <row r="18" spans="2:15" x14ac:dyDescent="0.3">
      <c r="B18" t="s">
        <v>34</v>
      </c>
      <c r="C18" t="s">
        <v>2</v>
      </c>
      <c r="D18">
        <v>582</v>
      </c>
      <c r="E18" t="s">
        <v>35</v>
      </c>
      <c r="H18" t="s">
        <v>34</v>
      </c>
      <c r="I18" t="s">
        <v>2</v>
      </c>
      <c r="J18">
        <v>536</v>
      </c>
      <c r="K18" t="s">
        <v>115</v>
      </c>
      <c r="M18">
        <f t="shared" si="0"/>
        <v>0</v>
      </c>
    </row>
    <row r="19" spans="2:15" x14ac:dyDescent="0.3">
      <c r="B19" t="s">
        <v>36</v>
      </c>
      <c r="C19" t="s">
        <v>2</v>
      </c>
      <c r="D19">
        <v>588</v>
      </c>
      <c r="E19" t="s">
        <v>37</v>
      </c>
      <c r="H19" t="s">
        <v>36</v>
      </c>
      <c r="I19" t="s">
        <v>2</v>
      </c>
      <c r="J19">
        <v>1639</v>
      </c>
      <c r="K19" t="s">
        <v>116</v>
      </c>
      <c r="M19">
        <f t="shared" si="0"/>
        <v>1</v>
      </c>
    </row>
    <row r="20" spans="2:15" x14ac:dyDescent="0.3">
      <c r="B20" t="s">
        <v>38</v>
      </c>
      <c r="C20" t="s">
        <v>2</v>
      </c>
      <c r="D20">
        <v>584</v>
      </c>
      <c r="E20" t="s">
        <v>39</v>
      </c>
      <c r="H20" t="s">
        <v>38</v>
      </c>
      <c r="I20" t="s">
        <v>2</v>
      </c>
      <c r="J20">
        <v>1643</v>
      </c>
      <c r="K20" t="s">
        <v>117</v>
      </c>
      <c r="M20">
        <f t="shared" si="0"/>
        <v>1</v>
      </c>
    </row>
    <row r="21" spans="2:15" x14ac:dyDescent="0.3">
      <c r="B21" t="s">
        <v>40</v>
      </c>
      <c r="C21" t="s">
        <v>2</v>
      </c>
      <c r="D21">
        <v>590</v>
      </c>
      <c r="E21" t="s">
        <v>41</v>
      </c>
      <c r="H21" t="s">
        <v>40</v>
      </c>
      <c r="I21" t="s">
        <v>2</v>
      </c>
      <c r="J21">
        <v>1636</v>
      </c>
      <c r="K21" t="s">
        <v>118</v>
      </c>
      <c r="M21">
        <f t="shared" si="0"/>
        <v>1</v>
      </c>
    </row>
    <row r="22" spans="2:15" x14ac:dyDescent="0.3">
      <c r="B22" t="s">
        <v>42</v>
      </c>
      <c r="C22" t="s">
        <v>2</v>
      </c>
      <c r="D22">
        <v>586</v>
      </c>
      <c r="E22" t="s">
        <v>43</v>
      </c>
      <c r="H22" t="s">
        <v>42</v>
      </c>
      <c r="I22" t="s">
        <v>2</v>
      </c>
      <c r="J22">
        <v>533</v>
      </c>
      <c r="K22" t="s">
        <v>119</v>
      </c>
      <c r="M22">
        <f t="shared" si="0"/>
        <v>0</v>
      </c>
    </row>
    <row r="23" spans="2:15" x14ac:dyDescent="0.3">
      <c r="B23" t="s">
        <v>44</v>
      </c>
      <c r="C23" t="s">
        <v>2</v>
      </c>
      <c r="D23">
        <v>581</v>
      </c>
      <c r="E23" t="s">
        <v>45</v>
      </c>
      <c r="H23" t="s">
        <v>44</v>
      </c>
      <c r="I23" t="s">
        <v>2</v>
      </c>
      <c r="J23">
        <v>1645</v>
      </c>
      <c r="K23" t="s">
        <v>120</v>
      </c>
      <c r="M23">
        <f t="shared" si="0"/>
        <v>1</v>
      </c>
    </row>
    <row r="24" spans="2:15" x14ac:dyDescent="0.3">
      <c r="B24" t="s">
        <v>46</v>
      </c>
      <c r="C24" t="s">
        <v>2</v>
      </c>
      <c r="D24">
        <v>587</v>
      </c>
      <c r="E24" t="s">
        <v>47</v>
      </c>
      <c r="H24" t="s">
        <v>46</v>
      </c>
      <c r="I24" t="s">
        <v>2</v>
      </c>
      <c r="J24">
        <v>1639</v>
      </c>
      <c r="K24" t="s">
        <v>121</v>
      </c>
      <c r="M24">
        <f t="shared" si="0"/>
        <v>1</v>
      </c>
    </row>
    <row r="25" spans="2:15" x14ac:dyDescent="0.3">
      <c r="B25" t="s">
        <v>48</v>
      </c>
      <c r="C25" t="s">
        <v>2</v>
      </c>
      <c r="D25">
        <v>584</v>
      </c>
      <c r="E25" t="s">
        <v>49</v>
      </c>
      <c r="H25" t="s">
        <v>48</v>
      </c>
      <c r="I25" t="s">
        <v>2</v>
      </c>
      <c r="J25">
        <v>1643</v>
      </c>
      <c r="K25" t="s">
        <v>122</v>
      </c>
      <c r="M25">
        <f t="shared" si="0"/>
        <v>1</v>
      </c>
    </row>
    <row r="26" spans="2:15" x14ac:dyDescent="0.3">
      <c r="B26" t="s">
        <v>50</v>
      </c>
      <c r="C26" t="s">
        <v>2</v>
      </c>
      <c r="D26">
        <v>588</v>
      </c>
      <c r="E26" t="s">
        <v>51</v>
      </c>
      <c r="H26" t="s">
        <v>50</v>
      </c>
      <c r="I26" t="s">
        <v>2</v>
      </c>
      <c r="J26">
        <v>1638</v>
      </c>
      <c r="K26" t="s">
        <v>123</v>
      </c>
      <c r="M26">
        <f t="shared" si="0"/>
        <v>1</v>
      </c>
    </row>
    <row r="27" spans="2:15" x14ac:dyDescent="0.3">
      <c r="B27" t="s">
        <v>52</v>
      </c>
      <c r="C27" t="s">
        <v>2</v>
      </c>
      <c r="D27">
        <v>584</v>
      </c>
      <c r="E27" t="s">
        <v>53</v>
      </c>
      <c r="H27" t="s">
        <v>52</v>
      </c>
      <c r="I27" t="s">
        <v>2</v>
      </c>
      <c r="J27">
        <v>42597</v>
      </c>
      <c r="K27" t="s">
        <v>124</v>
      </c>
      <c r="L27" t="s">
        <v>160</v>
      </c>
    </row>
    <row r="28" spans="2:15" x14ac:dyDescent="0.3">
      <c r="B28" t="s">
        <v>54</v>
      </c>
      <c r="C28" t="s">
        <v>2</v>
      </c>
      <c r="D28">
        <v>8939</v>
      </c>
      <c r="E28" t="s">
        <v>55</v>
      </c>
      <c r="H28" t="s">
        <v>54</v>
      </c>
      <c r="I28" t="s">
        <v>2</v>
      </c>
      <c r="J28">
        <v>4439</v>
      </c>
      <c r="K28" t="s">
        <v>125</v>
      </c>
      <c r="L28" t="s">
        <v>161</v>
      </c>
    </row>
    <row r="29" spans="2:15" x14ac:dyDescent="0.3">
      <c r="B29" t="s">
        <v>56</v>
      </c>
      <c r="C29" t="s">
        <v>2</v>
      </c>
      <c r="D29">
        <v>583</v>
      </c>
      <c r="E29" t="s">
        <v>57</v>
      </c>
      <c r="H29" t="s">
        <v>56</v>
      </c>
      <c r="I29" t="s">
        <v>2</v>
      </c>
      <c r="J29">
        <v>537</v>
      </c>
      <c r="K29" t="s">
        <v>126</v>
      </c>
      <c r="M29">
        <f t="shared" si="0"/>
        <v>0</v>
      </c>
    </row>
    <row r="30" spans="2:15" x14ac:dyDescent="0.3">
      <c r="B30" t="s">
        <v>58</v>
      </c>
      <c r="C30" t="s">
        <v>2</v>
      </c>
      <c r="D30">
        <v>589</v>
      </c>
      <c r="E30" t="s">
        <v>59</v>
      </c>
      <c r="H30" t="s">
        <v>58</v>
      </c>
      <c r="I30" t="s">
        <v>2</v>
      </c>
      <c r="J30">
        <v>1637</v>
      </c>
      <c r="K30" t="s">
        <v>127</v>
      </c>
      <c r="M30">
        <f t="shared" si="0"/>
        <v>1</v>
      </c>
    </row>
    <row r="31" spans="2:15" x14ac:dyDescent="0.3">
      <c r="B31" t="s">
        <v>60</v>
      </c>
      <c r="C31" t="s">
        <v>2</v>
      </c>
      <c r="D31">
        <v>585</v>
      </c>
      <c r="E31" t="s">
        <v>61</v>
      </c>
      <c r="H31" t="s">
        <v>60</v>
      </c>
      <c r="I31" t="s">
        <v>2</v>
      </c>
      <c r="J31">
        <v>1642</v>
      </c>
      <c r="K31" t="s">
        <v>128</v>
      </c>
      <c r="M31">
        <f t="shared" si="0"/>
        <v>1</v>
      </c>
    </row>
    <row r="32" spans="2:15" x14ac:dyDescent="0.3">
      <c r="B32" t="s">
        <v>62</v>
      </c>
      <c r="C32" t="s">
        <v>2</v>
      </c>
      <c r="D32">
        <v>590</v>
      </c>
      <c r="E32" t="s">
        <v>63</v>
      </c>
      <c r="H32" t="s">
        <v>62</v>
      </c>
      <c r="I32" t="s">
        <v>2</v>
      </c>
      <c r="J32">
        <v>529</v>
      </c>
      <c r="K32" t="s">
        <v>129</v>
      </c>
      <c r="M32">
        <f t="shared" si="0"/>
        <v>0</v>
      </c>
      <c r="O32" t="str">
        <f>BIN2HEX(CONCATENATE(M29,M30,M31,M32))</f>
        <v>6</v>
      </c>
    </row>
    <row r="33" spans="2:15" x14ac:dyDescent="0.3">
      <c r="B33" t="s">
        <v>64</v>
      </c>
      <c r="C33" t="s">
        <v>2</v>
      </c>
      <c r="D33">
        <v>587</v>
      </c>
      <c r="E33" t="s">
        <v>65</v>
      </c>
      <c r="H33" t="s">
        <v>64</v>
      </c>
      <c r="I33" t="s">
        <v>2</v>
      </c>
      <c r="J33">
        <v>532</v>
      </c>
      <c r="K33" t="s">
        <v>130</v>
      </c>
      <c r="M33">
        <f t="shared" si="0"/>
        <v>0</v>
      </c>
    </row>
    <row r="34" spans="2:15" x14ac:dyDescent="0.3">
      <c r="B34" t="s">
        <v>66</v>
      </c>
      <c r="C34" t="s">
        <v>2</v>
      </c>
      <c r="D34">
        <v>583</v>
      </c>
      <c r="E34" t="s">
        <v>67</v>
      </c>
      <c r="H34" t="s">
        <v>66</v>
      </c>
      <c r="I34" t="s">
        <v>2</v>
      </c>
      <c r="J34">
        <v>537</v>
      </c>
      <c r="K34" t="s">
        <v>131</v>
      </c>
      <c r="M34">
        <f t="shared" si="0"/>
        <v>0</v>
      </c>
    </row>
    <row r="35" spans="2:15" x14ac:dyDescent="0.3">
      <c r="B35" t="s">
        <v>68</v>
      </c>
      <c r="C35" t="s">
        <v>2</v>
      </c>
      <c r="D35">
        <v>589</v>
      </c>
      <c r="E35" t="s">
        <v>69</v>
      </c>
      <c r="H35" t="s">
        <v>68</v>
      </c>
      <c r="I35" t="s">
        <v>2</v>
      </c>
      <c r="J35">
        <v>530</v>
      </c>
      <c r="K35" t="s">
        <v>132</v>
      </c>
      <c r="M35">
        <f t="shared" si="0"/>
        <v>0</v>
      </c>
    </row>
    <row r="36" spans="2:15" x14ac:dyDescent="0.3">
      <c r="B36" t="s">
        <v>70</v>
      </c>
      <c r="C36" t="s">
        <v>2</v>
      </c>
      <c r="D36">
        <v>584</v>
      </c>
      <c r="E36" t="s">
        <v>71</v>
      </c>
      <c r="H36" t="s">
        <v>70</v>
      </c>
      <c r="I36" t="s">
        <v>2</v>
      </c>
      <c r="J36">
        <v>1642</v>
      </c>
      <c r="K36" t="s">
        <v>133</v>
      </c>
      <c r="M36">
        <f t="shared" si="0"/>
        <v>1</v>
      </c>
      <c r="O36" t="str">
        <f>BIN2HEX(CONCATENATE(M33,M34,M35,M36))</f>
        <v>1</v>
      </c>
    </row>
    <row r="37" spans="2:15" x14ac:dyDescent="0.3">
      <c r="B37" t="s">
        <v>72</v>
      </c>
      <c r="C37" t="s">
        <v>2</v>
      </c>
      <c r="D37">
        <v>591</v>
      </c>
      <c r="E37" t="s">
        <v>73</v>
      </c>
      <c r="H37" t="s">
        <v>72</v>
      </c>
      <c r="I37" t="s">
        <v>2</v>
      </c>
      <c r="J37">
        <v>1636</v>
      </c>
      <c r="K37" t="s">
        <v>134</v>
      </c>
      <c r="M37">
        <f t="shared" si="0"/>
        <v>1</v>
      </c>
    </row>
    <row r="38" spans="2:15" x14ac:dyDescent="0.3">
      <c r="B38" t="s">
        <v>74</v>
      </c>
      <c r="C38" t="s">
        <v>2</v>
      </c>
      <c r="D38">
        <v>587</v>
      </c>
      <c r="E38" t="s">
        <v>75</v>
      </c>
      <c r="H38" t="s">
        <v>74</v>
      </c>
      <c r="I38" t="s">
        <v>2</v>
      </c>
      <c r="J38">
        <v>533</v>
      </c>
      <c r="K38" t="s">
        <v>135</v>
      </c>
      <c r="M38">
        <f t="shared" si="0"/>
        <v>0</v>
      </c>
    </row>
    <row r="39" spans="2:15" x14ac:dyDescent="0.3">
      <c r="B39" t="s">
        <v>76</v>
      </c>
      <c r="C39" t="s">
        <v>2</v>
      </c>
      <c r="D39">
        <v>582</v>
      </c>
      <c r="E39" t="s">
        <v>77</v>
      </c>
      <c r="H39" t="s">
        <v>76</v>
      </c>
      <c r="I39" t="s">
        <v>2</v>
      </c>
      <c r="J39">
        <v>1644</v>
      </c>
      <c r="K39" t="s">
        <v>136</v>
      </c>
      <c r="M39">
        <f t="shared" si="0"/>
        <v>1</v>
      </c>
    </row>
    <row r="40" spans="2:15" x14ac:dyDescent="0.3">
      <c r="B40" t="s">
        <v>78</v>
      </c>
      <c r="C40" t="s">
        <v>2</v>
      </c>
      <c r="D40">
        <v>588</v>
      </c>
      <c r="E40" t="s">
        <v>79</v>
      </c>
      <c r="H40" t="s">
        <v>78</v>
      </c>
      <c r="I40" t="s">
        <v>2</v>
      </c>
      <c r="J40">
        <v>531</v>
      </c>
      <c r="K40" t="s">
        <v>137</v>
      </c>
      <c r="M40">
        <f t="shared" si="0"/>
        <v>0</v>
      </c>
      <c r="O40" t="str">
        <f>BIN2HEX(CONCATENATE(M37,M38,M39,M40))</f>
        <v>A</v>
      </c>
    </row>
    <row r="41" spans="2:15" x14ac:dyDescent="0.3">
      <c r="B41" t="s">
        <v>80</v>
      </c>
      <c r="C41" t="s">
        <v>2</v>
      </c>
      <c r="D41">
        <v>615</v>
      </c>
      <c r="E41" t="s">
        <v>81</v>
      </c>
      <c r="H41" t="s">
        <v>80</v>
      </c>
      <c r="I41" t="s">
        <v>2</v>
      </c>
      <c r="J41">
        <v>504</v>
      </c>
      <c r="K41" t="s">
        <v>138</v>
      </c>
      <c r="M41">
        <f t="shared" si="0"/>
        <v>0</v>
      </c>
    </row>
    <row r="42" spans="2:15" x14ac:dyDescent="0.3">
      <c r="B42" t="s">
        <v>82</v>
      </c>
      <c r="C42" t="s">
        <v>2</v>
      </c>
      <c r="D42">
        <v>611</v>
      </c>
      <c r="E42" t="s">
        <v>83</v>
      </c>
      <c r="H42" t="s">
        <v>82</v>
      </c>
      <c r="I42" t="s">
        <v>2</v>
      </c>
      <c r="J42">
        <v>509</v>
      </c>
      <c r="K42" t="s">
        <v>139</v>
      </c>
      <c r="M42">
        <f t="shared" si="0"/>
        <v>0</v>
      </c>
    </row>
    <row r="43" spans="2:15" x14ac:dyDescent="0.3">
      <c r="B43" t="s">
        <v>84</v>
      </c>
      <c r="C43" t="s">
        <v>2</v>
      </c>
      <c r="D43">
        <v>618</v>
      </c>
      <c r="E43" t="s">
        <v>85</v>
      </c>
      <c r="H43" t="s">
        <v>84</v>
      </c>
      <c r="I43" t="s">
        <v>2</v>
      </c>
      <c r="J43">
        <v>502</v>
      </c>
      <c r="K43" t="s">
        <v>140</v>
      </c>
      <c r="M43">
        <f t="shared" si="0"/>
        <v>0</v>
      </c>
    </row>
    <row r="44" spans="2:15" x14ac:dyDescent="0.3">
      <c r="B44" t="s">
        <v>86</v>
      </c>
      <c r="C44" t="s">
        <v>2</v>
      </c>
      <c r="D44">
        <v>613</v>
      </c>
      <c r="E44" t="s">
        <v>87</v>
      </c>
      <c r="H44" t="s">
        <v>86</v>
      </c>
      <c r="I44" t="s">
        <v>2</v>
      </c>
      <c r="J44">
        <v>505</v>
      </c>
      <c r="K44" t="s">
        <v>141</v>
      </c>
      <c r="M44">
        <f t="shared" si="0"/>
        <v>0</v>
      </c>
      <c r="O44" t="str">
        <f>BIN2HEX(CONCATENATE(M41,M42,M43,M44))</f>
        <v>0</v>
      </c>
    </row>
    <row r="45" spans="2:15" x14ac:dyDescent="0.3">
      <c r="B45" t="s">
        <v>88</v>
      </c>
      <c r="C45" t="s">
        <v>2</v>
      </c>
      <c r="D45">
        <v>620</v>
      </c>
      <c r="E45" t="s">
        <v>89</v>
      </c>
      <c r="H45" t="s">
        <v>88</v>
      </c>
      <c r="I45" t="s">
        <v>2</v>
      </c>
      <c r="J45">
        <v>499</v>
      </c>
      <c r="K45" t="s">
        <v>142</v>
      </c>
      <c r="M45">
        <f t="shared" si="0"/>
        <v>0</v>
      </c>
    </row>
    <row r="46" spans="2:15" x14ac:dyDescent="0.3">
      <c r="B46" t="s">
        <v>90</v>
      </c>
      <c r="C46" t="s">
        <v>2</v>
      </c>
      <c r="D46">
        <v>616</v>
      </c>
      <c r="E46" t="s">
        <v>91</v>
      </c>
      <c r="H46" t="s">
        <v>90</v>
      </c>
      <c r="I46" t="s">
        <v>2</v>
      </c>
      <c r="J46">
        <v>502</v>
      </c>
      <c r="K46" t="s">
        <v>143</v>
      </c>
      <c r="M46">
        <f t="shared" si="0"/>
        <v>0</v>
      </c>
    </row>
    <row r="47" spans="2:15" x14ac:dyDescent="0.3">
      <c r="B47" t="s">
        <v>92</v>
      </c>
      <c r="C47" t="s">
        <v>2</v>
      </c>
      <c r="D47">
        <v>613</v>
      </c>
      <c r="E47" t="s">
        <v>93</v>
      </c>
      <c r="H47" t="s">
        <v>92</v>
      </c>
      <c r="I47" t="s">
        <v>2</v>
      </c>
      <c r="J47">
        <v>506</v>
      </c>
      <c r="K47" t="s">
        <v>144</v>
      </c>
      <c r="M47">
        <f t="shared" si="0"/>
        <v>0</v>
      </c>
    </row>
    <row r="48" spans="2:15" x14ac:dyDescent="0.3">
      <c r="B48" t="s">
        <v>94</v>
      </c>
      <c r="C48" t="s">
        <v>2</v>
      </c>
      <c r="D48">
        <v>620</v>
      </c>
      <c r="E48" t="s">
        <v>95</v>
      </c>
      <c r="H48" t="s">
        <v>94</v>
      </c>
      <c r="I48" t="s">
        <v>2</v>
      </c>
      <c r="J48">
        <v>1606</v>
      </c>
      <c r="K48" t="s">
        <v>145</v>
      </c>
      <c r="M48">
        <f t="shared" si="0"/>
        <v>1</v>
      </c>
      <c r="O48" t="str">
        <f>BIN2HEX(CONCATENATE(M45,M46,M47,M48))</f>
        <v>1</v>
      </c>
    </row>
    <row r="49" spans="2:13" x14ac:dyDescent="0.3">
      <c r="B49" t="s">
        <v>96</v>
      </c>
      <c r="C49" t="s">
        <v>2</v>
      </c>
      <c r="D49">
        <v>615</v>
      </c>
      <c r="E49" t="s">
        <v>97</v>
      </c>
      <c r="H49" t="s">
        <v>96</v>
      </c>
      <c r="I49" t="s">
        <v>2</v>
      </c>
      <c r="J49">
        <v>504</v>
      </c>
      <c r="K49" t="s">
        <v>146</v>
      </c>
      <c r="M4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Characterizing The Signal</vt:lpstr>
      <vt:lpstr>CH+</vt:lpstr>
      <vt:lpstr>CH-</vt:lpstr>
      <vt:lpstr>VOL+</vt:lpstr>
      <vt:lpstr>VOL-</vt:lpstr>
      <vt:lpstr>MENU</vt:lpstr>
      <vt:lpstr>ENTER</vt:lpstr>
      <vt:lpstr>1</vt:lpstr>
      <vt:lpstr>9</vt:lpstr>
      <vt:lpstr>2</vt:lpstr>
      <vt:lpstr>3</vt:lpstr>
      <vt:lpstr>3 - HOLD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2017-10-30T21:43:51Z</dcterms:created>
  <dcterms:modified xsi:type="dcterms:W3CDTF">2017-11-01T15:12:51Z</dcterms:modified>
</cp:coreProperties>
</file>