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730" windowHeight="11760" activeTab="3"/>
  </bookViews>
  <sheets>
    <sheet name="СТАРТОВЫЙ" sheetId="22" r:id="rId1"/>
    <sheet name="ОБЩИЙ_белорусы" sheetId="18" r:id="rId2"/>
    <sheet name="ОБЩИЙ_иностранцы" sheetId="20" r:id="rId3"/>
    <sheet name="АНОНСЫ" sheetId="23" r:id="rId4"/>
    <sheet name="МИР ролик" sheetId="6" state="hidden" r:id="rId5"/>
  </sheets>
  <externalReferences>
    <externalReference r:id="rId6"/>
    <externalReference r:id="rId7"/>
  </externalReferences>
  <definedNames>
    <definedName name="_xlnm._FilterDatabase" localSheetId="3" hidden="1">АНОНСЫ!$B$10:$AR$31</definedName>
    <definedName name="_xlnm._FilterDatabase" localSheetId="4" hidden="1">'МИР ролик'!$A$10:$AO$43</definedName>
    <definedName name="_xlnm._FilterDatabase" localSheetId="1" hidden="1">ОБЩИЙ_белорусы!$B$10:$AR$31</definedName>
    <definedName name="_xlnm._FilterDatabase" localSheetId="2" hidden="1">ОБЩИЙ_иностранцы!$B$10:$AR$31</definedName>
    <definedName name="_xlnm._FilterDatabase" localSheetId="0" hidden="1">СТАРТОВЫЙ!$B$10:$AR$31</definedName>
    <definedName name="base_price" localSheetId="3">#REF!</definedName>
    <definedName name="base_price" localSheetId="1">#REF!</definedName>
    <definedName name="base_price" localSheetId="2">#REF!</definedName>
    <definedName name="base_price" localSheetId="0">#REF!</definedName>
    <definedName name="base_price">#REF!</definedName>
    <definedName name="break.cost" localSheetId="3">#REF!</definedName>
    <definedName name="break.cost" localSheetId="1">#REF!</definedName>
    <definedName name="break.cost" localSheetId="2">#REF!</definedName>
    <definedName name="break.cost" localSheetId="0">#REF!</definedName>
    <definedName name="break.cost">#REF!</definedName>
    <definedName name="break.qty" localSheetId="3">#REF!</definedName>
    <definedName name="break.qty" localSheetId="1">#REF!</definedName>
    <definedName name="break.qty" localSheetId="2">#REF!</definedName>
    <definedName name="break.qty" localSheetId="0">#REF!</definedName>
    <definedName name="break.qty">#REF!</definedName>
    <definedName name="coeff.cobrand" localSheetId="3">#REF!</definedName>
    <definedName name="coeff.cobrand" localSheetId="1">#REF!</definedName>
    <definedName name="coeff.cobrand" localSheetId="2">#REF!</definedName>
    <definedName name="coeff.cobrand" localSheetId="0">#REF!</definedName>
    <definedName name="coeff.cobrand">#REF!</definedName>
    <definedName name="coeff.position" localSheetId="3">#REF!</definedName>
    <definedName name="coeff.position" localSheetId="1">#REF!</definedName>
    <definedName name="coeff.position" localSheetId="2">#REF!</definedName>
    <definedName name="coeff.position" localSheetId="0">#REF!</definedName>
    <definedName name="coeff.position">#REF!</definedName>
    <definedName name="coeff.upgrade" localSheetId="3">#REF!</definedName>
    <definedName name="coeff.upgrade" localSheetId="1">#REF!</definedName>
    <definedName name="coeff.upgrade" localSheetId="2">#REF!</definedName>
    <definedName name="coeff.upgrade" localSheetId="0">#REF!</definedName>
    <definedName name="coeff.upgrade">#REF!</definedName>
    <definedName name="Discount" localSheetId="3">#REF!</definedName>
    <definedName name="Discount" localSheetId="1">#REF!</definedName>
    <definedName name="Discount" localSheetId="2">#REF!</definedName>
    <definedName name="Discount" localSheetId="0">#REF!</definedName>
    <definedName name="Discount">#REF!</definedName>
    <definedName name="discount.average" localSheetId="3">#REF!</definedName>
    <definedName name="discount.average" localSheetId="1">#REF!</definedName>
    <definedName name="discount.average" localSheetId="2">#REF!</definedName>
    <definedName name="discount.average" localSheetId="0">#REF!</definedName>
    <definedName name="discount.average">#REF!</definedName>
    <definedName name="discount.gross" localSheetId="3">#REF!</definedName>
    <definedName name="discount.gross" localSheetId="1">#REF!</definedName>
    <definedName name="discount.gross" localSheetId="2">#REF!</definedName>
    <definedName name="discount.gross" localSheetId="0">#REF!</definedName>
    <definedName name="discount.gross">#REF!</definedName>
    <definedName name="discount.weekends" localSheetId="3">#REF!</definedName>
    <definedName name="discount.weekends" localSheetId="1">#REF!</definedName>
    <definedName name="discount.weekends" localSheetId="2">#REF!</definedName>
    <definedName name="discount.weekends" localSheetId="0">#REF!</definedName>
    <definedName name="discount.weekends">#REF!</definedName>
    <definedName name="Discount2" localSheetId="3">#REF!</definedName>
    <definedName name="Discount2" localSheetId="1">#REF!</definedName>
    <definedName name="Discount2" localSheetId="2">#REF!</definedName>
    <definedName name="Discount2" localSheetId="0">#REF!</definedName>
    <definedName name="Discount2">#REF!</definedName>
    <definedName name="NetBudget" localSheetId="3">#REF!</definedName>
    <definedName name="NetBudget" localSheetId="1">#REF!</definedName>
    <definedName name="NetBudget" localSheetId="2">#REF!</definedName>
    <definedName name="NetBudget" localSheetId="0">#REF!</definedName>
    <definedName name="NetBudget">#REF!</definedName>
    <definedName name="partner_commercial_time" localSheetId="3">#REF!</definedName>
    <definedName name="partner_commercial_time" localSheetId="1">#REF!</definedName>
    <definedName name="partner_commercial_time" localSheetId="2">#REF!</definedName>
    <definedName name="partner_commercial_time" localSheetId="0">#REF!</definedName>
    <definedName name="partner_commercial_time">#REF!</definedName>
    <definedName name="rate.USD" localSheetId="3">#REF!</definedName>
    <definedName name="rate.USD" localSheetId="1">#REF!</definedName>
    <definedName name="rate.USD" localSheetId="2">#REF!</definedName>
    <definedName name="rate.USD" localSheetId="0">#REF!</definedName>
    <definedName name="rate.USD">#REF!</definedName>
    <definedName name="rate_USD" localSheetId="3">#REF!</definedName>
    <definedName name="rate_USD" localSheetId="1">#REF!</definedName>
    <definedName name="rate_USD" localSheetId="2">#REF!</definedName>
    <definedName name="rate_USD" localSheetId="0">#REF!</definedName>
    <definedName name="rate_USD">#REF!</definedName>
    <definedName name="Status">[1]Tabelle1!$A$34:$A$36</definedName>
    <definedName name="выбор" localSheetId="3">#REF!</definedName>
    <definedName name="выбор" localSheetId="1">#REF!</definedName>
    <definedName name="выбор" localSheetId="2">#REF!</definedName>
    <definedName name="выбор" localSheetId="0">#REF!</definedName>
    <definedName name="выбор">#REF!</definedName>
    <definedName name="_xlnm.Print_Area" localSheetId="3">АНОНСЫ!$A$1:$AR$46</definedName>
    <definedName name="_xlnm.Print_Area" localSheetId="1">ОБЩИЙ_белорусы!$A$1:$AR$46</definedName>
    <definedName name="_xlnm.Print_Area" localSheetId="2">ОБЩИЙ_иностранцы!$A$1:$AR$46</definedName>
    <definedName name="_xlnm.Print_Area" localSheetId="0">СТАРТОВЫЙ!$A$1:$AR$46</definedName>
    <definedName name="Фотоальбом">OFFSET([2]Лист1!$A$1,1,0,COUNTA([2]Лист1!$A$1:$A$65536)-1,1)</definedName>
  </definedNames>
  <calcPr calcId="125725" refMode="R1C1"/>
</workbook>
</file>

<file path=xl/calcChain.xml><?xml version="1.0" encoding="utf-8"?>
<calcChain xmlns="http://schemas.openxmlformats.org/spreadsheetml/2006/main">
  <c r="AR31" i="23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H30"/>
  <c r="K30" s="1"/>
  <c r="M30" s="1"/>
  <c r="G30"/>
  <c r="H29"/>
  <c r="K29" s="1"/>
  <c r="M29" s="1"/>
  <c r="G29"/>
  <c r="H28"/>
  <c r="K28" s="1"/>
  <c r="M28" s="1"/>
  <c r="G28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K11" s="1"/>
  <c r="G11"/>
  <c r="G31" s="1"/>
  <c r="D34" s="1"/>
  <c r="AR31" i="22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H30"/>
  <c r="K30" s="1"/>
  <c r="M30" s="1"/>
  <c r="G30"/>
  <c r="H29"/>
  <c r="K29" s="1"/>
  <c r="M29" s="1"/>
  <c r="G29"/>
  <c r="H28"/>
  <c r="K28" s="1"/>
  <c r="M28" s="1"/>
  <c r="G28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K11" s="1"/>
  <c r="G11"/>
  <c r="G31" s="1"/>
  <c r="D34" s="1"/>
  <c r="AR31" i="20"/>
  <c r="AQ31"/>
  <c r="AP31"/>
  <c r="AO31"/>
  <c r="AN31"/>
  <c r="AM31"/>
  <c r="AL31"/>
  <c r="AK31"/>
  <c r="AJ31"/>
  <c r="AI31"/>
  <c r="AH31"/>
  <c r="AG31"/>
  <c r="AF31"/>
  <c r="AE31"/>
  <c r="AD31"/>
  <c r="AC31"/>
  <c r="AB31"/>
  <c r="AA31"/>
  <c r="Z31"/>
  <c r="Y31"/>
  <c r="X31"/>
  <c r="W31"/>
  <c r="V31"/>
  <c r="U31"/>
  <c r="T31"/>
  <c r="S31"/>
  <c r="R31"/>
  <c r="Q31"/>
  <c r="P31"/>
  <c r="O31"/>
  <c r="N31"/>
  <c r="H30"/>
  <c r="K30" s="1"/>
  <c r="M30" s="1"/>
  <c r="G30"/>
  <c r="H29"/>
  <c r="K29" s="1"/>
  <c r="M29" s="1"/>
  <c r="G29"/>
  <c r="H28"/>
  <c r="K28" s="1"/>
  <c r="M28" s="1"/>
  <c r="G28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K11" s="1"/>
  <c r="G11"/>
  <c r="G31" s="1"/>
  <c r="D34" s="1"/>
  <c r="H27" i="18"/>
  <c r="K27" s="1"/>
  <c r="M27" s="1"/>
  <c r="G27"/>
  <c r="G12"/>
  <c r="G13"/>
  <c r="G14"/>
  <c r="G15"/>
  <c r="G16"/>
  <c r="G17"/>
  <c r="G18"/>
  <c r="G19"/>
  <c r="G20"/>
  <c r="G21"/>
  <c r="G22"/>
  <c r="G23"/>
  <c r="G24"/>
  <c r="G25"/>
  <c r="G26"/>
  <c r="G28"/>
  <c r="G29"/>
  <c r="G30"/>
  <c r="G11"/>
  <c r="K31" i="23" l="1"/>
  <c r="M11"/>
  <c r="M31" s="1"/>
  <c r="D36" s="1"/>
  <c r="H31"/>
  <c r="D35" s="1"/>
  <c r="K31" i="22"/>
  <c r="M11"/>
  <c r="M31" s="1"/>
  <c r="D36" s="1"/>
  <c r="H31"/>
  <c r="D35" s="1"/>
  <c r="K31" i="20"/>
  <c r="M11"/>
  <c r="M31" s="1"/>
  <c r="D36" s="1"/>
  <c r="H31"/>
  <c r="D35" s="1"/>
  <c r="AB31" i="18"/>
  <c r="AA31"/>
  <c r="Z31"/>
  <c r="Y31"/>
  <c r="X31"/>
  <c r="W31"/>
  <c r="V31"/>
  <c r="U31"/>
  <c r="T31"/>
  <c r="S31"/>
  <c r="R31"/>
  <c r="Q31"/>
  <c r="P31"/>
  <c r="O31"/>
  <c r="AI31"/>
  <c r="AH31"/>
  <c r="AG31"/>
  <c r="AF31"/>
  <c r="AE31"/>
  <c r="AD31"/>
  <c r="AC31"/>
  <c r="AP31"/>
  <c r="AO31"/>
  <c r="AN31"/>
  <c r="AM31"/>
  <c r="AL31"/>
  <c r="AK31"/>
  <c r="AJ31"/>
  <c r="AR31"/>
  <c r="AQ31"/>
  <c r="N31"/>
  <c r="H30"/>
  <c r="K30" s="1"/>
  <c r="M30" s="1"/>
  <c r="H29"/>
  <c r="K29" s="1"/>
  <c r="H28"/>
  <c r="K28" s="1"/>
  <c r="M28" s="1"/>
  <c r="H26"/>
  <c r="K26" s="1"/>
  <c r="M26" s="1"/>
  <c r="H25"/>
  <c r="K25" s="1"/>
  <c r="M25" s="1"/>
  <c r="H24"/>
  <c r="K24" s="1"/>
  <c r="M24" s="1"/>
  <c r="H23"/>
  <c r="K23" s="1"/>
  <c r="M23" s="1"/>
  <c r="H22"/>
  <c r="K22" s="1"/>
  <c r="M22" s="1"/>
  <c r="H21"/>
  <c r="K21" s="1"/>
  <c r="M21" s="1"/>
  <c r="H20"/>
  <c r="K20" s="1"/>
  <c r="M20" s="1"/>
  <c r="H19"/>
  <c r="K19" s="1"/>
  <c r="M19" s="1"/>
  <c r="H18"/>
  <c r="K18" s="1"/>
  <c r="M18" s="1"/>
  <c r="H17"/>
  <c r="K17" s="1"/>
  <c r="M17" s="1"/>
  <c r="H16"/>
  <c r="K16" s="1"/>
  <c r="M16" s="1"/>
  <c r="H15"/>
  <c r="K15" s="1"/>
  <c r="M15" s="1"/>
  <c r="H14"/>
  <c r="K14" s="1"/>
  <c r="M14" s="1"/>
  <c r="H13"/>
  <c r="K13" s="1"/>
  <c r="M13" s="1"/>
  <c r="H12"/>
  <c r="K12" s="1"/>
  <c r="M12" s="1"/>
  <c r="H11"/>
  <c r="AO43" i="6"/>
  <c r="AN43"/>
  <c r="AM43"/>
  <c r="AL43"/>
  <c r="AK43"/>
  <c r="AJ43"/>
  <c r="AI43"/>
  <c r="AH43"/>
  <c r="AG43"/>
  <c r="AF43"/>
  <c r="AE43"/>
  <c r="AD43"/>
  <c r="AC43"/>
  <c r="AB43"/>
  <c r="AA43"/>
  <c r="Z43"/>
  <c r="Y43"/>
  <c r="X43"/>
  <c r="W43"/>
  <c r="V43"/>
  <c r="U43"/>
  <c r="T43"/>
  <c r="S43"/>
  <c r="R43"/>
  <c r="Q43"/>
  <c r="P43"/>
  <c r="O43"/>
  <c r="N43"/>
  <c r="H42"/>
  <c r="K42" s="1"/>
  <c r="M42" s="1"/>
  <c r="G42"/>
  <c r="H41"/>
  <c r="K41" s="1"/>
  <c r="M41" s="1"/>
  <c r="G41"/>
  <c r="H40"/>
  <c r="K40" s="1"/>
  <c r="M40" s="1"/>
  <c r="G40"/>
  <c r="H39"/>
  <c r="K39" s="1"/>
  <c r="M39" s="1"/>
  <c r="G39"/>
  <c r="H38"/>
  <c r="K38" s="1"/>
  <c r="M38" s="1"/>
  <c r="G38"/>
  <c r="H37"/>
  <c r="K37" s="1"/>
  <c r="M37" s="1"/>
  <c r="G37"/>
  <c r="H36"/>
  <c r="K36" s="1"/>
  <c r="M36" s="1"/>
  <c r="G36"/>
  <c r="H35"/>
  <c r="K35" s="1"/>
  <c r="M35" s="1"/>
  <c r="G35"/>
  <c r="H34"/>
  <c r="K34" s="1"/>
  <c r="M34" s="1"/>
  <c r="G34"/>
  <c r="H33"/>
  <c r="K33" s="1"/>
  <c r="M33" s="1"/>
  <c r="G33"/>
  <c r="H32"/>
  <c r="K32" s="1"/>
  <c r="M32" s="1"/>
  <c r="G32"/>
  <c r="H31"/>
  <c r="K31" s="1"/>
  <c r="M31" s="1"/>
  <c r="G31"/>
  <c r="H30"/>
  <c r="K30" s="1"/>
  <c r="M30" s="1"/>
  <c r="G30"/>
  <c r="H29"/>
  <c r="K29" s="1"/>
  <c r="M29" s="1"/>
  <c r="G29"/>
  <c r="H28"/>
  <c r="K28" s="1"/>
  <c r="M28" s="1"/>
  <c r="G28"/>
  <c r="H27"/>
  <c r="K27" s="1"/>
  <c r="M27" s="1"/>
  <c r="G27"/>
  <c r="H26"/>
  <c r="K26" s="1"/>
  <c r="M26" s="1"/>
  <c r="G26"/>
  <c r="H25"/>
  <c r="K25" s="1"/>
  <c r="M25" s="1"/>
  <c r="G25"/>
  <c r="H24"/>
  <c r="K24" s="1"/>
  <c r="M24" s="1"/>
  <c r="G24"/>
  <c r="H23"/>
  <c r="K23" s="1"/>
  <c r="M23" s="1"/>
  <c r="G23"/>
  <c r="H22"/>
  <c r="K22" s="1"/>
  <c r="M22" s="1"/>
  <c r="G22"/>
  <c r="H21"/>
  <c r="K21" s="1"/>
  <c r="M21" s="1"/>
  <c r="G21"/>
  <c r="H20"/>
  <c r="K20" s="1"/>
  <c r="M20" s="1"/>
  <c r="G20"/>
  <c r="H19"/>
  <c r="K19" s="1"/>
  <c r="M19" s="1"/>
  <c r="G19"/>
  <c r="H18"/>
  <c r="K18" s="1"/>
  <c r="M18" s="1"/>
  <c r="G18"/>
  <c r="H17"/>
  <c r="K17" s="1"/>
  <c r="M17" s="1"/>
  <c r="G17"/>
  <c r="H16"/>
  <c r="K16" s="1"/>
  <c r="M16" s="1"/>
  <c r="G16"/>
  <c r="H15"/>
  <c r="K15" s="1"/>
  <c r="M15" s="1"/>
  <c r="G15"/>
  <c r="H14"/>
  <c r="K14" s="1"/>
  <c r="M14" s="1"/>
  <c r="G14"/>
  <c r="H13"/>
  <c r="K13" s="1"/>
  <c r="M13" s="1"/>
  <c r="G13"/>
  <c r="H12"/>
  <c r="K12" s="1"/>
  <c r="M12" s="1"/>
  <c r="G12"/>
  <c r="H11"/>
  <c r="K11" s="1"/>
  <c r="G11"/>
  <c r="G43" s="1"/>
  <c r="H31" i="18" l="1"/>
  <c r="D35" s="1"/>
  <c r="K11"/>
  <c r="M11" s="1"/>
  <c r="G31"/>
  <c r="D34" s="1"/>
  <c r="M29"/>
  <c r="M11" i="6"/>
  <c r="M43" s="1"/>
  <c r="K43"/>
  <c r="H43"/>
  <c r="M31" i="18" l="1"/>
  <c r="D36" s="1"/>
  <c r="K31"/>
</calcChain>
</file>

<file path=xl/sharedStrings.xml><?xml version="1.0" encoding="utf-8"?>
<sst xmlns="http://schemas.openxmlformats.org/spreadsheetml/2006/main" count="719" uniqueCount="76">
  <si>
    <t>Медиаплан</t>
  </si>
  <si>
    <t>Заказчик:</t>
  </si>
  <si>
    <t>Рекламные материалы:</t>
  </si>
  <si>
    <t>Исполнитель:</t>
  </si>
  <si>
    <t>ООО "ВиАйБел"</t>
  </si>
  <si>
    <t>Период:</t>
  </si>
  <si>
    <t>Канал</t>
  </si>
  <si>
    <t xml:space="preserve">Время  </t>
  </si>
  <si>
    <t>Программа</t>
  </si>
  <si>
    <t>Вид проявления</t>
  </si>
  <si>
    <t>День</t>
  </si>
  <si>
    <t>Тариф c НДС, BYN</t>
  </si>
  <si>
    <t>Коэф-т за позицию</t>
  </si>
  <si>
    <t>Скидка объемная, %</t>
  </si>
  <si>
    <t>пн</t>
  </si>
  <si>
    <t>вт</t>
  </si>
  <si>
    <t>ср</t>
  </si>
  <si>
    <t>чт</t>
  </si>
  <si>
    <t>пт</t>
  </si>
  <si>
    <t>сб</t>
  </si>
  <si>
    <t>вс</t>
  </si>
  <si>
    <t>ролик внутри блока</t>
  </si>
  <si>
    <t>пн - пт</t>
  </si>
  <si>
    <t>Худ.фильм</t>
  </si>
  <si>
    <t>ИТОГО:</t>
  </si>
  <si>
    <t xml:space="preserve">Стоимость NET, BYN </t>
  </si>
  <si>
    <t>Стоимость NET, BYN</t>
  </si>
  <si>
    <t>Стоимость GROSS, BYN</t>
  </si>
  <si>
    <t>Коэф-т сезонный</t>
  </si>
  <si>
    <t>Всего   минут</t>
  </si>
  <si>
    <t>Общее кол. спотов</t>
  </si>
  <si>
    <t xml:space="preserve">      - 15 сек</t>
  </si>
  <si>
    <t>Баннер:</t>
  </si>
  <si>
    <t>Застывшие депеши</t>
  </si>
  <si>
    <t>МИР</t>
  </si>
  <si>
    <t>Дело следователя Никитина</t>
  </si>
  <si>
    <t>Почему я?</t>
  </si>
  <si>
    <t>Держись, шоубиз!</t>
  </si>
  <si>
    <t>Знаем русский</t>
  </si>
  <si>
    <t>Осенние цветы</t>
  </si>
  <si>
    <t>Нет проблем</t>
  </si>
  <si>
    <t>Беларусь сегодня</t>
  </si>
  <si>
    <t>Культ///Туризм</t>
  </si>
  <si>
    <t>По семейным обстоятельствам</t>
  </si>
  <si>
    <t>Добро пожаловать, или Посторонним</t>
  </si>
  <si>
    <t>Бремя обеда</t>
  </si>
  <si>
    <t>Достояние республики</t>
  </si>
  <si>
    <t>Мой лучший друг</t>
  </si>
  <si>
    <t>Ой, мамочки</t>
  </si>
  <si>
    <t>Союзники</t>
  </si>
  <si>
    <t>Земля. Территория загадок</t>
  </si>
  <si>
    <t>Петр Великий</t>
  </si>
  <si>
    <t>Слово за слово</t>
  </si>
  <si>
    <t>Ищите маму</t>
  </si>
  <si>
    <t>Маша в законе</t>
  </si>
  <si>
    <t>Товарищи полицейские</t>
  </si>
  <si>
    <t>Невидимки</t>
  </si>
  <si>
    <t>Волшебный бриллиант</t>
  </si>
  <si>
    <t>Чкалов</t>
  </si>
  <si>
    <t>Доброе утро, мир!</t>
  </si>
  <si>
    <t>ОАО "Гомельдрев"</t>
  </si>
  <si>
    <t xml:space="preserve">Стоимость GROSS, BYN </t>
  </si>
  <si>
    <t>Итого выходов:</t>
  </si>
  <si>
    <t>Общее кол-во мин.:</t>
  </si>
  <si>
    <t xml:space="preserve">Коэф-т сезонный </t>
  </si>
  <si>
    <t>Общее кол. cпотов</t>
  </si>
  <si>
    <t>Стоимость с НДС (20%), BYN:</t>
  </si>
  <si>
    <t>к Договору №</t>
  </si>
  <si>
    <t>Медиаплан № 1</t>
  </si>
  <si>
    <t>ролик в рекламном блоке</t>
  </si>
  <si>
    <t>Ролик:</t>
  </si>
  <si>
    <t xml:space="preserve"> -   сек</t>
  </si>
  <si>
    <t xml:space="preserve">Приложение №  от </t>
  </si>
  <si>
    <t>07:00 - 24:00</t>
  </si>
  <si>
    <t>Музыкальная программа</t>
  </si>
  <si>
    <t>Кросс-коэффициент</t>
  </si>
</sst>
</file>

<file path=xl/styles.xml><?xml version="1.0" encoding="utf-8"?>
<styleSheet xmlns="http://schemas.openxmlformats.org/spreadsheetml/2006/main">
  <numFmts count="8">
    <numFmt numFmtId="164" formatCode="#,##0.0"/>
    <numFmt numFmtId="165" formatCode="#,##0.00&quot;р.&quot;"/>
    <numFmt numFmtId="166" formatCode="_-* #,##0_р_._-;\-* #,##0_р_._-;_-* &quot;-&quot;_р_._-;_-@_-"/>
    <numFmt numFmtId="167" formatCode="_-* #,##0.00_р_._-;\-* #,##0.00_р_._-;_-* &quot;-&quot;??_р_._-;_-@_-"/>
    <numFmt numFmtId="168" formatCode="General_)"/>
    <numFmt numFmtId="169" formatCode="_-* #,##0.00\ _р_._-;\-* #,##0.00\ _р_._-;_-* &quot;-&quot;??\ _р_._-;_-@_-"/>
    <numFmt numFmtId="170" formatCode="_-* #,##0.00&quot;р.&quot;_-;\-* #,##0.00&quot;р.&quot;_-;_-* &quot;-&quot;??&quot;р.&quot;_-;_-@_-"/>
    <numFmt numFmtId="171" formatCode="_(&quot;$&quot;\ * #,##0.00_);_(&quot;$&quot;\ * \(#,##0.00\);_(&quot;$&quot;\ * &quot;-&quot;??_);_(@_)"/>
  </numFmts>
  <fonts count="35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b/>
      <sz val="14"/>
      <color indexed="8"/>
      <name val="Calibri"/>
      <family val="2"/>
      <charset val="204"/>
    </font>
    <font>
      <sz val="10"/>
      <color indexed="8"/>
      <name val="Calibri"/>
      <family val="2"/>
      <charset val="204"/>
    </font>
    <font>
      <sz val="10"/>
      <name val="Calibri"/>
      <family val="2"/>
      <charset val="204"/>
    </font>
    <font>
      <sz val="10"/>
      <name val="Arial Cyr"/>
      <charset val="204"/>
    </font>
    <font>
      <sz val="8"/>
      <color indexed="9"/>
      <name val="Calibri"/>
      <family val="2"/>
      <charset val="204"/>
    </font>
    <font>
      <sz val="10"/>
      <color indexed="9"/>
      <name val="Calibri"/>
      <family val="2"/>
      <charset val="204"/>
    </font>
    <font>
      <sz val="9"/>
      <color indexed="9"/>
      <name val="Calibri"/>
      <family val="2"/>
      <charset val="204"/>
    </font>
    <font>
      <b/>
      <sz val="10"/>
      <name val="Calibri"/>
      <family val="2"/>
      <charset val="204"/>
    </font>
    <font>
      <sz val="8"/>
      <color indexed="8"/>
      <name val="Calibri"/>
      <family val="2"/>
      <charset val="204"/>
    </font>
    <font>
      <b/>
      <sz val="8"/>
      <name val="Calibri"/>
      <family val="2"/>
      <charset val="204"/>
    </font>
    <font>
      <b/>
      <sz val="10"/>
      <color indexed="10"/>
      <name val="Calibri"/>
      <family val="2"/>
      <charset val="204"/>
    </font>
    <font>
      <sz val="10"/>
      <color indexed="10"/>
      <name val="Calibri"/>
      <family val="2"/>
      <charset val="204"/>
    </font>
    <font>
      <sz val="8"/>
      <name val="Calibri"/>
      <family val="2"/>
      <charset val="204"/>
    </font>
    <font>
      <b/>
      <sz val="11"/>
      <color indexed="8"/>
      <name val="Times New Roman"/>
      <family val="1"/>
      <charset val="204"/>
    </font>
    <font>
      <sz val="10"/>
      <name val="Arial"/>
      <family val="2"/>
      <charset val="204"/>
    </font>
    <font>
      <sz val="12"/>
      <name val="Times New Roman Cyr"/>
      <family val="1"/>
      <charset val="204"/>
    </font>
    <font>
      <b/>
      <sz val="10"/>
      <color indexed="8"/>
      <name val="Arial"/>
      <family val="2"/>
      <charset val="204"/>
    </font>
    <font>
      <sz val="10"/>
      <name val="Arial Cyr"/>
      <family val="2"/>
      <charset val="204"/>
    </font>
    <font>
      <sz val="10"/>
      <color indexed="8"/>
      <name val="Arial"/>
      <family val="2"/>
      <charset val="204"/>
    </font>
    <font>
      <b/>
      <sz val="12"/>
      <color indexed="8"/>
      <name val="Arial"/>
      <family val="2"/>
      <charset val="204"/>
    </font>
    <font>
      <b/>
      <sz val="8"/>
      <color indexed="8"/>
      <name val="Arial"/>
      <family val="2"/>
      <charset val="204"/>
    </font>
    <font>
      <sz val="1"/>
      <color indexed="8"/>
      <name val="Arial"/>
      <family val="2"/>
      <charset val="204"/>
    </font>
    <font>
      <sz val="8"/>
      <color indexed="8"/>
      <name val="Arial"/>
      <family val="2"/>
      <charset val="204"/>
    </font>
    <font>
      <sz val="7"/>
      <color indexed="8"/>
      <name val="Arial"/>
      <family val="2"/>
      <charset val="204"/>
    </font>
    <font>
      <sz val="8"/>
      <color indexed="9"/>
      <name val="Arial"/>
      <family val="2"/>
      <charset val="204"/>
    </font>
    <font>
      <sz val="8"/>
      <color indexed="23"/>
      <name val="Arial"/>
      <family val="2"/>
      <charset val="204"/>
    </font>
    <font>
      <b/>
      <sz val="16"/>
      <color indexed="8"/>
      <name val="Arial"/>
      <family val="2"/>
      <charset val="204"/>
    </font>
    <font>
      <sz val="8"/>
      <name val="Helv"/>
    </font>
    <font>
      <sz val="10"/>
      <name val="MS Sans Serif"/>
      <family val="2"/>
      <charset val="204"/>
    </font>
    <font>
      <b/>
      <sz val="10"/>
      <color theme="0"/>
      <name val="Calibri"/>
      <family val="2"/>
      <charset val="204"/>
      <scheme val="minor"/>
    </font>
    <font>
      <b/>
      <sz val="9"/>
      <color theme="0"/>
      <name val="Calibri"/>
      <family val="2"/>
      <charset val="204"/>
      <scheme val="minor"/>
    </font>
    <font>
      <b/>
      <sz val="12"/>
      <color indexed="14"/>
      <name val="Calibri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12"/>
      </patternFill>
    </fill>
    <fill>
      <patternFill patternType="solid">
        <fgColor indexed="10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F1058C"/>
        <bgColor indexed="64"/>
      </patternFill>
    </fill>
  </fills>
  <borders count="39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/>
      <right style="hair">
        <color indexed="8"/>
      </right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 style="hair">
        <color indexed="8"/>
      </left>
      <right style="hair">
        <color indexed="8"/>
      </right>
      <top/>
      <bottom/>
      <diagonal/>
    </border>
    <border>
      <left/>
      <right style="hair">
        <color indexed="8"/>
      </right>
      <top/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8"/>
      </left>
      <right style="hair">
        <color indexed="64"/>
      </right>
      <top style="hair">
        <color indexed="8"/>
      </top>
      <bottom/>
      <diagonal/>
    </border>
    <border>
      <left style="hair">
        <color indexed="8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8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8"/>
      </bottom>
      <diagonal/>
    </border>
    <border>
      <left style="hair">
        <color indexed="64"/>
      </left>
      <right/>
      <top style="hair">
        <color indexed="8"/>
      </top>
      <bottom/>
      <diagonal/>
    </border>
    <border>
      <left style="hair">
        <color indexed="64"/>
      </left>
      <right/>
      <top/>
      <bottom style="hair">
        <color indexed="8"/>
      </bottom>
      <diagonal/>
    </border>
    <border>
      <left/>
      <right style="hair">
        <color indexed="64"/>
      </right>
      <top style="hair">
        <color indexed="8"/>
      </top>
      <bottom/>
      <diagonal/>
    </border>
    <border>
      <left/>
      <right style="hair">
        <color indexed="64"/>
      </right>
      <top/>
      <bottom style="hair">
        <color indexed="8"/>
      </bottom>
      <diagonal/>
    </border>
    <border>
      <left style="hair">
        <color theme="1"/>
      </left>
      <right style="hair">
        <color theme="1"/>
      </right>
      <top style="thin">
        <color indexed="64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thin">
        <color indexed="64"/>
      </bottom>
      <diagonal/>
    </border>
  </borders>
  <cellStyleXfs count="429">
    <xf numFmtId="0" fontId="0" fillId="0" borderId="0"/>
    <xf numFmtId="0" fontId="6" fillId="0" borderId="0"/>
    <xf numFmtId="0" fontId="20" fillId="0" borderId="0"/>
    <xf numFmtId="171" fontId="17" fillId="0" borderId="0" applyFont="0" applyFill="0" applyBorder="0" applyAlignment="0" applyProtection="0"/>
    <xf numFmtId="0" fontId="17" fillId="0" borderId="0"/>
    <xf numFmtId="0" fontId="17" fillId="0" borderId="0"/>
    <xf numFmtId="0" fontId="21" fillId="2" borderId="0">
      <alignment horizontal="left" vertical="top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0" borderId="0">
      <alignment horizontal="left" vertical="center"/>
    </xf>
    <xf numFmtId="0" fontId="22" fillId="2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1" fillId="3" borderId="0">
      <alignment horizontal="left" vertical="center"/>
    </xf>
    <xf numFmtId="0" fontId="23" fillId="2" borderId="0">
      <alignment horizontal="righ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0" borderId="0">
      <alignment horizontal="left" vertical="top"/>
    </xf>
    <xf numFmtId="0" fontId="24" fillId="2" borderId="0">
      <alignment horizontal="left" vertical="top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2" borderId="0">
      <alignment horizontal="left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3" borderId="0">
      <alignment horizontal="center" vertical="center"/>
    </xf>
    <xf numFmtId="0" fontId="25" fillId="2" borderId="0">
      <alignment horizontal="left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0" borderId="0">
      <alignment horizontal="left"/>
    </xf>
    <xf numFmtId="0" fontId="25" fillId="2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2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1" fillId="3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3" fillId="0" borderId="0">
      <alignment horizontal="left" vertical="center"/>
    </xf>
    <xf numFmtId="0" fontId="25" fillId="2" borderId="0">
      <alignment horizontal="righ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0" borderId="0">
      <alignment horizontal="left" vertical="center"/>
    </xf>
    <xf numFmtId="0" fontId="25" fillId="2" borderId="0">
      <alignment horizontal="right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3" fillId="2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2" borderId="0">
      <alignment horizontal="right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3" fillId="3" borderId="0">
      <alignment horizontal="center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5" fillId="0" borderId="0">
      <alignment horizontal="right" vertical="center"/>
    </xf>
    <xf numFmtId="0" fontId="23" fillId="3" borderId="0">
      <alignment horizontal="center" vertical="center"/>
    </xf>
    <xf numFmtId="0" fontId="23" fillId="3" borderId="0">
      <alignment horizontal="right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3" fillId="3" borderId="0">
      <alignment horizontal="center" vertical="center"/>
    </xf>
    <xf numFmtId="0" fontId="26" fillId="3" borderId="0">
      <alignment horizontal="center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3" fillId="3" borderId="0">
      <alignment horizontal="right" vertical="center"/>
    </xf>
    <xf numFmtId="0" fontId="26" fillId="3" borderId="0">
      <alignment horizontal="center" vertical="center"/>
    </xf>
    <xf numFmtId="0" fontId="23" fillId="2" borderId="0">
      <alignment horizontal="left" vertical="center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top"/>
    </xf>
    <xf numFmtId="0" fontId="23" fillId="3" borderId="0">
      <alignment horizontal="left" vertical="top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6" fillId="3" borderId="0">
      <alignment horizontal="center" vertical="center"/>
    </xf>
    <xf numFmtId="0" fontId="27" fillId="4" borderId="0">
      <alignment horizontal="center" vertical="center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3" fillId="3" borderId="0">
      <alignment horizontal="left" vertical="top"/>
    </xf>
    <xf numFmtId="0" fontId="27" fillId="5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7" fillId="4" borderId="0">
      <alignment horizontal="center" vertical="center"/>
    </xf>
    <xf numFmtId="0" fontId="25" fillId="2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7" fillId="5" borderId="0">
      <alignment horizontal="center" vertical="center"/>
    </xf>
    <xf numFmtId="0" fontId="25" fillId="2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1" fillId="2" borderId="0">
      <alignment horizontal="left" vertical="top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2" borderId="0">
      <alignment horizontal="left" vertical="top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5" fillId="0" borderId="0">
      <alignment horizontal="center" vertical="center"/>
    </xf>
    <xf numFmtId="0" fontId="23" fillId="2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1" fillId="0" borderId="0">
      <alignment horizontal="left" vertical="top"/>
    </xf>
    <xf numFmtId="0" fontId="28" fillId="2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3" fillId="2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3" borderId="0">
      <alignment horizontal="left" vertical="top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5" fillId="2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5" fillId="2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2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0" borderId="0">
      <alignment horizontal="left" vertical="top"/>
    </xf>
    <xf numFmtId="0" fontId="25" fillId="2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5" fillId="0" borderId="0">
      <alignment horizontal="right" vertical="top"/>
    </xf>
    <xf numFmtId="0" fontId="22" fillId="2" borderId="0">
      <alignment horizontal="justify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5" fillId="3" borderId="0">
      <alignment horizontal="center" vertical="center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5" fillId="0" borderId="0">
      <alignment horizontal="left" vertical="top"/>
    </xf>
    <xf numFmtId="0" fontId="25" fillId="0" borderId="0">
      <alignment horizontal="right" vertical="top"/>
    </xf>
    <xf numFmtId="0" fontId="23" fillId="0" borderId="0">
      <alignment horizontal="right" vertical="top"/>
    </xf>
    <xf numFmtId="0" fontId="22" fillId="0" borderId="0">
      <alignment horizontal="right"/>
    </xf>
    <xf numFmtId="0" fontId="25" fillId="3" borderId="0">
      <alignment horizontal="left" vertical="center"/>
    </xf>
    <xf numFmtId="0" fontId="25" fillId="3" borderId="0">
      <alignment horizontal="left" vertical="center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0" borderId="0">
      <alignment horizontal="left" vertical="top"/>
    </xf>
    <xf numFmtId="0" fontId="23" fillId="2" borderId="0">
      <alignment horizontal="left" vertical="top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0" borderId="0">
      <alignment horizontal="left" vertical="center"/>
    </xf>
    <xf numFmtId="0" fontId="29" fillId="2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0" borderId="0">
      <alignment horizontal="left" vertical="center"/>
    </xf>
    <xf numFmtId="0" fontId="19" fillId="2" borderId="0">
      <alignment horizontal="left" vertical="center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0" fontId="23" fillId="0" borderId="0">
      <alignment horizontal="right" vertical="top"/>
    </xf>
    <xf numFmtId="168" fontId="30" fillId="0" borderId="0"/>
    <xf numFmtId="170" fontId="6" fillId="0" borderId="0" applyFont="0" applyFill="0" applyBorder="0" applyAlignment="0" applyProtection="0"/>
    <xf numFmtId="0" fontId="18" fillId="0" borderId="0"/>
    <xf numFmtId="0" fontId="16" fillId="0" borderId="0" applyFill="0" applyProtection="0"/>
    <xf numFmtId="0" fontId="6" fillId="0" borderId="0"/>
    <xf numFmtId="0" fontId="17" fillId="0" borderId="0"/>
    <xf numFmtId="0" fontId="31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169" fontId="6" fillId="0" borderId="0" applyFont="0" applyFill="0" applyBorder="0" applyAlignment="0" applyProtection="0"/>
    <xf numFmtId="166" fontId="6" fillId="0" borderId="0" applyFont="0" applyFill="0" applyBorder="0" applyAlignment="0" applyProtection="0"/>
    <xf numFmtId="167" fontId="6" fillId="0" borderId="0" applyFont="0" applyFill="0" applyBorder="0" applyAlignment="0" applyProtection="0"/>
  </cellStyleXfs>
  <cellXfs count="121">
    <xf numFmtId="0" fontId="0" fillId="0" borderId="0" xfId="0"/>
    <xf numFmtId="0" fontId="0" fillId="6" borderId="0" xfId="0" applyFont="1" applyFill="1"/>
    <xf numFmtId="0" fontId="3" fillId="6" borderId="0" xfId="0" applyFont="1" applyFill="1"/>
    <xf numFmtId="0" fontId="4" fillId="6" borderId="0" xfId="0" applyFont="1" applyFill="1"/>
    <xf numFmtId="0" fontId="5" fillId="6" borderId="0" xfId="0" applyFont="1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ont="1" applyFill="1" applyBorder="1"/>
    <xf numFmtId="0" fontId="4" fillId="6" borderId="4" xfId="0" applyFont="1" applyFill="1" applyBorder="1"/>
    <xf numFmtId="0" fontId="4" fillId="6" borderId="2" xfId="0" applyFont="1" applyFill="1" applyBorder="1"/>
    <xf numFmtId="0" fontId="5" fillId="6" borderId="2" xfId="0" applyFont="1" applyFill="1" applyBorder="1"/>
    <xf numFmtId="0" fontId="4" fillId="6" borderId="3" xfId="0" applyFont="1" applyFill="1" applyBorder="1"/>
    <xf numFmtId="0" fontId="0" fillId="6" borderId="5" xfId="0" applyFont="1" applyFill="1" applyBorder="1"/>
    <xf numFmtId="0" fontId="0" fillId="6" borderId="0" xfId="0" applyFont="1" applyFill="1" applyBorder="1"/>
    <xf numFmtId="0" fontId="0" fillId="6" borderId="6" xfId="0" applyFont="1" applyFill="1" applyBorder="1"/>
    <xf numFmtId="0" fontId="4" fillId="6" borderId="7" xfId="0" applyFont="1" applyFill="1" applyBorder="1"/>
    <xf numFmtId="0" fontId="4" fillId="6" borderId="0" xfId="0" applyFont="1" applyFill="1" applyBorder="1"/>
    <xf numFmtId="0" fontId="5" fillId="6" borderId="0" xfId="0" applyFont="1" applyFill="1" applyBorder="1"/>
    <xf numFmtId="0" fontId="4" fillId="6" borderId="6" xfId="0" applyFont="1" applyFill="1" applyBorder="1"/>
    <xf numFmtId="0" fontId="0" fillId="6" borderId="8" xfId="0" applyFont="1" applyFill="1" applyBorder="1"/>
    <xf numFmtId="0" fontId="0" fillId="6" borderId="9" xfId="0" applyFont="1" applyFill="1" applyBorder="1"/>
    <xf numFmtId="0" fontId="0" fillId="6" borderId="10" xfId="0" applyFont="1" applyFill="1" applyBorder="1"/>
    <xf numFmtId="0" fontId="0" fillId="6" borderId="11" xfId="0" applyFont="1" applyFill="1" applyBorder="1"/>
    <xf numFmtId="0" fontId="5" fillId="6" borderId="9" xfId="0" applyFont="1" applyFill="1" applyBorder="1"/>
    <xf numFmtId="0" fontId="4" fillId="6" borderId="10" xfId="0" applyFont="1" applyFill="1" applyBorder="1"/>
    <xf numFmtId="0" fontId="7" fillId="6" borderId="0" xfId="423" applyFont="1" applyFill="1" applyBorder="1" applyAlignment="1" applyProtection="1">
      <alignment vertical="center"/>
      <protection hidden="1"/>
    </xf>
    <xf numFmtId="3" fontId="8" fillId="6" borderId="0" xfId="423" applyNumberFormat="1" applyFont="1" applyFill="1" applyBorder="1" applyAlignment="1" applyProtection="1">
      <alignment horizontal="center" vertical="center"/>
      <protection hidden="1"/>
    </xf>
    <xf numFmtId="0" fontId="8" fillId="6" borderId="0" xfId="423" applyFont="1" applyFill="1" applyBorder="1" applyAlignment="1" applyProtection="1">
      <alignment vertical="center"/>
      <protection hidden="1"/>
    </xf>
    <xf numFmtId="0" fontId="8" fillId="6" borderId="0" xfId="423" applyFont="1" applyFill="1" applyBorder="1" applyAlignment="1" applyProtection="1">
      <alignment horizontal="center" vertical="center"/>
      <protection hidden="1"/>
    </xf>
    <xf numFmtId="2" fontId="8" fillId="6" borderId="0" xfId="423" applyNumberFormat="1" applyFont="1" applyFill="1" applyBorder="1" applyAlignment="1" applyProtection="1">
      <alignment horizontal="center" vertical="center"/>
      <protection hidden="1"/>
    </xf>
    <xf numFmtId="0" fontId="2" fillId="6" borderId="0" xfId="0" applyFont="1" applyFill="1" applyBorder="1"/>
    <xf numFmtId="0" fontId="9" fillId="6" borderId="0" xfId="0" applyFont="1" applyFill="1" applyBorder="1"/>
    <xf numFmtId="20" fontId="10" fillId="6" borderId="12" xfId="0" applyNumberFormat="1" applyFont="1" applyFill="1" applyBorder="1" applyAlignment="1">
      <alignment horizontal="center" vertical="center"/>
    </xf>
    <xf numFmtId="20" fontId="10" fillId="6" borderId="12" xfId="0" applyNumberFormat="1" applyFont="1" applyFill="1" applyBorder="1" applyAlignment="1">
      <alignment horizontal="center"/>
    </xf>
    <xf numFmtId="0" fontId="11" fillId="6" borderId="12" xfId="423" applyFont="1" applyFill="1" applyBorder="1" applyAlignment="1">
      <alignment horizontal="center" vertical="center"/>
    </xf>
    <xf numFmtId="0" fontId="4" fillId="6" borderId="12" xfId="423" applyFont="1" applyFill="1" applyBorder="1" applyAlignment="1">
      <alignment horizontal="center" vertical="center"/>
    </xf>
    <xf numFmtId="3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5" fillId="6" borderId="12" xfId="423" applyFont="1" applyFill="1" applyBorder="1" applyAlignment="1" applyProtection="1">
      <alignment horizontal="center" vertical="center"/>
      <protection hidden="1"/>
    </xf>
    <xf numFmtId="4" fontId="5" fillId="6" borderId="12" xfId="423" applyNumberFormat="1" applyFont="1" applyFill="1" applyBorder="1" applyAlignment="1" applyProtection="1">
      <alignment horizontal="center" vertical="center" wrapText="1"/>
      <protection hidden="1"/>
    </xf>
    <xf numFmtId="2" fontId="5" fillId="6" borderId="12" xfId="423" applyNumberFormat="1" applyFont="1" applyFill="1" applyBorder="1" applyAlignment="1" applyProtection="1">
      <alignment horizontal="center" vertical="center"/>
      <protection locked="0" hidden="1"/>
    </xf>
    <xf numFmtId="164" fontId="5" fillId="6" borderId="12" xfId="423" applyNumberFormat="1" applyFont="1" applyFill="1" applyBorder="1" applyAlignment="1" applyProtection="1">
      <alignment horizontal="center" vertical="center"/>
      <protection locked="0" hidden="1"/>
    </xf>
    <xf numFmtId="2" fontId="5" fillId="6" borderId="12" xfId="423" applyNumberFormat="1" applyFont="1" applyFill="1" applyBorder="1" applyAlignment="1" applyProtection="1">
      <alignment horizontal="center" vertical="center"/>
      <protection hidden="1"/>
    </xf>
    <xf numFmtId="4" fontId="5" fillId="6" borderId="12" xfId="423" applyNumberFormat="1" applyFont="1" applyFill="1" applyBorder="1" applyAlignment="1" applyProtection="1">
      <alignment horizontal="center" vertical="center"/>
      <protection hidden="1"/>
    </xf>
    <xf numFmtId="0" fontId="5" fillId="6" borderId="12" xfId="423" applyFont="1" applyFill="1" applyBorder="1" applyAlignment="1">
      <alignment horizontal="center" vertical="center"/>
    </xf>
    <xf numFmtId="0" fontId="0" fillId="0" borderId="0" xfId="0" applyFont="1"/>
    <xf numFmtId="0" fontId="4" fillId="0" borderId="0" xfId="0" applyFont="1"/>
    <xf numFmtId="0" fontId="5" fillId="0" borderId="0" xfId="0" applyFont="1"/>
    <xf numFmtId="0" fontId="5" fillId="6" borderId="8" xfId="423" applyFont="1" applyFill="1" applyBorder="1" applyAlignment="1" applyProtection="1">
      <alignment horizontal="center" vertical="center"/>
      <protection hidden="1"/>
    </xf>
    <xf numFmtId="4" fontId="5" fillId="6" borderId="8" xfId="423" applyNumberFormat="1" applyFont="1" applyFill="1" applyBorder="1" applyAlignment="1" applyProtection="1">
      <alignment horizontal="center" vertical="center" wrapText="1"/>
      <protection hidden="1"/>
    </xf>
    <xf numFmtId="2" fontId="5" fillId="6" borderId="8" xfId="423" applyNumberFormat="1" applyFont="1" applyFill="1" applyBorder="1" applyAlignment="1" applyProtection="1">
      <alignment horizontal="center" vertical="center"/>
      <protection locked="0" hidden="1"/>
    </xf>
    <xf numFmtId="164" fontId="5" fillId="6" borderId="8" xfId="423" applyNumberFormat="1" applyFont="1" applyFill="1" applyBorder="1" applyAlignment="1" applyProtection="1">
      <alignment horizontal="center" vertical="center"/>
      <protection locked="0" hidden="1"/>
    </xf>
    <xf numFmtId="2" fontId="5" fillId="6" borderId="8" xfId="423" applyNumberFormat="1" applyFont="1" applyFill="1" applyBorder="1" applyAlignment="1" applyProtection="1">
      <alignment horizontal="center" vertical="center"/>
      <protection hidden="1"/>
    </xf>
    <xf numFmtId="4" fontId="5" fillId="6" borderId="8" xfId="423" applyNumberFormat="1" applyFont="1" applyFill="1" applyBorder="1" applyAlignment="1" applyProtection="1">
      <alignment horizontal="center" vertical="center"/>
      <protection hidden="1"/>
    </xf>
    <xf numFmtId="0" fontId="11" fillId="6" borderId="8" xfId="423" applyFont="1" applyFill="1" applyBorder="1" applyAlignment="1">
      <alignment horizontal="center" vertical="center"/>
    </xf>
    <xf numFmtId="0" fontId="1" fillId="6" borderId="0" xfId="0" applyFont="1" applyFill="1"/>
    <xf numFmtId="0" fontId="5" fillId="7" borderId="12" xfId="423" applyFont="1" applyFill="1" applyBorder="1" applyAlignment="1">
      <alignment horizontal="center" vertical="center"/>
    </xf>
    <xf numFmtId="165" fontId="13" fillId="6" borderId="13" xfId="423" applyNumberFormat="1" applyFont="1" applyFill="1" applyBorder="1" applyAlignment="1" applyProtection="1">
      <alignment horizontal="center" vertical="center"/>
      <protection hidden="1"/>
    </xf>
    <xf numFmtId="0" fontId="5" fillId="6" borderId="13" xfId="423" applyFont="1" applyFill="1" applyBorder="1" applyAlignment="1" applyProtection="1">
      <alignment horizontal="center" vertical="center"/>
      <protection hidden="1"/>
    </xf>
    <xf numFmtId="0" fontId="14" fillId="6" borderId="0" xfId="0" applyFont="1" applyFill="1" applyBorder="1"/>
    <xf numFmtId="0" fontId="15" fillId="6" borderId="13" xfId="423" applyFont="1" applyFill="1" applyBorder="1" applyAlignment="1" applyProtection="1">
      <alignment horizontal="center" vertical="center"/>
      <protection hidden="1"/>
    </xf>
    <xf numFmtId="0" fontId="15" fillId="7" borderId="13" xfId="423" applyFont="1" applyFill="1" applyBorder="1" applyAlignment="1" applyProtection="1">
      <alignment horizontal="center" vertical="center"/>
      <protection hidden="1"/>
    </xf>
    <xf numFmtId="2" fontId="5" fillId="6" borderId="13" xfId="423" applyNumberFormat="1" applyFont="1" applyFill="1" applyBorder="1" applyAlignment="1" applyProtection="1">
      <alignment horizontal="center" vertical="center"/>
      <protection hidden="1"/>
    </xf>
    <xf numFmtId="4" fontId="5" fillId="6" borderId="13" xfId="423" applyNumberFormat="1" applyFont="1" applyFill="1" applyBorder="1" applyAlignment="1" applyProtection="1">
      <alignment horizontal="center" vertical="center"/>
      <protection hidden="1"/>
    </xf>
    <xf numFmtId="0" fontId="15" fillId="6" borderId="13" xfId="423" applyFont="1" applyFill="1" applyBorder="1" applyAlignment="1" applyProtection="1">
      <alignment horizontal="left" vertical="center"/>
      <protection hidden="1"/>
    </xf>
    <xf numFmtId="49" fontId="9" fillId="8" borderId="12" xfId="423" applyNumberFormat="1" applyFont="1" applyFill="1" applyBorder="1" applyAlignment="1" applyProtection="1">
      <alignment horizontal="center" vertical="center" textRotation="90"/>
      <protection hidden="1"/>
    </xf>
    <xf numFmtId="0" fontId="9" fillId="8" borderId="12" xfId="423" applyFont="1" applyFill="1" applyBorder="1" applyAlignment="1" applyProtection="1">
      <alignment horizontal="center" vertical="center"/>
      <protection hidden="1"/>
    </xf>
    <xf numFmtId="17" fontId="0" fillId="6" borderId="9" xfId="0" applyNumberFormat="1" applyFont="1" applyFill="1" applyBorder="1"/>
    <xf numFmtId="0" fontId="0" fillId="6" borderId="14" xfId="0" applyFill="1" applyBorder="1" applyAlignment="1">
      <alignment horizontal="left"/>
    </xf>
    <xf numFmtId="0" fontId="0" fillId="6" borderId="14" xfId="0" applyFill="1" applyBorder="1" applyAlignment="1">
      <alignment horizontal="center"/>
    </xf>
    <xf numFmtId="0" fontId="0" fillId="6" borderId="15" xfId="0" applyFill="1" applyBorder="1" applyAlignment="1">
      <alignment horizontal="left"/>
    </xf>
    <xf numFmtId="4" fontId="0" fillId="6" borderId="15" xfId="0" applyNumberFormat="1" applyFill="1" applyBorder="1" applyAlignment="1">
      <alignment horizontal="center"/>
    </xf>
    <xf numFmtId="0" fontId="0" fillId="6" borderId="9" xfId="0" applyFill="1" applyBorder="1"/>
    <xf numFmtId="0" fontId="5" fillId="9" borderId="12" xfId="423" applyFont="1" applyFill="1" applyBorder="1" applyAlignment="1">
      <alignment horizontal="center" vertical="center"/>
    </xf>
    <xf numFmtId="0" fontId="12" fillId="9" borderId="13" xfId="423" applyFont="1" applyFill="1" applyBorder="1" applyAlignment="1" applyProtection="1">
      <alignment horizontal="center" vertical="center"/>
      <protection hidden="1"/>
    </xf>
    <xf numFmtId="0" fontId="12" fillId="9" borderId="13" xfId="423" applyFont="1" applyFill="1" applyBorder="1" applyAlignment="1" applyProtection="1">
      <alignment horizontal="left" vertical="center"/>
      <protection hidden="1"/>
    </xf>
    <xf numFmtId="4" fontId="10" fillId="9" borderId="13" xfId="423" applyNumberFormat="1" applyFont="1" applyFill="1" applyBorder="1" applyAlignment="1" applyProtection="1">
      <alignment horizontal="center" vertical="center"/>
      <protection hidden="1"/>
    </xf>
    <xf numFmtId="0" fontId="5" fillId="9" borderId="13" xfId="423" applyFont="1" applyFill="1" applyBorder="1" applyAlignment="1" applyProtection="1">
      <alignment horizontal="center" vertical="center"/>
      <protection hidden="1"/>
    </xf>
    <xf numFmtId="2" fontId="10" fillId="9" borderId="13" xfId="423" applyNumberFormat="1" applyFont="1" applyFill="1" applyBorder="1" applyAlignment="1" applyProtection="1">
      <alignment horizontal="center" vertical="center"/>
      <protection hidden="1"/>
    </xf>
    <xf numFmtId="0" fontId="10" fillId="9" borderId="16" xfId="423" applyFont="1" applyFill="1" applyBorder="1" applyAlignment="1" applyProtection="1">
      <alignment vertical="center"/>
      <protection hidden="1"/>
    </xf>
    <xf numFmtId="0" fontId="10" fillId="9" borderId="17" xfId="423" applyFont="1" applyFill="1" applyBorder="1" applyAlignment="1" applyProtection="1">
      <alignment vertical="center"/>
      <protection hidden="1"/>
    </xf>
    <xf numFmtId="0" fontId="10" fillId="9" borderId="18" xfId="423" applyFont="1" applyFill="1" applyBorder="1" applyAlignment="1" applyProtection="1">
      <alignment vertical="center"/>
      <protection hidden="1"/>
    </xf>
    <xf numFmtId="0" fontId="0" fillId="6" borderId="0" xfId="0" applyFill="1" applyBorder="1"/>
    <xf numFmtId="17" fontId="0" fillId="6" borderId="9" xfId="0" applyNumberFormat="1" applyFill="1" applyBorder="1" applyAlignment="1">
      <alignment horizontal="left"/>
    </xf>
    <xf numFmtId="4" fontId="10" fillId="6" borderId="12" xfId="0" applyNumberFormat="1" applyFont="1" applyFill="1" applyBorder="1" applyAlignment="1" applyProtection="1">
      <alignment horizontal="center" vertical="center" wrapText="1"/>
      <protection hidden="1"/>
    </xf>
    <xf numFmtId="0" fontId="1" fillId="6" borderId="19" xfId="0" applyFont="1" applyFill="1" applyBorder="1" applyAlignment="1">
      <alignment horizontal="left"/>
    </xf>
    <xf numFmtId="0" fontId="33" fillId="10" borderId="37" xfId="423" applyFont="1" applyFill="1" applyBorder="1" applyAlignment="1" applyProtection="1">
      <alignment horizontal="center" vertical="center"/>
      <protection hidden="1"/>
    </xf>
    <xf numFmtId="49" fontId="33" fillId="10" borderId="38" xfId="423" applyNumberFormat="1" applyFont="1" applyFill="1" applyBorder="1" applyAlignment="1" applyProtection="1">
      <alignment horizontal="center" vertical="center" textRotation="90"/>
      <protection hidden="1"/>
    </xf>
    <xf numFmtId="0" fontId="4" fillId="0" borderId="0" xfId="0" applyFont="1" applyAlignment="1">
      <alignment horizontal="left"/>
    </xf>
    <xf numFmtId="0" fontId="4" fillId="6" borderId="12" xfId="423" applyFont="1" applyFill="1" applyBorder="1" applyAlignment="1">
      <alignment horizontal="left" vertical="center"/>
    </xf>
    <xf numFmtId="0" fontId="0" fillId="6" borderId="11" xfId="0" applyFill="1" applyBorder="1"/>
    <xf numFmtId="0" fontId="0" fillId="6" borderId="0" xfId="0" applyFill="1"/>
    <xf numFmtId="165" fontId="5" fillId="9" borderId="13" xfId="423" applyNumberFormat="1" applyFont="1" applyFill="1" applyBorder="1" applyAlignment="1" applyProtection="1">
      <alignment horizontal="center" vertical="center"/>
      <protection hidden="1"/>
    </xf>
    <xf numFmtId="4" fontId="34" fillId="6" borderId="19" xfId="0" applyNumberFormat="1" applyFont="1" applyFill="1" applyBorder="1" applyAlignment="1">
      <alignment horizontal="center"/>
    </xf>
    <xf numFmtId="2" fontId="33" fillId="10" borderId="22" xfId="423" applyNumberFormat="1" applyFont="1" applyFill="1" applyBorder="1" applyAlignment="1" applyProtection="1">
      <alignment horizontal="center" vertical="center" wrapText="1"/>
      <protection hidden="1"/>
    </xf>
    <xf numFmtId="2" fontId="33" fillId="10" borderId="23" xfId="423" applyNumberFormat="1" applyFont="1" applyFill="1" applyBorder="1" applyAlignment="1" applyProtection="1">
      <alignment horizontal="center" vertical="center" wrapText="1"/>
      <protection hidden="1"/>
    </xf>
    <xf numFmtId="17" fontId="32" fillId="10" borderId="17" xfId="0" applyNumberFormat="1" applyFont="1" applyFill="1" applyBorder="1" applyAlignment="1">
      <alignment horizontal="center" vertical="center"/>
    </xf>
    <xf numFmtId="0" fontId="32" fillId="10" borderId="17" xfId="0" applyFont="1" applyFill="1" applyBorder="1" applyAlignment="1">
      <alignment horizontal="center" vertical="center"/>
    </xf>
    <xf numFmtId="0" fontId="33" fillId="10" borderId="20" xfId="423" applyFont="1" applyFill="1" applyBorder="1" applyAlignment="1" applyProtection="1">
      <alignment horizontal="center" vertical="center" wrapText="1"/>
      <protection hidden="1"/>
    </xf>
    <xf numFmtId="0" fontId="33" fillId="10" borderId="21" xfId="423" applyFont="1" applyFill="1" applyBorder="1" applyAlignment="1" applyProtection="1">
      <alignment horizontal="center" vertical="center" wrapText="1"/>
      <protection hidden="1"/>
    </xf>
    <xf numFmtId="0" fontId="33" fillId="10" borderId="22" xfId="423" applyFont="1" applyFill="1" applyBorder="1" applyAlignment="1" applyProtection="1">
      <alignment horizontal="center" vertical="center" wrapText="1"/>
      <protection hidden="1"/>
    </xf>
    <xf numFmtId="0" fontId="33" fillId="10" borderId="23" xfId="423" applyFont="1" applyFill="1" applyBorder="1" applyAlignment="1" applyProtection="1">
      <alignment horizontal="center" vertical="center" wrapText="1"/>
      <protection hidden="1"/>
    </xf>
    <xf numFmtId="0" fontId="33" fillId="10" borderId="24" xfId="423" applyFont="1" applyFill="1" applyBorder="1" applyAlignment="1" applyProtection="1">
      <alignment horizontal="center" vertical="center" wrapText="1"/>
      <protection hidden="1"/>
    </xf>
    <xf numFmtId="0" fontId="33" fillId="10" borderId="25" xfId="423" applyFont="1" applyFill="1" applyBorder="1" applyAlignment="1" applyProtection="1">
      <alignment horizontal="center" vertical="center" wrapText="1"/>
      <protection hidden="1"/>
    </xf>
    <xf numFmtId="3" fontId="33" fillId="10" borderId="22" xfId="423" applyNumberFormat="1" applyFont="1" applyFill="1" applyBorder="1" applyAlignment="1" applyProtection="1">
      <alignment horizontal="center" vertical="center" wrapText="1"/>
      <protection hidden="1"/>
    </xf>
    <xf numFmtId="3" fontId="33" fillId="10" borderId="23" xfId="423" applyNumberFormat="1" applyFont="1" applyFill="1" applyBorder="1" applyAlignment="1" applyProtection="1">
      <alignment horizontal="center" vertical="center" wrapText="1"/>
      <protection hidden="1"/>
    </xf>
    <xf numFmtId="0" fontId="33" fillId="10" borderId="26" xfId="423" applyFont="1" applyFill="1" applyBorder="1" applyAlignment="1" applyProtection="1">
      <alignment horizontal="center" vertical="center" wrapText="1"/>
      <protection hidden="1"/>
    </xf>
    <xf numFmtId="0" fontId="33" fillId="10" borderId="27" xfId="423" applyFont="1" applyFill="1" applyBorder="1" applyAlignment="1" applyProtection="1">
      <alignment horizontal="center" vertical="center" wrapText="1"/>
      <protection hidden="1"/>
    </xf>
    <xf numFmtId="0" fontId="15" fillId="6" borderId="13" xfId="423" applyFont="1" applyFill="1" applyBorder="1" applyAlignment="1" applyProtection="1">
      <alignment horizontal="left" vertical="center"/>
      <protection hidden="1"/>
    </xf>
    <xf numFmtId="0" fontId="8" fillId="8" borderId="28" xfId="0" applyFont="1" applyFill="1" applyBorder="1" applyAlignment="1">
      <alignment horizontal="center" vertical="center"/>
    </xf>
    <xf numFmtId="0" fontId="9" fillId="8" borderId="29" xfId="423" applyFont="1" applyFill="1" applyBorder="1" applyAlignment="1" applyProtection="1">
      <alignment horizontal="center" vertical="center" wrapText="1"/>
      <protection hidden="1"/>
    </xf>
    <xf numFmtId="0" fontId="9" fillId="8" borderId="30" xfId="423" applyFont="1" applyFill="1" applyBorder="1" applyAlignment="1" applyProtection="1">
      <alignment horizontal="center" vertical="center" wrapText="1"/>
      <protection hidden="1"/>
    </xf>
    <xf numFmtId="0" fontId="9" fillId="8" borderId="31" xfId="423" applyFont="1" applyFill="1" applyBorder="1" applyAlignment="1" applyProtection="1">
      <alignment horizontal="center" vertical="center" wrapText="1"/>
      <protection hidden="1"/>
    </xf>
    <xf numFmtId="0" fontId="9" fillId="8" borderId="32" xfId="423" applyFont="1" applyFill="1" applyBorder="1" applyAlignment="1" applyProtection="1">
      <alignment horizontal="center" vertical="center" wrapText="1"/>
      <protection hidden="1"/>
    </xf>
    <xf numFmtId="0" fontId="9" fillId="8" borderId="33" xfId="423" applyFont="1" applyFill="1" applyBorder="1" applyAlignment="1" applyProtection="1">
      <alignment horizontal="center" vertical="center" wrapText="1"/>
      <protection hidden="1"/>
    </xf>
    <xf numFmtId="0" fontId="9" fillId="8" borderId="34" xfId="423" applyFont="1" applyFill="1" applyBorder="1" applyAlignment="1" applyProtection="1">
      <alignment horizontal="center" vertical="center" wrapText="1"/>
      <protection hidden="1"/>
    </xf>
    <xf numFmtId="3" fontId="9" fillId="8" borderId="31" xfId="423" applyNumberFormat="1" applyFont="1" applyFill="1" applyBorder="1" applyAlignment="1" applyProtection="1">
      <alignment horizontal="center" vertical="center" wrapText="1"/>
      <protection hidden="1"/>
    </xf>
    <xf numFmtId="3" fontId="9" fillId="8" borderId="32" xfId="423" applyNumberFormat="1" applyFont="1" applyFill="1" applyBorder="1" applyAlignment="1" applyProtection="1">
      <alignment horizontal="center" vertical="center" wrapText="1"/>
      <protection hidden="1"/>
    </xf>
    <xf numFmtId="0" fontId="9" fillId="8" borderId="35" xfId="423" applyFont="1" applyFill="1" applyBorder="1" applyAlignment="1" applyProtection="1">
      <alignment horizontal="center" vertical="center" wrapText="1"/>
      <protection hidden="1"/>
    </xf>
    <xf numFmtId="0" fontId="9" fillId="8" borderId="36" xfId="423" applyFont="1" applyFill="1" applyBorder="1" applyAlignment="1" applyProtection="1">
      <alignment horizontal="center" vertical="center" wrapText="1"/>
      <protection hidden="1"/>
    </xf>
    <xf numFmtId="2" fontId="9" fillId="8" borderId="31" xfId="423" applyNumberFormat="1" applyFont="1" applyFill="1" applyBorder="1" applyAlignment="1" applyProtection="1">
      <alignment horizontal="center" vertical="center" wrapText="1"/>
      <protection hidden="1"/>
    </xf>
    <xf numFmtId="2" fontId="9" fillId="8" borderId="32" xfId="423" applyNumberFormat="1" applyFont="1" applyFill="1" applyBorder="1" applyAlignment="1" applyProtection="1">
      <alignment horizontal="center" vertical="center" wrapText="1"/>
      <protection hidden="1"/>
    </xf>
  </cellXfs>
  <cellStyles count="429">
    <cellStyle name="_x0012_" xfId="1"/>
    <cellStyle name="_x0012_ 2" xfId="2"/>
    <cellStyle name="Currency_Milky Way (Fix)  P4(40&quot;) Mars 2" xfId="3"/>
    <cellStyle name="Excel Built-in Обычный 2" xfId="4"/>
    <cellStyle name="Normal_Coca 9610-9611 11-19 Or.(Final)" xfId="5"/>
    <cellStyle name="S0" xfId="6"/>
    <cellStyle name="S0 10" xfId="7"/>
    <cellStyle name="S0 2" xfId="8"/>
    <cellStyle name="S0 3" xfId="9"/>
    <cellStyle name="S0 4" xfId="10"/>
    <cellStyle name="S0 5" xfId="11"/>
    <cellStyle name="S0 6" xfId="12"/>
    <cellStyle name="S0 7" xfId="13"/>
    <cellStyle name="S0 8" xfId="14"/>
    <cellStyle name="S0 9" xfId="15"/>
    <cellStyle name="S1" xfId="16"/>
    <cellStyle name="S1 10" xfId="17"/>
    <cellStyle name="S1 2" xfId="18"/>
    <cellStyle name="S1 3" xfId="19"/>
    <cellStyle name="S1 4" xfId="20"/>
    <cellStyle name="S1 5" xfId="21"/>
    <cellStyle name="S1 6" xfId="22"/>
    <cellStyle name="S1 7" xfId="23"/>
    <cellStyle name="S1 8" xfId="24"/>
    <cellStyle name="S1 9" xfId="25"/>
    <cellStyle name="S10" xfId="26"/>
    <cellStyle name="S10 10" xfId="27"/>
    <cellStyle name="S10 2" xfId="28"/>
    <cellStyle name="S10 3" xfId="29"/>
    <cellStyle name="S10 4" xfId="30"/>
    <cellStyle name="S10 5" xfId="31"/>
    <cellStyle name="S10 6" xfId="32"/>
    <cellStyle name="S10 7" xfId="33"/>
    <cellStyle name="S10 8" xfId="34"/>
    <cellStyle name="S10 9" xfId="35"/>
    <cellStyle name="S11" xfId="36"/>
    <cellStyle name="S11 10" xfId="37"/>
    <cellStyle name="S11 2" xfId="38"/>
    <cellStyle name="S11 3" xfId="39"/>
    <cellStyle name="S11 4" xfId="40"/>
    <cellStyle name="S11 5" xfId="41"/>
    <cellStyle name="S11 6" xfId="42"/>
    <cellStyle name="S11 7" xfId="43"/>
    <cellStyle name="S11 8" xfId="44"/>
    <cellStyle name="S11 9" xfId="45"/>
    <cellStyle name="S12" xfId="46"/>
    <cellStyle name="S12 10" xfId="47"/>
    <cellStyle name="S12 2" xfId="48"/>
    <cellStyle name="S12 3" xfId="49"/>
    <cellStyle name="S12 4" xfId="50"/>
    <cellStyle name="S12 5" xfId="51"/>
    <cellStyle name="S12 6" xfId="52"/>
    <cellStyle name="S12 7" xfId="53"/>
    <cellStyle name="S12 8" xfId="54"/>
    <cellStyle name="S12 9" xfId="55"/>
    <cellStyle name="S13" xfId="56"/>
    <cellStyle name="S14" xfId="57"/>
    <cellStyle name="S15" xfId="58"/>
    <cellStyle name="S16" xfId="59"/>
    <cellStyle name="S16 10" xfId="60"/>
    <cellStyle name="S16 2" xfId="61"/>
    <cellStyle name="S16 3" xfId="62"/>
    <cellStyle name="S16 4" xfId="63"/>
    <cellStyle name="S16 5" xfId="64"/>
    <cellStyle name="S16 6" xfId="65"/>
    <cellStyle name="S16 7" xfId="66"/>
    <cellStyle name="S16 8" xfId="67"/>
    <cellStyle name="S16 9" xfId="68"/>
    <cellStyle name="S17" xfId="69"/>
    <cellStyle name="S17 10" xfId="70"/>
    <cellStyle name="S17 2" xfId="71"/>
    <cellStyle name="S17 3" xfId="72"/>
    <cellStyle name="S17 4" xfId="73"/>
    <cellStyle name="S17 5" xfId="74"/>
    <cellStyle name="S17 6" xfId="75"/>
    <cellStyle name="S17 7" xfId="76"/>
    <cellStyle name="S17 8" xfId="77"/>
    <cellStyle name="S17 9" xfId="78"/>
    <cellStyle name="S18" xfId="79"/>
    <cellStyle name="S18 10" xfId="80"/>
    <cellStyle name="S18 2" xfId="81"/>
    <cellStyle name="S18 3" xfId="82"/>
    <cellStyle name="S18 4" xfId="83"/>
    <cellStyle name="S18 5" xfId="84"/>
    <cellStyle name="S18 6" xfId="85"/>
    <cellStyle name="S18 7" xfId="86"/>
    <cellStyle name="S18 8" xfId="87"/>
    <cellStyle name="S18 9" xfId="88"/>
    <cellStyle name="S19" xfId="89"/>
    <cellStyle name="S19 10" xfId="90"/>
    <cellStyle name="S19 2" xfId="91"/>
    <cellStyle name="S19 3" xfId="92"/>
    <cellStyle name="S19 4" xfId="93"/>
    <cellStyle name="S19 5" xfId="94"/>
    <cellStyle name="S19 6" xfId="95"/>
    <cellStyle name="S19 7" xfId="96"/>
    <cellStyle name="S19 8" xfId="97"/>
    <cellStyle name="S19 9" xfId="98"/>
    <cellStyle name="S2" xfId="99"/>
    <cellStyle name="S2 10" xfId="100"/>
    <cellStyle name="S2 2" xfId="101"/>
    <cellStyle name="S2 3" xfId="102"/>
    <cellStyle name="S2 4" xfId="103"/>
    <cellStyle name="S2 5" xfId="104"/>
    <cellStyle name="S2 6" xfId="105"/>
    <cellStyle name="S2 7" xfId="106"/>
    <cellStyle name="S2 8" xfId="107"/>
    <cellStyle name="S2 9" xfId="108"/>
    <cellStyle name="S20" xfId="109"/>
    <cellStyle name="S20 10" xfId="110"/>
    <cellStyle name="S20 2" xfId="111"/>
    <cellStyle name="S20 3" xfId="112"/>
    <cellStyle name="S20 4" xfId="113"/>
    <cellStyle name="S20 5" xfId="114"/>
    <cellStyle name="S20 6" xfId="115"/>
    <cellStyle name="S20 7" xfId="116"/>
    <cellStyle name="S20 8" xfId="117"/>
    <cellStyle name="S20 9" xfId="118"/>
    <cellStyle name="S21" xfId="119"/>
    <cellStyle name="S21 10" xfId="120"/>
    <cellStyle name="S21 2" xfId="121"/>
    <cellStyle name="S21 3" xfId="122"/>
    <cellStyle name="S21 4" xfId="123"/>
    <cellStyle name="S21 5" xfId="124"/>
    <cellStyle name="S21 6" xfId="125"/>
    <cellStyle name="S21 7" xfId="126"/>
    <cellStyle name="S21 8" xfId="127"/>
    <cellStyle name="S21 9" xfId="128"/>
    <cellStyle name="S22" xfId="129"/>
    <cellStyle name="S22 10" xfId="130"/>
    <cellStyle name="S22 2" xfId="131"/>
    <cellStyle name="S22 3" xfId="132"/>
    <cellStyle name="S22 4" xfId="133"/>
    <cellStyle name="S22 5" xfId="134"/>
    <cellStyle name="S22 6" xfId="135"/>
    <cellStyle name="S22 7" xfId="136"/>
    <cellStyle name="S22 8" xfId="137"/>
    <cellStyle name="S22 9" xfId="138"/>
    <cellStyle name="S23" xfId="139"/>
    <cellStyle name="S23 10" xfId="140"/>
    <cellStyle name="S23 2" xfId="141"/>
    <cellStyle name="S23 3" xfId="142"/>
    <cellStyle name="S23 4" xfId="143"/>
    <cellStyle name="S23 5" xfId="144"/>
    <cellStyle name="S23 6" xfId="145"/>
    <cellStyle name="S23 7" xfId="146"/>
    <cellStyle name="S23 8" xfId="147"/>
    <cellStyle name="S23 9" xfId="148"/>
    <cellStyle name="S24" xfId="149"/>
    <cellStyle name="S24 10" xfId="150"/>
    <cellStyle name="S24 2" xfId="151"/>
    <cellStyle name="S24 3" xfId="152"/>
    <cellStyle name="S24 4" xfId="153"/>
    <cellStyle name="S24 5" xfId="154"/>
    <cellStyle name="S24 6" xfId="155"/>
    <cellStyle name="S24 7" xfId="156"/>
    <cellStyle name="S24 8" xfId="157"/>
    <cellStyle name="S24 9" xfId="158"/>
    <cellStyle name="S25" xfId="159"/>
    <cellStyle name="S25 10" xfId="160"/>
    <cellStyle name="S25 2" xfId="161"/>
    <cellStyle name="S25 3" xfId="162"/>
    <cellStyle name="S25 4" xfId="163"/>
    <cellStyle name="S25 5" xfId="164"/>
    <cellStyle name="S25 6" xfId="165"/>
    <cellStyle name="S25 7" xfId="166"/>
    <cellStyle name="S25 8" xfId="167"/>
    <cellStyle name="S25 9" xfId="168"/>
    <cellStyle name="S26" xfId="169"/>
    <cellStyle name="S27" xfId="170"/>
    <cellStyle name="S27 10" xfId="171"/>
    <cellStyle name="S27 2" xfId="172"/>
    <cellStyle name="S27 3" xfId="173"/>
    <cellStyle name="S27 4" xfId="174"/>
    <cellStyle name="S27 5" xfId="175"/>
    <cellStyle name="S27 6" xfId="176"/>
    <cellStyle name="S27 7" xfId="177"/>
    <cellStyle name="S27 8" xfId="178"/>
    <cellStyle name="S27 9" xfId="179"/>
    <cellStyle name="S28" xfId="180"/>
    <cellStyle name="S28 10" xfId="181"/>
    <cellStyle name="S28 2" xfId="182"/>
    <cellStyle name="S28 3" xfId="183"/>
    <cellStyle name="S28 4" xfId="184"/>
    <cellStyle name="S28 5" xfId="185"/>
    <cellStyle name="S28 6" xfId="186"/>
    <cellStyle name="S28 7" xfId="187"/>
    <cellStyle name="S28 8" xfId="188"/>
    <cellStyle name="S28 9" xfId="189"/>
    <cellStyle name="S29" xfId="190"/>
    <cellStyle name="S3" xfId="191"/>
    <cellStyle name="S3 10" xfId="192"/>
    <cellStyle name="S3 2" xfId="193"/>
    <cellStyle name="S3 3" xfId="194"/>
    <cellStyle name="S3 4" xfId="195"/>
    <cellStyle name="S3 5" xfId="196"/>
    <cellStyle name="S3 6" xfId="197"/>
    <cellStyle name="S3 7" xfId="198"/>
    <cellStyle name="S3 8" xfId="199"/>
    <cellStyle name="S3 9" xfId="200"/>
    <cellStyle name="S30" xfId="201"/>
    <cellStyle name="S30 10" xfId="202"/>
    <cellStyle name="S30 2" xfId="203"/>
    <cellStyle name="S30 3" xfId="204"/>
    <cellStyle name="S30 4" xfId="205"/>
    <cellStyle name="S30 5" xfId="206"/>
    <cellStyle name="S30 6" xfId="207"/>
    <cellStyle name="S30 7" xfId="208"/>
    <cellStyle name="S30 8" xfId="209"/>
    <cellStyle name="S30 9" xfId="210"/>
    <cellStyle name="S31" xfId="211"/>
    <cellStyle name="S31 10" xfId="212"/>
    <cellStyle name="S31 2" xfId="213"/>
    <cellStyle name="S31 3" xfId="214"/>
    <cellStyle name="S31 4" xfId="215"/>
    <cellStyle name="S31 5" xfId="216"/>
    <cellStyle name="S31 6" xfId="217"/>
    <cellStyle name="S31 7" xfId="218"/>
    <cellStyle name="S31 8" xfId="219"/>
    <cellStyle name="S31 9" xfId="220"/>
    <cellStyle name="S32" xfId="221"/>
    <cellStyle name="S32 10" xfId="222"/>
    <cellStyle name="S32 2" xfId="223"/>
    <cellStyle name="S32 3" xfId="224"/>
    <cellStyle name="S32 4" xfId="225"/>
    <cellStyle name="S32 5" xfId="226"/>
    <cellStyle name="S32 6" xfId="227"/>
    <cellStyle name="S32 7" xfId="228"/>
    <cellStyle name="S32 8" xfId="229"/>
    <cellStyle name="S32 9" xfId="230"/>
    <cellStyle name="S33" xfId="231"/>
    <cellStyle name="S33 10" xfId="232"/>
    <cellStyle name="S33 2" xfId="233"/>
    <cellStyle name="S33 3" xfId="234"/>
    <cellStyle name="S33 4" xfId="235"/>
    <cellStyle name="S33 5" xfId="236"/>
    <cellStyle name="S33 6" xfId="237"/>
    <cellStyle name="S33 7" xfId="238"/>
    <cellStyle name="S33 8" xfId="239"/>
    <cellStyle name="S33 9" xfId="240"/>
    <cellStyle name="S34" xfId="241"/>
    <cellStyle name="S34 10" xfId="242"/>
    <cellStyle name="S34 2" xfId="243"/>
    <cellStyle name="S34 3" xfId="244"/>
    <cellStyle name="S34 4" xfId="245"/>
    <cellStyle name="S34 5" xfId="246"/>
    <cellStyle name="S34 6" xfId="247"/>
    <cellStyle name="S34 7" xfId="248"/>
    <cellStyle name="S34 8" xfId="249"/>
    <cellStyle name="S34 9" xfId="250"/>
    <cellStyle name="S35" xfId="251"/>
    <cellStyle name="S35 10" xfId="252"/>
    <cellStyle name="S35 2" xfId="253"/>
    <cellStyle name="S35 3" xfId="254"/>
    <cellStyle name="S35 4" xfId="255"/>
    <cellStyle name="S35 5" xfId="256"/>
    <cellStyle name="S35 6" xfId="257"/>
    <cellStyle name="S35 7" xfId="258"/>
    <cellStyle name="S35 8" xfId="259"/>
    <cellStyle name="S35 9" xfId="260"/>
    <cellStyle name="S36" xfId="261"/>
    <cellStyle name="S36 10" xfId="262"/>
    <cellStyle name="S36 2" xfId="263"/>
    <cellStyle name="S36 3" xfId="264"/>
    <cellStyle name="S36 4" xfId="265"/>
    <cellStyle name="S36 5" xfId="266"/>
    <cellStyle name="S36 6" xfId="267"/>
    <cellStyle name="S36 7" xfId="268"/>
    <cellStyle name="S36 8" xfId="269"/>
    <cellStyle name="S36 9" xfId="270"/>
    <cellStyle name="S37" xfId="271"/>
    <cellStyle name="S37 10" xfId="272"/>
    <cellStyle name="S37 2" xfId="273"/>
    <cellStyle name="S37 3" xfId="274"/>
    <cellStyle name="S37 4" xfId="275"/>
    <cellStyle name="S37 5" xfId="276"/>
    <cellStyle name="S37 6" xfId="277"/>
    <cellStyle name="S37 7" xfId="278"/>
    <cellStyle name="S37 8" xfId="279"/>
    <cellStyle name="S37 9" xfId="280"/>
    <cellStyle name="S38" xfId="281"/>
    <cellStyle name="S38 10" xfId="282"/>
    <cellStyle name="S38 2" xfId="283"/>
    <cellStyle name="S38 3" xfId="284"/>
    <cellStyle name="S38 4" xfId="285"/>
    <cellStyle name="S38 5" xfId="286"/>
    <cellStyle name="S38 6" xfId="287"/>
    <cellStyle name="S38 7" xfId="288"/>
    <cellStyle name="S38 8" xfId="289"/>
    <cellStyle name="S38 9" xfId="290"/>
    <cellStyle name="S39" xfId="291"/>
    <cellStyle name="S39 10" xfId="292"/>
    <cellStyle name="S39 2" xfId="293"/>
    <cellStyle name="S39 3" xfId="294"/>
    <cellStyle name="S39 4" xfId="295"/>
    <cellStyle name="S39 5" xfId="296"/>
    <cellStyle name="S39 6" xfId="297"/>
    <cellStyle name="S39 7" xfId="298"/>
    <cellStyle name="S39 8" xfId="299"/>
    <cellStyle name="S39 9" xfId="300"/>
    <cellStyle name="S4" xfId="301"/>
    <cellStyle name="S4 10" xfId="302"/>
    <cellStyle name="S4 2" xfId="303"/>
    <cellStyle name="S4 3" xfId="304"/>
    <cellStyle name="S4 4" xfId="305"/>
    <cellStyle name="S4 5" xfId="306"/>
    <cellStyle name="S4 6" xfId="307"/>
    <cellStyle name="S4 7" xfId="308"/>
    <cellStyle name="S4 8" xfId="309"/>
    <cellStyle name="S4 9" xfId="310"/>
    <cellStyle name="S40" xfId="311"/>
    <cellStyle name="S40 10" xfId="312"/>
    <cellStyle name="S40 2" xfId="313"/>
    <cellStyle name="S40 3" xfId="314"/>
    <cellStyle name="S40 4" xfId="315"/>
    <cellStyle name="S40 5" xfId="316"/>
    <cellStyle name="S40 6" xfId="317"/>
    <cellStyle name="S40 7" xfId="318"/>
    <cellStyle name="S40 8" xfId="319"/>
    <cellStyle name="S40 9" xfId="320"/>
    <cellStyle name="S41" xfId="321"/>
    <cellStyle name="S41 10" xfId="322"/>
    <cellStyle name="S41 2" xfId="323"/>
    <cellStyle name="S41 3" xfId="324"/>
    <cellStyle name="S41 4" xfId="325"/>
    <cellStyle name="S41 5" xfId="326"/>
    <cellStyle name="S41 6" xfId="327"/>
    <cellStyle name="S41 7" xfId="328"/>
    <cellStyle name="S41 8" xfId="329"/>
    <cellStyle name="S41 9" xfId="330"/>
    <cellStyle name="S42" xfId="331"/>
    <cellStyle name="S42 10" xfId="332"/>
    <cellStyle name="S42 2" xfId="333"/>
    <cellStyle name="S42 3" xfId="334"/>
    <cellStyle name="S42 4" xfId="335"/>
    <cellStyle name="S42 5" xfId="336"/>
    <cellStyle name="S42 6" xfId="337"/>
    <cellStyle name="S42 7" xfId="338"/>
    <cellStyle name="S42 8" xfId="339"/>
    <cellStyle name="S42 9" xfId="340"/>
    <cellStyle name="S43" xfId="341"/>
    <cellStyle name="S43 10" xfId="342"/>
    <cellStyle name="S43 2" xfId="343"/>
    <cellStyle name="S43 3" xfId="344"/>
    <cellStyle name="S43 4" xfId="345"/>
    <cellStyle name="S43 5" xfId="346"/>
    <cellStyle name="S43 6" xfId="347"/>
    <cellStyle name="S43 7" xfId="348"/>
    <cellStyle name="S43 8" xfId="349"/>
    <cellStyle name="S43 9" xfId="350"/>
    <cellStyle name="S44" xfId="351"/>
    <cellStyle name="S44 10" xfId="352"/>
    <cellStyle name="S44 2" xfId="353"/>
    <cellStyle name="S44 3" xfId="354"/>
    <cellStyle name="S44 4" xfId="355"/>
    <cellStyle name="S44 5" xfId="356"/>
    <cellStyle name="S44 6" xfId="357"/>
    <cellStyle name="S44 7" xfId="358"/>
    <cellStyle name="S44 8" xfId="359"/>
    <cellStyle name="S44 9" xfId="360"/>
    <cellStyle name="S45" xfId="361"/>
    <cellStyle name="S45 10" xfId="362"/>
    <cellStyle name="S45 2" xfId="363"/>
    <cellStyle name="S45 3" xfId="364"/>
    <cellStyle name="S45 4" xfId="365"/>
    <cellStyle name="S45 5" xfId="366"/>
    <cellStyle name="S45 6" xfId="367"/>
    <cellStyle name="S45 7" xfId="368"/>
    <cellStyle name="S45 8" xfId="369"/>
    <cellStyle name="S45 9" xfId="370"/>
    <cellStyle name="S46" xfId="371"/>
    <cellStyle name="S47" xfId="372"/>
    <cellStyle name="S48" xfId="373"/>
    <cellStyle name="S49" xfId="374"/>
    <cellStyle name="S5" xfId="375"/>
    <cellStyle name="S6" xfId="376"/>
    <cellStyle name="S6 10" xfId="377"/>
    <cellStyle name="S6 2" xfId="378"/>
    <cellStyle name="S6 3" xfId="379"/>
    <cellStyle name="S6 4" xfId="380"/>
    <cellStyle name="S6 5" xfId="381"/>
    <cellStyle name="S6 6" xfId="382"/>
    <cellStyle name="S6 7" xfId="383"/>
    <cellStyle name="S6 8" xfId="384"/>
    <cellStyle name="S6 9" xfId="385"/>
    <cellStyle name="S7" xfId="386"/>
    <cellStyle name="S7 10" xfId="387"/>
    <cellStyle name="S7 2" xfId="388"/>
    <cellStyle name="S7 3" xfId="389"/>
    <cellStyle name="S7 4" xfId="390"/>
    <cellStyle name="S7 5" xfId="391"/>
    <cellStyle name="S7 6" xfId="392"/>
    <cellStyle name="S7 7" xfId="393"/>
    <cellStyle name="S7 8" xfId="394"/>
    <cellStyle name="S7 9" xfId="395"/>
    <cellStyle name="S8" xfId="396"/>
    <cellStyle name="S8 10" xfId="397"/>
    <cellStyle name="S8 2" xfId="398"/>
    <cellStyle name="S8 3" xfId="399"/>
    <cellStyle name="S8 4" xfId="400"/>
    <cellStyle name="S8 5" xfId="401"/>
    <cellStyle name="S8 6" xfId="402"/>
    <cellStyle name="S8 7" xfId="403"/>
    <cellStyle name="S8 8" xfId="404"/>
    <cellStyle name="S8 9" xfId="405"/>
    <cellStyle name="S9" xfId="406"/>
    <cellStyle name="S9 10" xfId="407"/>
    <cellStyle name="S9 2" xfId="408"/>
    <cellStyle name="S9 3" xfId="409"/>
    <cellStyle name="S9 4" xfId="410"/>
    <cellStyle name="S9 5" xfId="411"/>
    <cellStyle name="S9 6" xfId="412"/>
    <cellStyle name="S9 7" xfId="413"/>
    <cellStyle name="S9 8" xfId="414"/>
    <cellStyle name="S9 9" xfId="415"/>
    <cellStyle name="Standard_Streu00" xfId="416"/>
    <cellStyle name="Денежный 2" xfId="417"/>
    <cellStyle name="Личный" xfId="418"/>
    <cellStyle name="Обычный" xfId="0" builtinId="0"/>
    <cellStyle name="Обычный 2" xfId="419"/>
    <cellStyle name="Обычный 3" xfId="420"/>
    <cellStyle name="Обычный 5" xfId="421"/>
    <cellStyle name="Обычный 8 3" xfId="422"/>
    <cellStyle name="Обычный_MP Axara_ 29.07-11.08" xfId="423"/>
    <cellStyle name="Процентный 2" xfId="424"/>
    <cellStyle name="Процентный 3" xfId="425"/>
    <cellStyle name="Тысячи_laroux" xfId="426"/>
    <cellStyle name="Финансовый [0] 2" xfId="427"/>
    <cellStyle name="Финансовый 2" xfId="428"/>
  </cellStyles>
  <dxfs count="39"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auto="1"/>
      </font>
    </dxf>
    <dxf>
      <font>
        <condense val="0"/>
        <extend val="0"/>
        <color indexed="10"/>
      </font>
    </dxf>
    <dxf>
      <font>
        <condense val="0"/>
        <extend val="0"/>
        <color indexed="37"/>
      </font>
    </dxf>
    <dxf>
      <font>
        <condense val="0"/>
        <extend val="0"/>
        <color indexed="12"/>
      </font>
    </dxf>
    <dxf>
      <font>
        <condense val="0"/>
        <extend val="0"/>
        <color auto="1"/>
      </font>
    </dxf>
  </dxfs>
  <tableStyles count="0" defaultTableStyle="TableStyleMedium9" defaultPivotStyle="PivotStyleLight16"/>
  <colors>
    <mruColors>
      <color rgb="FFFF33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2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1025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2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123825</xdr:rowOff>
    </xdr:from>
    <xdr:to>
      <xdr:col>1</xdr:col>
      <xdr:colOff>523875</xdr:colOff>
      <xdr:row>3</xdr:row>
      <xdr:rowOff>171450</xdr:rowOff>
    </xdr:to>
    <xdr:pic>
      <xdr:nvPicPr>
        <xdr:cNvPr id="2" name="Рисунок 3" descr="image1.pn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7625" y="123825"/>
          <a:ext cx="1085850" cy="6667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714375</xdr:colOff>
      <xdr:row>3</xdr:row>
      <xdr:rowOff>180975</xdr:rowOff>
    </xdr:to>
    <xdr:pic>
      <xdr:nvPicPr>
        <xdr:cNvPr id="2049" name="Имя " descr="Descr 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1504950" cy="8001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314325</xdr:colOff>
      <xdr:row>3</xdr:row>
      <xdr:rowOff>152400</xdr:rowOff>
    </xdr:from>
    <xdr:to>
      <xdr:col>1</xdr:col>
      <xdr:colOff>419100</xdr:colOff>
      <xdr:row>7</xdr:row>
      <xdr:rowOff>85725</xdr:rowOff>
    </xdr:to>
    <xdr:pic>
      <xdr:nvPicPr>
        <xdr:cNvPr id="2050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4325" y="771525"/>
          <a:ext cx="895350" cy="695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Forms\Media_Plan\Buelorussia,%20LH%20MSQ%20Network,%20Plan%2002%20-%201012200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.nikitin/Desktop/&#8470;1%20&#1070;&#1084;&#1086;&#1088;%20&#1060;&#1052;%20&#1088;&#1086;&#1083;&#1080;&#1082;%20&#1048;&#1070;&#1053;&#1068;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LOW"/>
      <sheetName val="Newspaper"/>
      <sheetName val="Newspaper Insertions"/>
      <sheetName val="Magazines"/>
      <sheetName val="Magazines Motif allocation"/>
      <sheetName val="Radio"/>
      <sheetName val="Internet"/>
      <sheetName val="Poster"/>
      <sheetName val="TV"/>
      <sheetName val="Tabelle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34">
          <cell r="A34" t="str">
            <v>Draft</v>
          </cell>
        </row>
        <row r="35">
          <cell r="A35" t="str">
            <v>Approved (by / date)</v>
          </cell>
        </row>
        <row r="36">
          <cell r="A36" t="str">
            <v>Booked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Авторадио "/>
      <sheetName val="ENERGY"/>
      <sheetName val="Юмор FM"/>
      <sheetName val="Радио Алла"/>
      <sheetName val="Лист1"/>
      <sheetName val="Юмор ФМ"/>
      <sheetName val="Лист2"/>
    </sheetNames>
    <sheetDataSet>
      <sheetData sheetId="0"/>
      <sheetData sheetId="1"/>
      <sheetData sheetId="2"/>
      <sheetData sheetId="3"/>
      <sheetData sheetId="4">
        <row r="1">
          <cell r="A1" t="str">
            <v>Модель</v>
          </cell>
        </row>
        <row r="2">
          <cell r="A2" t="str">
            <v>Сеть</v>
          </cell>
        </row>
        <row r="3">
          <cell r="A3" t="str">
            <v>Москва</v>
          </cell>
        </row>
        <row r="4">
          <cell r="A4" t="str">
            <v>Москва+</v>
          </cell>
        </row>
      </sheetData>
      <sheetData sheetId="5"/>
      <sheetData sheetId="6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R64"/>
  <sheetViews>
    <sheetView zoomScaleNormal="100" workbookViewId="0">
      <selection activeCell="J9" sqref="J9:J10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8.28515625" style="44" customWidth="1"/>
    <col min="5" max="5" width="9.140625" style="44"/>
    <col min="6" max="8" width="9.140625" style="45"/>
    <col min="9" max="9" width="9.140625" style="46"/>
    <col min="10" max="11" width="9.140625" style="45"/>
    <col min="12" max="12" width="0" style="45" hidden="1" customWidth="1"/>
    <col min="13" max="13" width="9.85546875" style="45" customWidth="1"/>
    <col min="14" max="44" width="3.140625" style="44" bestFit="1" customWidth="1"/>
    <col min="45" max="16384" width="9.140625" style="44"/>
  </cols>
  <sheetData>
    <row r="1" spans="2:44" s="1" customFormat="1" ht="18.75">
      <c r="C1" s="2" t="s">
        <v>68</v>
      </c>
      <c r="F1" s="3"/>
      <c r="G1" s="3"/>
      <c r="H1" s="3"/>
      <c r="I1" s="4"/>
      <c r="J1" s="3"/>
      <c r="K1" s="3"/>
      <c r="L1" s="3"/>
      <c r="M1" s="3"/>
      <c r="AF1" s="90" t="s">
        <v>72</v>
      </c>
    </row>
    <row r="2" spans="2:44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67</v>
      </c>
    </row>
    <row r="3" spans="2:44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4" s="1" customFormat="1">
      <c r="C4" s="19" t="s">
        <v>5</v>
      </c>
      <c r="D4" s="82">
        <v>43009</v>
      </c>
      <c r="E4" s="21"/>
      <c r="F4" s="3"/>
      <c r="G4" s="89" t="s">
        <v>70</v>
      </c>
      <c r="H4" s="71" t="s">
        <v>71</v>
      </c>
      <c r="I4" s="21"/>
      <c r="J4" s="3"/>
      <c r="K4" s="3"/>
      <c r="L4" s="3"/>
      <c r="M4" s="3"/>
    </row>
    <row r="5" spans="2:44" s="1" customFormat="1">
      <c r="F5" s="3"/>
      <c r="G5" s="3"/>
      <c r="H5" s="3"/>
      <c r="I5" s="4"/>
      <c r="J5" s="3"/>
      <c r="K5" s="3"/>
      <c r="L5" s="3"/>
      <c r="M5" s="3"/>
    </row>
    <row r="6" spans="2:44" s="1" customFormat="1">
      <c r="F6" s="3"/>
      <c r="G6" s="3"/>
      <c r="H6" s="3"/>
      <c r="I6" s="4"/>
      <c r="J6" s="3"/>
      <c r="K6" s="3"/>
      <c r="L6" s="3"/>
      <c r="M6" s="3"/>
    </row>
    <row r="7" spans="2:44" s="13" customFormat="1">
      <c r="F7" s="16"/>
      <c r="G7" s="16"/>
      <c r="H7" s="16"/>
      <c r="I7" s="17"/>
      <c r="J7" s="16"/>
      <c r="K7" s="16"/>
      <c r="L7" s="16"/>
      <c r="M7" s="16"/>
    </row>
    <row r="8" spans="2:44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5">
        <v>43009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2:44" s="31" customFormat="1" ht="12" customHeight="1">
      <c r="B9" s="97" t="s">
        <v>7</v>
      </c>
      <c r="C9" s="99" t="s">
        <v>8</v>
      </c>
      <c r="D9" s="101" t="s">
        <v>9</v>
      </c>
      <c r="E9" s="101" t="s">
        <v>10</v>
      </c>
      <c r="F9" s="103" t="s">
        <v>11</v>
      </c>
      <c r="G9" s="105" t="s">
        <v>65</v>
      </c>
      <c r="H9" s="99" t="s">
        <v>29</v>
      </c>
      <c r="I9" s="93" t="s">
        <v>64</v>
      </c>
      <c r="J9" s="99" t="s">
        <v>75</v>
      </c>
      <c r="K9" s="93" t="s">
        <v>61</v>
      </c>
      <c r="L9" s="93" t="s">
        <v>13</v>
      </c>
      <c r="M9" s="93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  <c r="AR9" s="85">
        <v>31</v>
      </c>
    </row>
    <row r="10" spans="2:44" s="31" customFormat="1" ht="42.75" customHeight="1">
      <c r="B10" s="98"/>
      <c r="C10" s="100"/>
      <c r="D10" s="102"/>
      <c r="E10" s="102"/>
      <c r="F10" s="104"/>
      <c r="G10" s="106"/>
      <c r="H10" s="100"/>
      <c r="I10" s="94"/>
      <c r="J10" s="100"/>
      <c r="K10" s="94"/>
      <c r="L10" s="94"/>
      <c r="M10" s="94"/>
      <c r="N10" s="86" t="s">
        <v>20</v>
      </c>
      <c r="O10" s="86" t="s">
        <v>14</v>
      </c>
      <c r="P10" s="86" t="s">
        <v>15</v>
      </c>
      <c r="Q10" s="86" t="s">
        <v>16</v>
      </c>
      <c r="R10" s="86" t="s">
        <v>17</v>
      </c>
      <c r="S10" s="86" t="s">
        <v>18</v>
      </c>
      <c r="T10" s="86" t="s">
        <v>19</v>
      </c>
      <c r="U10" s="86" t="s">
        <v>20</v>
      </c>
      <c r="V10" s="86" t="s">
        <v>14</v>
      </c>
      <c r="W10" s="86" t="s">
        <v>15</v>
      </c>
      <c r="X10" s="86" t="s">
        <v>16</v>
      </c>
      <c r="Y10" s="86" t="s">
        <v>17</v>
      </c>
      <c r="Z10" s="86" t="s">
        <v>18</v>
      </c>
      <c r="AA10" s="86" t="s">
        <v>19</v>
      </c>
      <c r="AB10" s="86" t="s">
        <v>20</v>
      </c>
      <c r="AC10" s="86" t="s">
        <v>14</v>
      </c>
      <c r="AD10" s="86" t="s">
        <v>15</v>
      </c>
      <c r="AE10" s="86" t="s">
        <v>16</v>
      </c>
      <c r="AF10" s="86" t="s">
        <v>17</v>
      </c>
      <c r="AG10" s="86" t="s">
        <v>18</v>
      </c>
      <c r="AH10" s="86" t="s">
        <v>19</v>
      </c>
      <c r="AI10" s="86" t="s">
        <v>20</v>
      </c>
      <c r="AJ10" s="86" t="s">
        <v>14</v>
      </c>
      <c r="AK10" s="86" t="s">
        <v>15</v>
      </c>
      <c r="AL10" s="86" t="s">
        <v>16</v>
      </c>
      <c r="AM10" s="86" t="s">
        <v>17</v>
      </c>
      <c r="AN10" s="86" t="s">
        <v>18</v>
      </c>
      <c r="AO10" s="86" t="s">
        <v>19</v>
      </c>
      <c r="AP10" s="86" t="s">
        <v>20</v>
      </c>
      <c r="AQ10" s="86" t="s">
        <v>14</v>
      </c>
      <c r="AR10" s="86" t="s">
        <v>15</v>
      </c>
    </row>
    <row r="11" spans="2:44" s="1" customFormat="1">
      <c r="B11" s="33" t="s">
        <v>73</v>
      </c>
      <c r="C11" s="87" t="s">
        <v>74</v>
      </c>
      <c r="D11" s="34" t="s">
        <v>69</v>
      </c>
      <c r="E11" s="35" t="s">
        <v>22</v>
      </c>
      <c r="F11" s="83">
        <v>2.5</v>
      </c>
      <c r="G11" s="47">
        <f>COUNT(N11:AR11)</f>
        <v>14</v>
      </c>
      <c r="H11" s="48">
        <f t="shared" ref="H11:H30" si="0">SUM(N11:AR11)/60</f>
        <v>3.5</v>
      </c>
      <c r="I11" s="49">
        <v>1.1499999999999999</v>
      </c>
      <c r="J11" s="50">
        <v>1</v>
      </c>
      <c r="K11" s="51">
        <f t="shared" ref="K11:K30" si="1">F11*H11*I11*J11</f>
        <v>10.0625</v>
      </c>
      <c r="L11" s="51"/>
      <c r="M11" s="52">
        <f t="shared" ref="M11:M30" si="2">K11*(100-L11)/100</f>
        <v>10.0625</v>
      </c>
      <c r="N11" s="72"/>
      <c r="O11" s="43"/>
      <c r="P11" s="43"/>
      <c r="Q11" s="43"/>
      <c r="R11" s="43"/>
      <c r="S11" s="43"/>
      <c r="T11" s="72"/>
      <c r="U11" s="72"/>
      <c r="V11" s="43"/>
      <c r="W11" s="43"/>
      <c r="X11" s="43"/>
      <c r="Y11" s="43"/>
      <c r="Z11" s="43"/>
      <c r="AA11" s="72"/>
      <c r="AB11" s="72"/>
      <c r="AC11" s="43">
        <v>15</v>
      </c>
      <c r="AD11" s="43">
        <v>15</v>
      </c>
      <c r="AE11" s="43">
        <v>15</v>
      </c>
      <c r="AF11" s="43">
        <v>15</v>
      </c>
      <c r="AG11" s="43">
        <v>15</v>
      </c>
      <c r="AH11" s="72">
        <v>15</v>
      </c>
      <c r="AI11" s="72">
        <v>15</v>
      </c>
      <c r="AJ11" s="43">
        <v>15</v>
      </c>
      <c r="AK11" s="43">
        <v>15</v>
      </c>
      <c r="AL11" s="43">
        <v>15</v>
      </c>
      <c r="AM11" s="43">
        <v>15</v>
      </c>
      <c r="AN11" s="43">
        <v>15</v>
      </c>
      <c r="AO11" s="72">
        <v>15</v>
      </c>
      <c r="AP11" s="72">
        <v>15</v>
      </c>
      <c r="AQ11" s="43"/>
      <c r="AR11" s="43"/>
    </row>
    <row r="12" spans="2:44" s="1" customFormat="1">
      <c r="B12" s="33" t="s">
        <v>73</v>
      </c>
      <c r="C12" s="88" t="s">
        <v>74</v>
      </c>
      <c r="D12" s="34" t="s">
        <v>69</v>
      </c>
      <c r="E12" s="35" t="s">
        <v>22</v>
      </c>
      <c r="F12" s="83">
        <v>2.5</v>
      </c>
      <c r="G12" s="47">
        <f t="shared" ref="G12:G30" si="3">COUNT(N12:AR12)</f>
        <v>14</v>
      </c>
      <c r="H12" s="48">
        <f t="shared" si="0"/>
        <v>3.5</v>
      </c>
      <c r="I12" s="49">
        <v>1.1499999999999999</v>
      </c>
      <c r="J12" s="50">
        <v>1</v>
      </c>
      <c r="K12" s="51">
        <f t="shared" si="1"/>
        <v>10.0625</v>
      </c>
      <c r="L12" s="51"/>
      <c r="M12" s="52">
        <f t="shared" si="2"/>
        <v>10.0625</v>
      </c>
      <c r="N12" s="72"/>
      <c r="O12" s="43"/>
      <c r="P12" s="43"/>
      <c r="Q12" s="43"/>
      <c r="R12" s="43"/>
      <c r="S12" s="43"/>
      <c r="T12" s="72"/>
      <c r="U12" s="72"/>
      <c r="V12" s="43"/>
      <c r="W12" s="43"/>
      <c r="X12" s="43"/>
      <c r="Y12" s="43"/>
      <c r="Z12" s="43"/>
      <c r="AA12" s="72"/>
      <c r="AB12" s="72"/>
      <c r="AC12" s="43">
        <v>15</v>
      </c>
      <c r="AD12" s="43">
        <v>15</v>
      </c>
      <c r="AE12" s="43">
        <v>15</v>
      </c>
      <c r="AF12" s="43">
        <v>15</v>
      </c>
      <c r="AG12" s="43">
        <v>15</v>
      </c>
      <c r="AH12" s="72">
        <v>15</v>
      </c>
      <c r="AI12" s="72">
        <v>15</v>
      </c>
      <c r="AJ12" s="43">
        <v>15</v>
      </c>
      <c r="AK12" s="43">
        <v>15</v>
      </c>
      <c r="AL12" s="43">
        <v>15</v>
      </c>
      <c r="AM12" s="43">
        <v>15</v>
      </c>
      <c r="AN12" s="43">
        <v>15</v>
      </c>
      <c r="AO12" s="72">
        <v>15</v>
      </c>
      <c r="AP12" s="72">
        <v>15</v>
      </c>
      <c r="AQ12" s="43"/>
      <c r="AR12" s="43"/>
    </row>
    <row r="13" spans="2:44" s="1" customFormat="1">
      <c r="B13" s="33" t="s">
        <v>73</v>
      </c>
      <c r="C13" s="88" t="s">
        <v>74</v>
      </c>
      <c r="D13" s="34" t="s">
        <v>69</v>
      </c>
      <c r="E13" s="35" t="s">
        <v>22</v>
      </c>
      <c r="F13" s="83">
        <v>2.5</v>
      </c>
      <c r="G13" s="47">
        <f t="shared" si="3"/>
        <v>14</v>
      </c>
      <c r="H13" s="48">
        <f t="shared" si="0"/>
        <v>3.5</v>
      </c>
      <c r="I13" s="49">
        <v>1.1499999999999999</v>
      </c>
      <c r="J13" s="50">
        <v>1</v>
      </c>
      <c r="K13" s="51">
        <f t="shared" si="1"/>
        <v>10.0625</v>
      </c>
      <c r="L13" s="51"/>
      <c r="M13" s="52">
        <f t="shared" si="2"/>
        <v>10.0625</v>
      </c>
      <c r="N13" s="72"/>
      <c r="O13" s="43"/>
      <c r="P13" s="43"/>
      <c r="Q13" s="43"/>
      <c r="R13" s="43"/>
      <c r="S13" s="43"/>
      <c r="T13" s="72"/>
      <c r="U13" s="72"/>
      <c r="V13" s="43"/>
      <c r="W13" s="43"/>
      <c r="X13" s="43"/>
      <c r="Y13" s="43"/>
      <c r="Z13" s="43"/>
      <c r="AA13" s="72"/>
      <c r="AB13" s="72"/>
      <c r="AC13" s="43">
        <v>15</v>
      </c>
      <c r="AD13" s="43">
        <v>15</v>
      </c>
      <c r="AE13" s="43">
        <v>15</v>
      </c>
      <c r="AF13" s="43">
        <v>15</v>
      </c>
      <c r="AG13" s="43">
        <v>15</v>
      </c>
      <c r="AH13" s="72">
        <v>15</v>
      </c>
      <c r="AI13" s="72">
        <v>15</v>
      </c>
      <c r="AJ13" s="43">
        <v>15</v>
      </c>
      <c r="AK13" s="43">
        <v>15</v>
      </c>
      <c r="AL13" s="43">
        <v>15</v>
      </c>
      <c r="AM13" s="43">
        <v>15</v>
      </c>
      <c r="AN13" s="43">
        <v>15</v>
      </c>
      <c r="AO13" s="72">
        <v>15</v>
      </c>
      <c r="AP13" s="72">
        <v>15</v>
      </c>
      <c r="AQ13" s="43"/>
      <c r="AR13" s="43"/>
    </row>
    <row r="14" spans="2:44" s="1" customFormat="1">
      <c r="B14" s="33" t="s">
        <v>73</v>
      </c>
      <c r="C14" s="88" t="s">
        <v>74</v>
      </c>
      <c r="D14" s="34" t="s">
        <v>69</v>
      </c>
      <c r="E14" s="35" t="s">
        <v>22</v>
      </c>
      <c r="F14" s="83">
        <v>2.5</v>
      </c>
      <c r="G14" s="47">
        <f t="shared" si="3"/>
        <v>14</v>
      </c>
      <c r="H14" s="48">
        <f t="shared" si="0"/>
        <v>3.5</v>
      </c>
      <c r="I14" s="49">
        <v>1.1499999999999999</v>
      </c>
      <c r="J14" s="50">
        <v>1</v>
      </c>
      <c r="K14" s="51">
        <f t="shared" si="1"/>
        <v>10.0625</v>
      </c>
      <c r="L14" s="51"/>
      <c r="M14" s="52">
        <f t="shared" si="2"/>
        <v>10.0625</v>
      </c>
      <c r="N14" s="72"/>
      <c r="O14" s="43"/>
      <c r="P14" s="43"/>
      <c r="Q14" s="43"/>
      <c r="R14" s="43"/>
      <c r="S14" s="43"/>
      <c r="T14" s="72"/>
      <c r="U14" s="72"/>
      <c r="V14" s="43"/>
      <c r="W14" s="43"/>
      <c r="X14" s="43"/>
      <c r="Y14" s="43"/>
      <c r="Z14" s="43"/>
      <c r="AA14" s="72"/>
      <c r="AB14" s="72"/>
      <c r="AC14" s="43">
        <v>15</v>
      </c>
      <c r="AD14" s="43">
        <v>15</v>
      </c>
      <c r="AE14" s="43">
        <v>15</v>
      </c>
      <c r="AF14" s="43">
        <v>15</v>
      </c>
      <c r="AG14" s="43">
        <v>15</v>
      </c>
      <c r="AH14" s="72">
        <v>15</v>
      </c>
      <c r="AI14" s="72">
        <v>15</v>
      </c>
      <c r="AJ14" s="43">
        <v>15</v>
      </c>
      <c r="AK14" s="43">
        <v>15</v>
      </c>
      <c r="AL14" s="43">
        <v>15</v>
      </c>
      <c r="AM14" s="43">
        <v>15</v>
      </c>
      <c r="AN14" s="43">
        <v>15</v>
      </c>
      <c r="AO14" s="72">
        <v>15</v>
      </c>
      <c r="AP14" s="72">
        <v>15</v>
      </c>
      <c r="AQ14" s="43"/>
      <c r="AR14" s="43"/>
    </row>
    <row r="15" spans="2:44" s="1" customFormat="1">
      <c r="B15" s="33" t="s">
        <v>73</v>
      </c>
      <c r="C15" s="88" t="s">
        <v>74</v>
      </c>
      <c r="D15" s="34" t="s">
        <v>69</v>
      </c>
      <c r="E15" s="35" t="s">
        <v>22</v>
      </c>
      <c r="F15" s="83">
        <v>2.5</v>
      </c>
      <c r="G15" s="47">
        <f t="shared" si="3"/>
        <v>14</v>
      </c>
      <c r="H15" s="48">
        <f t="shared" si="0"/>
        <v>3.5</v>
      </c>
      <c r="I15" s="49">
        <v>1.1499999999999999</v>
      </c>
      <c r="J15" s="50">
        <v>1</v>
      </c>
      <c r="K15" s="51">
        <f t="shared" si="1"/>
        <v>10.0625</v>
      </c>
      <c r="L15" s="51"/>
      <c r="M15" s="52">
        <f t="shared" si="2"/>
        <v>10.0625</v>
      </c>
      <c r="N15" s="72"/>
      <c r="O15" s="43"/>
      <c r="P15" s="43"/>
      <c r="Q15" s="43"/>
      <c r="R15" s="43"/>
      <c r="S15" s="43"/>
      <c r="T15" s="72"/>
      <c r="U15" s="72"/>
      <c r="V15" s="43"/>
      <c r="W15" s="43"/>
      <c r="X15" s="43"/>
      <c r="Y15" s="43"/>
      <c r="Z15" s="43"/>
      <c r="AA15" s="72"/>
      <c r="AB15" s="72"/>
      <c r="AC15" s="43">
        <v>15</v>
      </c>
      <c r="AD15" s="43">
        <v>15</v>
      </c>
      <c r="AE15" s="43">
        <v>15</v>
      </c>
      <c r="AF15" s="43">
        <v>15</v>
      </c>
      <c r="AG15" s="43">
        <v>15</v>
      </c>
      <c r="AH15" s="72">
        <v>15</v>
      </c>
      <c r="AI15" s="72">
        <v>15</v>
      </c>
      <c r="AJ15" s="43">
        <v>15</v>
      </c>
      <c r="AK15" s="43">
        <v>15</v>
      </c>
      <c r="AL15" s="43">
        <v>15</v>
      </c>
      <c r="AM15" s="43">
        <v>15</v>
      </c>
      <c r="AN15" s="43">
        <v>15</v>
      </c>
      <c r="AO15" s="72">
        <v>15</v>
      </c>
      <c r="AP15" s="72">
        <v>15</v>
      </c>
      <c r="AQ15" s="43"/>
      <c r="AR15" s="43"/>
    </row>
    <row r="16" spans="2:44" s="1" customFormat="1">
      <c r="B16" s="33" t="s">
        <v>73</v>
      </c>
      <c r="C16" s="88" t="s">
        <v>74</v>
      </c>
      <c r="D16" s="34" t="s">
        <v>69</v>
      </c>
      <c r="E16" s="35" t="s">
        <v>22</v>
      </c>
      <c r="F16" s="83">
        <v>2.5</v>
      </c>
      <c r="G16" s="47">
        <f t="shared" si="3"/>
        <v>14</v>
      </c>
      <c r="H16" s="48">
        <f t="shared" si="0"/>
        <v>3.5</v>
      </c>
      <c r="I16" s="49">
        <v>1.1499999999999999</v>
      </c>
      <c r="J16" s="50">
        <v>1</v>
      </c>
      <c r="K16" s="51">
        <f t="shared" si="1"/>
        <v>10.0625</v>
      </c>
      <c r="L16" s="51"/>
      <c r="M16" s="52">
        <f t="shared" si="2"/>
        <v>10.0625</v>
      </c>
      <c r="N16" s="72"/>
      <c r="O16" s="43"/>
      <c r="P16" s="43"/>
      <c r="Q16" s="43"/>
      <c r="R16" s="43"/>
      <c r="S16" s="43"/>
      <c r="T16" s="72"/>
      <c r="U16" s="72"/>
      <c r="V16" s="43"/>
      <c r="W16" s="43"/>
      <c r="X16" s="43"/>
      <c r="Y16" s="43"/>
      <c r="Z16" s="43"/>
      <c r="AA16" s="72"/>
      <c r="AB16" s="72"/>
      <c r="AC16" s="43">
        <v>15</v>
      </c>
      <c r="AD16" s="43">
        <v>15</v>
      </c>
      <c r="AE16" s="43">
        <v>15</v>
      </c>
      <c r="AF16" s="43">
        <v>15</v>
      </c>
      <c r="AG16" s="43">
        <v>15</v>
      </c>
      <c r="AH16" s="72">
        <v>15</v>
      </c>
      <c r="AI16" s="72">
        <v>15</v>
      </c>
      <c r="AJ16" s="43">
        <v>15</v>
      </c>
      <c r="AK16" s="43">
        <v>15</v>
      </c>
      <c r="AL16" s="43">
        <v>15</v>
      </c>
      <c r="AM16" s="43">
        <v>15</v>
      </c>
      <c r="AN16" s="43">
        <v>15</v>
      </c>
      <c r="AO16" s="72">
        <v>15</v>
      </c>
      <c r="AP16" s="72">
        <v>15</v>
      </c>
      <c r="AQ16" s="43"/>
      <c r="AR16" s="43"/>
    </row>
    <row r="17" spans="2:44" s="1" customFormat="1">
      <c r="B17" s="33" t="s">
        <v>73</v>
      </c>
      <c r="C17" s="88" t="s">
        <v>74</v>
      </c>
      <c r="D17" s="34" t="s">
        <v>69</v>
      </c>
      <c r="E17" s="35" t="s">
        <v>22</v>
      </c>
      <c r="F17" s="83">
        <v>2.5</v>
      </c>
      <c r="G17" s="47">
        <f t="shared" si="3"/>
        <v>14</v>
      </c>
      <c r="H17" s="48">
        <f t="shared" si="0"/>
        <v>3.5</v>
      </c>
      <c r="I17" s="49">
        <v>1.1499999999999999</v>
      </c>
      <c r="J17" s="50">
        <v>1</v>
      </c>
      <c r="K17" s="51">
        <f t="shared" si="1"/>
        <v>10.0625</v>
      </c>
      <c r="L17" s="51"/>
      <c r="M17" s="52">
        <f t="shared" si="2"/>
        <v>10.0625</v>
      </c>
      <c r="N17" s="72"/>
      <c r="O17" s="43"/>
      <c r="P17" s="43"/>
      <c r="Q17" s="43"/>
      <c r="R17" s="43"/>
      <c r="S17" s="43"/>
      <c r="T17" s="72"/>
      <c r="U17" s="72"/>
      <c r="V17" s="43"/>
      <c r="W17" s="43"/>
      <c r="X17" s="43"/>
      <c r="Y17" s="43"/>
      <c r="Z17" s="43"/>
      <c r="AA17" s="72"/>
      <c r="AB17" s="72"/>
      <c r="AC17" s="43">
        <v>15</v>
      </c>
      <c r="AD17" s="43">
        <v>15</v>
      </c>
      <c r="AE17" s="43">
        <v>15</v>
      </c>
      <c r="AF17" s="43">
        <v>15</v>
      </c>
      <c r="AG17" s="43">
        <v>15</v>
      </c>
      <c r="AH17" s="72">
        <v>15</v>
      </c>
      <c r="AI17" s="72">
        <v>15</v>
      </c>
      <c r="AJ17" s="43">
        <v>15</v>
      </c>
      <c r="AK17" s="43">
        <v>15</v>
      </c>
      <c r="AL17" s="43">
        <v>15</v>
      </c>
      <c r="AM17" s="43">
        <v>15</v>
      </c>
      <c r="AN17" s="43">
        <v>15</v>
      </c>
      <c r="AO17" s="72">
        <v>15</v>
      </c>
      <c r="AP17" s="72">
        <v>15</v>
      </c>
      <c r="AQ17" s="43"/>
      <c r="AR17" s="43"/>
    </row>
    <row r="18" spans="2:44" s="1" customFormat="1">
      <c r="B18" s="33" t="s">
        <v>73</v>
      </c>
      <c r="C18" s="88" t="s">
        <v>74</v>
      </c>
      <c r="D18" s="34" t="s">
        <v>69</v>
      </c>
      <c r="E18" s="35" t="s">
        <v>22</v>
      </c>
      <c r="F18" s="83">
        <v>2.5</v>
      </c>
      <c r="G18" s="47">
        <f t="shared" si="3"/>
        <v>14</v>
      </c>
      <c r="H18" s="48">
        <f t="shared" si="0"/>
        <v>3.5</v>
      </c>
      <c r="I18" s="49">
        <v>1.1499999999999999</v>
      </c>
      <c r="J18" s="50">
        <v>1</v>
      </c>
      <c r="K18" s="51">
        <f t="shared" si="1"/>
        <v>10.0625</v>
      </c>
      <c r="L18" s="51"/>
      <c r="M18" s="52">
        <f t="shared" si="2"/>
        <v>10.0625</v>
      </c>
      <c r="N18" s="72"/>
      <c r="O18" s="43"/>
      <c r="P18" s="43"/>
      <c r="Q18" s="43"/>
      <c r="R18" s="43"/>
      <c r="S18" s="43"/>
      <c r="T18" s="72"/>
      <c r="U18" s="72"/>
      <c r="V18" s="43"/>
      <c r="W18" s="43"/>
      <c r="X18" s="43"/>
      <c r="Y18" s="43"/>
      <c r="Z18" s="43"/>
      <c r="AA18" s="72"/>
      <c r="AB18" s="72"/>
      <c r="AC18" s="43">
        <v>15</v>
      </c>
      <c r="AD18" s="43">
        <v>15</v>
      </c>
      <c r="AE18" s="43">
        <v>15</v>
      </c>
      <c r="AF18" s="43">
        <v>15</v>
      </c>
      <c r="AG18" s="43">
        <v>15</v>
      </c>
      <c r="AH18" s="72">
        <v>15</v>
      </c>
      <c r="AI18" s="72">
        <v>15</v>
      </c>
      <c r="AJ18" s="43">
        <v>15</v>
      </c>
      <c r="AK18" s="43">
        <v>15</v>
      </c>
      <c r="AL18" s="43">
        <v>15</v>
      </c>
      <c r="AM18" s="43">
        <v>15</v>
      </c>
      <c r="AN18" s="43">
        <v>15</v>
      </c>
      <c r="AO18" s="72">
        <v>15</v>
      </c>
      <c r="AP18" s="72">
        <v>15</v>
      </c>
      <c r="AQ18" s="43"/>
      <c r="AR18" s="43"/>
    </row>
    <row r="19" spans="2:44" s="1" customFormat="1">
      <c r="B19" s="33" t="s">
        <v>73</v>
      </c>
      <c r="C19" s="88" t="s">
        <v>74</v>
      </c>
      <c r="D19" s="34" t="s">
        <v>69</v>
      </c>
      <c r="E19" s="35" t="s">
        <v>22</v>
      </c>
      <c r="F19" s="83">
        <v>2.5</v>
      </c>
      <c r="G19" s="47">
        <f t="shared" si="3"/>
        <v>14</v>
      </c>
      <c r="H19" s="48">
        <f t="shared" si="0"/>
        <v>3.5</v>
      </c>
      <c r="I19" s="49">
        <v>1.1499999999999999</v>
      </c>
      <c r="J19" s="50">
        <v>1</v>
      </c>
      <c r="K19" s="51">
        <f t="shared" si="1"/>
        <v>10.0625</v>
      </c>
      <c r="L19" s="51"/>
      <c r="M19" s="52">
        <f t="shared" si="2"/>
        <v>10.0625</v>
      </c>
      <c r="N19" s="72"/>
      <c r="O19" s="43"/>
      <c r="P19" s="43"/>
      <c r="Q19" s="43"/>
      <c r="R19" s="43"/>
      <c r="S19" s="43"/>
      <c r="T19" s="72"/>
      <c r="U19" s="72"/>
      <c r="V19" s="43"/>
      <c r="W19" s="43"/>
      <c r="X19" s="43"/>
      <c r="Y19" s="43"/>
      <c r="Z19" s="43"/>
      <c r="AA19" s="72"/>
      <c r="AB19" s="72"/>
      <c r="AC19" s="43">
        <v>15</v>
      </c>
      <c r="AD19" s="43">
        <v>15</v>
      </c>
      <c r="AE19" s="43">
        <v>15</v>
      </c>
      <c r="AF19" s="43">
        <v>15</v>
      </c>
      <c r="AG19" s="43">
        <v>15</v>
      </c>
      <c r="AH19" s="72">
        <v>15</v>
      </c>
      <c r="AI19" s="72">
        <v>15</v>
      </c>
      <c r="AJ19" s="43">
        <v>15</v>
      </c>
      <c r="AK19" s="43">
        <v>15</v>
      </c>
      <c r="AL19" s="43">
        <v>15</v>
      </c>
      <c r="AM19" s="43">
        <v>15</v>
      </c>
      <c r="AN19" s="43">
        <v>15</v>
      </c>
      <c r="AO19" s="72">
        <v>15</v>
      </c>
      <c r="AP19" s="72">
        <v>15</v>
      </c>
      <c r="AQ19" s="43"/>
      <c r="AR19" s="43"/>
    </row>
    <row r="20" spans="2:44" s="1" customFormat="1">
      <c r="B20" s="33" t="s">
        <v>73</v>
      </c>
      <c r="C20" s="88" t="s">
        <v>74</v>
      </c>
      <c r="D20" s="34" t="s">
        <v>69</v>
      </c>
      <c r="E20" s="35" t="s">
        <v>22</v>
      </c>
      <c r="F20" s="83">
        <v>2.5</v>
      </c>
      <c r="G20" s="47">
        <f t="shared" si="3"/>
        <v>14</v>
      </c>
      <c r="H20" s="48">
        <f t="shared" si="0"/>
        <v>3.5</v>
      </c>
      <c r="I20" s="49">
        <v>1.1499999999999999</v>
      </c>
      <c r="J20" s="50">
        <v>1</v>
      </c>
      <c r="K20" s="51">
        <f t="shared" si="1"/>
        <v>10.0625</v>
      </c>
      <c r="L20" s="51"/>
      <c r="M20" s="52">
        <f t="shared" si="2"/>
        <v>10.0625</v>
      </c>
      <c r="N20" s="72"/>
      <c r="O20" s="43"/>
      <c r="P20" s="43"/>
      <c r="Q20" s="43"/>
      <c r="R20" s="43"/>
      <c r="S20" s="43"/>
      <c r="T20" s="72"/>
      <c r="U20" s="72"/>
      <c r="V20" s="43"/>
      <c r="W20" s="43"/>
      <c r="X20" s="43"/>
      <c r="Y20" s="43"/>
      <c r="Z20" s="43"/>
      <c r="AA20" s="72"/>
      <c r="AB20" s="72"/>
      <c r="AC20" s="43">
        <v>15</v>
      </c>
      <c r="AD20" s="43">
        <v>15</v>
      </c>
      <c r="AE20" s="43">
        <v>15</v>
      </c>
      <c r="AF20" s="43">
        <v>15</v>
      </c>
      <c r="AG20" s="43">
        <v>15</v>
      </c>
      <c r="AH20" s="72">
        <v>15</v>
      </c>
      <c r="AI20" s="72">
        <v>15</v>
      </c>
      <c r="AJ20" s="43">
        <v>15</v>
      </c>
      <c r="AK20" s="43">
        <v>15</v>
      </c>
      <c r="AL20" s="43">
        <v>15</v>
      </c>
      <c r="AM20" s="43">
        <v>15</v>
      </c>
      <c r="AN20" s="43">
        <v>15</v>
      </c>
      <c r="AO20" s="72">
        <v>15</v>
      </c>
      <c r="AP20" s="72">
        <v>15</v>
      </c>
      <c r="AQ20" s="43"/>
      <c r="AR20" s="43"/>
    </row>
    <row r="21" spans="2:44" s="1" customFormat="1">
      <c r="B21" s="33" t="s">
        <v>73</v>
      </c>
      <c r="C21" s="88" t="s">
        <v>74</v>
      </c>
      <c r="D21" s="34" t="s">
        <v>69</v>
      </c>
      <c r="E21" s="35" t="s">
        <v>22</v>
      </c>
      <c r="F21" s="83">
        <v>2.5</v>
      </c>
      <c r="G21" s="47">
        <f t="shared" si="3"/>
        <v>14</v>
      </c>
      <c r="H21" s="48">
        <f t="shared" si="0"/>
        <v>3.5</v>
      </c>
      <c r="I21" s="49">
        <v>1.1499999999999999</v>
      </c>
      <c r="J21" s="50">
        <v>1</v>
      </c>
      <c r="K21" s="51">
        <f t="shared" si="1"/>
        <v>10.0625</v>
      </c>
      <c r="L21" s="51"/>
      <c r="M21" s="52">
        <f t="shared" si="2"/>
        <v>10.0625</v>
      </c>
      <c r="N21" s="72"/>
      <c r="O21" s="43"/>
      <c r="P21" s="43"/>
      <c r="Q21" s="43"/>
      <c r="R21" s="43"/>
      <c r="S21" s="43"/>
      <c r="T21" s="72"/>
      <c r="U21" s="72"/>
      <c r="V21" s="43"/>
      <c r="W21" s="43"/>
      <c r="X21" s="43"/>
      <c r="Y21" s="43"/>
      <c r="Z21" s="43"/>
      <c r="AA21" s="72"/>
      <c r="AB21" s="72"/>
      <c r="AC21" s="43">
        <v>15</v>
      </c>
      <c r="AD21" s="43">
        <v>15</v>
      </c>
      <c r="AE21" s="43">
        <v>15</v>
      </c>
      <c r="AF21" s="43">
        <v>15</v>
      </c>
      <c r="AG21" s="43">
        <v>15</v>
      </c>
      <c r="AH21" s="72">
        <v>15</v>
      </c>
      <c r="AI21" s="72">
        <v>15</v>
      </c>
      <c r="AJ21" s="43">
        <v>15</v>
      </c>
      <c r="AK21" s="43">
        <v>15</v>
      </c>
      <c r="AL21" s="43">
        <v>15</v>
      </c>
      <c r="AM21" s="43">
        <v>15</v>
      </c>
      <c r="AN21" s="43">
        <v>15</v>
      </c>
      <c r="AO21" s="72">
        <v>15</v>
      </c>
      <c r="AP21" s="72">
        <v>15</v>
      </c>
      <c r="AQ21" s="43"/>
      <c r="AR21" s="43"/>
    </row>
    <row r="22" spans="2:44" s="1" customFormat="1">
      <c r="B22" s="33" t="s">
        <v>73</v>
      </c>
      <c r="C22" s="88" t="s">
        <v>74</v>
      </c>
      <c r="D22" s="34" t="s">
        <v>69</v>
      </c>
      <c r="E22" s="35" t="s">
        <v>22</v>
      </c>
      <c r="F22" s="83">
        <v>2.5</v>
      </c>
      <c r="G22" s="47">
        <f t="shared" si="3"/>
        <v>14</v>
      </c>
      <c r="H22" s="48">
        <f t="shared" si="0"/>
        <v>3.5</v>
      </c>
      <c r="I22" s="49">
        <v>1.1499999999999999</v>
      </c>
      <c r="J22" s="50">
        <v>1</v>
      </c>
      <c r="K22" s="51">
        <f t="shared" si="1"/>
        <v>10.0625</v>
      </c>
      <c r="L22" s="51"/>
      <c r="M22" s="52">
        <f t="shared" si="2"/>
        <v>10.0625</v>
      </c>
      <c r="N22" s="72"/>
      <c r="O22" s="43"/>
      <c r="P22" s="43"/>
      <c r="Q22" s="43"/>
      <c r="R22" s="43"/>
      <c r="S22" s="43"/>
      <c r="T22" s="72"/>
      <c r="U22" s="72"/>
      <c r="V22" s="43"/>
      <c r="W22" s="43"/>
      <c r="X22" s="43"/>
      <c r="Y22" s="43"/>
      <c r="Z22" s="43"/>
      <c r="AA22" s="72"/>
      <c r="AB22" s="72"/>
      <c r="AC22" s="43">
        <v>15</v>
      </c>
      <c r="AD22" s="43">
        <v>15</v>
      </c>
      <c r="AE22" s="43">
        <v>15</v>
      </c>
      <c r="AF22" s="43">
        <v>15</v>
      </c>
      <c r="AG22" s="43">
        <v>15</v>
      </c>
      <c r="AH22" s="72">
        <v>15</v>
      </c>
      <c r="AI22" s="72">
        <v>15</v>
      </c>
      <c r="AJ22" s="43">
        <v>15</v>
      </c>
      <c r="AK22" s="43">
        <v>15</v>
      </c>
      <c r="AL22" s="43">
        <v>15</v>
      </c>
      <c r="AM22" s="43">
        <v>15</v>
      </c>
      <c r="AN22" s="43">
        <v>15</v>
      </c>
      <c r="AO22" s="72">
        <v>15</v>
      </c>
      <c r="AP22" s="72">
        <v>15</v>
      </c>
      <c r="AQ22" s="43"/>
      <c r="AR22" s="43"/>
    </row>
    <row r="23" spans="2:44" s="1" customFormat="1">
      <c r="B23" s="33" t="s">
        <v>73</v>
      </c>
      <c r="C23" s="88" t="s">
        <v>74</v>
      </c>
      <c r="D23" s="34" t="s">
        <v>69</v>
      </c>
      <c r="E23" s="35" t="s">
        <v>22</v>
      </c>
      <c r="F23" s="83">
        <v>2.5</v>
      </c>
      <c r="G23" s="47">
        <f t="shared" si="3"/>
        <v>14</v>
      </c>
      <c r="H23" s="48">
        <f t="shared" si="0"/>
        <v>3.5</v>
      </c>
      <c r="I23" s="49">
        <v>1.1499999999999999</v>
      </c>
      <c r="J23" s="50">
        <v>1</v>
      </c>
      <c r="K23" s="51">
        <f t="shared" si="1"/>
        <v>10.0625</v>
      </c>
      <c r="L23" s="51"/>
      <c r="M23" s="52">
        <f t="shared" si="2"/>
        <v>10.0625</v>
      </c>
      <c r="N23" s="72"/>
      <c r="O23" s="43"/>
      <c r="P23" s="43"/>
      <c r="Q23" s="43"/>
      <c r="R23" s="43"/>
      <c r="S23" s="43"/>
      <c r="T23" s="72"/>
      <c r="U23" s="72"/>
      <c r="V23" s="43"/>
      <c r="W23" s="43"/>
      <c r="X23" s="43"/>
      <c r="Y23" s="43"/>
      <c r="Z23" s="43"/>
      <c r="AA23" s="72"/>
      <c r="AB23" s="72"/>
      <c r="AC23" s="43">
        <v>15</v>
      </c>
      <c r="AD23" s="43">
        <v>15</v>
      </c>
      <c r="AE23" s="43">
        <v>15</v>
      </c>
      <c r="AF23" s="43">
        <v>15</v>
      </c>
      <c r="AG23" s="43">
        <v>15</v>
      </c>
      <c r="AH23" s="72">
        <v>15</v>
      </c>
      <c r="AI23" s="72">
        <v>15</v>
      </c>
      <c r="AJ23" s="43">
        <v>15</v>
      </c>
      <c r="AK23" s="43">
        <v>15</v>
      </c>
      <c r="AL23" s="43">
        <v>15</v>
      </c>
      <c r="AM23" s="43">
        <v>15</v>
      </c>
      <c r="AN23" s="43">
        <v>15</v>
      </c>
      <c r="AO23" s="72">
        <v>15</v>
      </c>
      <c r="AP23" s="72">
        <v>15</v>
      </c>
      <c r="AQ23" s="43"/>
      <c r="AR23" s="43"/>
    </row>
    <row r="24" spans="2:44" s="1" customFormat="1">
      <c r="B24" s="33" t="s">
        <v>73</v>
      </c>
      <c r="C24" s="88" t="s">
        <v>74</v>
      </c>
      <c r="D24" s="34" t="s">
        <v>69</v>
      </c>
      <c r="E24" s="35" t="s">
        <v>22</v>
      </c>
      <c r="F24" s="83">
        <v>2.5</v>
      </c>
      <c r="G24" s="47">
        <f t="shared" si="3"/>
        <v>14</v>
      </c>
      <c r="H24" s="48">
        <f t="shared" si="0"/>
        <v>3.5</v>
      </c>
      <c r="I24" s="49">
        <v>1.1499999999999999</v>
      </c>
      <c r="J24" s="50">
        <v>1</v>
      </c>
      <c r="K24" s="51">
        <f t="shared" si="1"/>
        <v>10.0625</v>
      </c>
      <c r="L24" s="51"/>
      <c r="M24" s="52">
        <f t="shared" si="2"/>
        <v>10.0625</v>
      </c>
      <c r="N24" s="72"/>
      <c r="O24" s="43"/>
      <c r="P24" s="43"/>
      <c r="Q24" s="43"/>
      <c r="R24" s="43"/>
      <c r="S24" s="43"/>
      <c r="T24" s="72"/>
      <c r="U24" s="72"/>
      <c r="V24" s="43"/>
      <c r="W24" s="43"/>
      <c r="X24" s="43"/>
      <c r="Y24" s="43"/>
      <c r="Z24" s="43"/>
      <c r="AA24" s="72"/>
      <c r="AB24" s="72"/>
      <c r="AC24" s="43">
        <v>15</v>
      </c>
      <c r="AD24" s="43">
        <v>15</v>
      </c>
      <c r="AE24" s="43">
        <v>15</v>
      </c>
      <c r="AF24" s="43">
        <v>15</v>
      </c>
      <c r="AG24" s="43">
        <v>15</v>
      </c>
      <c r="AH24" s="72">
        <v>15</v>
      </c>
      <c r="AI24" s="72">
        <v>15</v>
      </c>
      <c r="AJ24" s="43">
        <v>15</v>
      </c>
      <c r="AK24" s="43">
        <v>15</v>
      </c>
      <c r="AL24" s="43">
        <v>15</v>
      </c>
      <c r="AM24" s="43">
        <v>15</v>
      </c>
      <c r="AN24" s="43">
        <v>15</v>
      </c>
      <c r="AO24" s="72">
        <v>15</v>
      </c>
      <c r="AP24" s="72">
        <v>15</v>
      </c>
      <c r="AQ24" s="43"/>
      <c r="AR24" s="43"/>
    </row>
    <row r="25" spans="2:44" s="1" customFormat="1">
      <c r="B25" s="33" t="s">
        <v>73</v>
      </c>
      <c r="C25" s="88" t="s">
        <v>74</v>
      </c>
      <c r="D25" s="34" t="s">
        <v>69</v>
      </c>
      <c r="E25" s="35" t="s">
        <v>22</v>
      </c>
      <c r="F25" s="83">
        <v>2.5</v>
      </c>
      <c r="G25" s="47">
        <f t="shared" si="3"/>
        <v>14</v>
      </c>
      <c r="H25" s="48">
        <f t="shared" si="0"/>
        <v>3.5</v>
      </c>
      <c r="I25" s="49">
        <v>1.1499999999999999</v>
      </c>
      <c r="J25" s="50">
        <v>1</v>
      </c>
      <c r="K25" s="51">
        <f t="shared" si="1"/>
        <v>10.0625</v>
      </c>
      <c r="L25" s="51"/>
      <c r="M25" s="52">
        <f t="shared" si="2"/>
        <v>10.0625</v>
      </c>
      <c r="N25" s="72"/>
      <c r="O25" s="43"/>
      <c r="P25" s="43"/>
      <c r="Q25" s="43"/>
      <c r="R25" s="43"/>
      <c r="S25" s="43"/>
      <c r="T25" s="72"/>
      <c r="U25" s="72"/>
      <c r="V25" s="43"/>
      <c r="W25" s="43"/>
      <c r="X25" s="43"/>
      <c r="Y25" s="43"/>
      <c r="Z25" s="43"/>
      <c r="AA25" s="72"/>
      <c r="AB25" s="72"/>
      <c r="AC25" s="43">
        <v>15</v>
      </c>
      <c r="AD25" s="43">
        <v>15</v>
      </c>
      <c r="AE25" s="43">
        <v>15</v>
      </c>
      <c r="AF25" s="43">
        <v>15</v>
      </c>
      <c r="AG25" s="43">
        <v>15</v>
      </c>
      <c r="AH25" s="72">
        <v>15</v>
      </c>
      <c r="AI25" s="72">
        <v>15</v>
      </c>
      <c r="AJ25" s="43">
        <v>15</v>
      </c>
      <c r="AK25" s="43">
        <v>15</v>
      </c>
      <c r="AL25" s="43">
        <v>15</v>
      </c>
      <c r="AM25" s="43">
        <v>15</v>
      </c>
      <c r="AN25" s="43">
        <v>15</v>
      </c>
      <c r="AO25" s="72">
        <v>15</v>
      </c>
      <c r="AP25" s="72">
        <v>15</v>
      </c>
      <c r="AQ25" s="43"/>
      <c r="AR25" s="43"/>
    </row>
    <row r="26" spans="2:44" s="1" customFormat="1">
      <c r="B26" s="33" t="s">
        <v>73</v>
      </c>
      <c r="C26" s="88" t="s">
        <v>74</v>
      </c>
      <c r="D26" s="34" t="s">
        <v>69</v>
      </c>
      <c r="E26" s="35" t="s">
        <v>22</v>
      </c>
      <c r="F26" s="83">
        <v>2.5</v>
      </c>
      <c r="G26" s="47">
        <f t="shared" si="3"/>
        <v>14</v>
      </c>
      <c r="H26" s="48">
        <f t="shared" si="0"/>
        <v>3.5</v>
      </c>
      <c r="I26" s="49">
        <v>1.1499999999999999</v>
      </c>
      <c r="J26" s="50">
        <v>1</v>
      </c>
      <c r="K26" s="51">
        <f t="shared" si="1"/>
        <v>10.0625</v>
      </c>
      <c r="L26" s="51"/>
      <c r="M26" s="52">
        <f t="shared" si="2"/>
        <v>10.0625</v>
      </c>
      <c r="N26" s="72"/>
      <c r="O26" s="43"/>
      <c r="P26" s="43"/>
      <c r="Q26" s="43"/>
      <c r="R26" s="43"/>
      <c r="S26" s="43"/>
      <c r="T26" s="72"/>
      <c r="U26" s="72"/>
      <c r="V26" s="43"/>
      <c r="W26" s="43"/>
      <c r="X26" s="43"/>
      <c r="Y26" s="43"/>
      <c r="Z26" s="43"/>
      <c r="AA26" s="72"/>
      <c r="AB26" s="72"/>
      <c r="AC26" s="43">
        <v>15</v>
      </c>
      <c r="AD26" s="43">
        <v>15</v>
      </c>
      <c r="AE26" s="43">
        <v>15</v>
      </c>
      <c r="AF26" s="43">
        <v>15</v>
      </c>
      <c r="AG26" s="43">
        <v>15</v>
      </c>
      <c r="AH26" s="72">
        <v>15</v>
      </c>
      <c r="AI26" s="72">
        <v>15</v>
      </c>
      <c r="AJ26" s="43">
        <v>15</v>
      </c>
      <c r="AK26" s="43">
        <v>15</v>
      </c>
      <c r="AL26" s="43">
        <v>15</v>
      </c>
      <c r="AM26" s="43">
        <v>15</v>
      </c>
      <c r="AN26" s="43">
        <v>15</v>
      </c>
      <c r="AO26" s="72">
        <v>15</v>
      </c>
      <c r="AP26" s="72">
        <v>15</v>
      </c>
      <c r="AQ26" s="43"/>
      <c r="AR26" s="43"/>
    </row>
    <row r="27" spans="2:44" s="1" customFormat="1">
      <c r="B27" s="33" t="s">
        <v>73</v>
      </c>
      <c r="C27" s="88" t="s">
        <v>74</v>
      </c>
      <c r="D27" s="34" t="s">
        <v>69</v>
      </c>
      <c r="E27" s="35" t="s">
        <v>22</v>
      </c>
      <c r="F27" s="83">
        <v>2.5</v>
      </c>
      <c r="G27" s="47">
        <f t="shared" si="3"/>
        <v>14</v>
      </c>
      <c r="H27" s="48">
        <f t="shared" si="0"/>
        <v>3.5</v>
      </c>
      <c r="I27" s="49">
        <v>1.1499999999999999</v>
      </c>
      <c r="J27" s="50">
        <v>1</v>
      </c>
      <c r="K27" s="51">
        <f t="shared" si="1"/>
        <v>10.0625</v>
      </c>
      <c r="L27" s="51"/>
      <c r="M27" s="52">
        <f t="shared" si="2"/>
        <v>10.0625</v>
      </c>
      <c r="N27" s="72"/>
      <c r="O27" s="43"/>
      <c r="P27" s="43"/>
      <c r="Q27" s="43"/>
      <c r="R27" s="43"/>
      <c r="S27" s="43"/>
      <c r="T27" s="72"/>
      <c r="U27" s="72"/>
      <c r="V27" s="43"/>
      <c r="W27" s="43"/>
      <c r="X27" s="43"/>
      <c r="Y27" s="43"/>
      <c r="Z27" s="43"/>
      <c r="AA27" s="72"/>
      <c r="AB27" s="72"/>
      <c r="AC27" s="43">
        <v>15</v>
      </c>
      <c r="AD27" s="43">
        <v>15</v>
      </c>
      <c r="AE27" s="43">
        <v>15</v>
      </c>
      <c r="AF27" s="43">
        <v>15</v>
      </c>
      <c r="AG27" s="43">
        <v>15</v>
      </c>
      <c r="AH27" s="72">
        <v>15</v>
      </c>
      <c r="AI27" s="72">
        <v>15</v>
      </c>
      <c r="AJ27" s="43">
        <v>15</v>
      </c>
      <c r="AK27" s="43">
        <v>15</v>
      </c>
      <c r="AL27" s="43">
        <v>15</v>
      </c>
      <c r="AM27" s="43">
        <v>15</v>
      </c>
      <c r="AN27" s="43">
        <v>15</v>
      </c>
      <c r="AO27" s="72">
        <v>15</v>
      </c>
      <c r="AP27" s="72">
        <v>15</v>
      </c>
      <c r="AQ27" s="43"/>
      <c r="AR27" s="43"/>
    </row>
    <row r="28" spans="2:44" s="1" customFormat="1">
      <c r="B28" s="33" t="s">
        <v>73</v>
      </c>
      <c r="C28" s="88" t="s">
        <v>74</v>
      </c>
      <c r="D28" s="34" t="s">
        <v>69</v>
      </c>
      <c r="E28" s="35" t="s">
        <v>22</v>
      </c>
      <c r="F28" s="83">
        <v>2.5</v>
      </c>
      <c r="G28" s="47">
        <f t="shared" si="3"/>
        <v>14</v>
      </c>
      <c r="H28" s="48">
        <f t="shared" si="0"/>
        <v>3.5</v>
      </c>
      <c r="I28" s="49">
        <v>1.1499999999999999</v>
      </c>
      <c r="J28" s="50">
        <v>1</v>
      </c>
      <c r="K28" s="51">
        <f t="shared" si="1"/>
        <v>10.0625</v>
      </c>
      <c r="L28" s="51"/>
      <c r="M28" s="52">
        <f t="shared" si="2"/>
        <v>10.0625</v>
      </c>
      <c r="N28" s="72"/>
      <c r="O28" s="43"/>
      <c r="P28" s="43"/>
      <c r="Q28" s="43"/>
      <c r="R28" s="43"/>
      <c r="S28" s="43"/>
      <c r="T28" s="72"/>
      <c r="U28" s="72"/>
      <c r="V28" s="43"/>
      <c r="W28" s="43"/>
      <c r="X28" s="43"/>
      <c r="Y28" s="43"/>
      <c r="Z28" s="43"/>
      <c r="AA28" s="72"/>
      <c r="AB28" s="72"/>
      <c r="AC28" s="43">
        <v>15</v>
      </c>
      <c r="AD28" s="43">
        <v>15</v>
      </c>
      <c r="AE28" s="43">
        <v>15</v>
      </c>
      <c r="AF28" s="43">
        <v>15</v>
      </c>
      <c r="AG28" s="43">
        <v>15</v>
      </c>
      <c r="AH28" s="72">
        <v>15</v>
      </c>
      <c r="AI28" s="72">
        <v>15</v>
      </c>
      <c r="AJ28" s="43">
        <v>15</v>
      </c>
      <c r="AK28" s="43">
        <v>15</v>
      </c>
      <c r="AL28" s="43">
        <v>15</v>
      </c>
      <c r="AM28" s="43">
        <v>15</v>
      </c>
      <c r="AN28" s="43">
        <v>15</v>
      </c>
      <c r="AO28" s="72">
        <v>15</v>
      </c>
      <c r="AP28" s="72">
        <v>15</v>
      </c>
      <c r="AQ28" s="43"/>
      <c r="AR28" s="43"/>
    </row>
    <row r="29" spans="2:44" s="1" customFormat="1">
      <c r="B29" s="33" t="s">
        <v>73</v>
      </c>
      <c r="C29" s="88" t="s">
        <v>74</v>
      </c>
      <c r="D29" s="34" t="s">
        <v>69</v>
      </c>
      <c r="E29" s="35" t="s">
        <v>22</v>
      </c>
      <c r="F29" s="83">
        <v>2.5</v>
      </c>
      <c r="G29" s="47">
        <f t="shared" si="3"/>
        <v>14</v>
      </c>
      <c r="H29" s="48">
        <f t="shared" si="0"/>
        <v>3.5</v>
      </c>
      <c r="I29" s="49">
        <v>1.1499999999999999</v>
      </c>
      <c r="J29" s="50">
        <v>1</v>
      </c>
      <c r="K29" s="51">
        <f t="shared" si="1"/>
        <v>10.0625</v>
      </c>
      <c r="L29" s="51"/>
      <c r="M29" s="52">
        <f t="shared" si="2"/>
        <v>10.0625</v>
      </c>
      <c r="N29" s="72"/>
      <c r="O29" s="43"/>
      <c r="P29" s="43"/>
      <c r="Q29" s="43"/>
      <c r="R29" s="43"/>
      <c r="S29" s="43"/>
      <c r="T29" s="72"/>
      <c r="U29" s="72"/>
      <c r="V29" s="43"/>
      <c r="W29" s="43"/>
      <c r="X29" s="43"/>
      <c r="Y29" s="43"/>
      <c r="Z29" s="43"/>
      <c r="AA29" s="72"/>
      <c r="AB29" s="72"/>
      <c r="AC29" s="43">
        <v>15</v>
      </c>
      <c r="AD29" s="43">
        <v>15</v>
      </c>
      <c r="AE29" s="43">
        <v>15</v>
      </c>
      <c r="AF29" s="43">
        <v>15</v>
      </c>
      <c r="AG29" s="43">
        <v>15</v>
      </c>
      <c r="AH29" s="72">
        <v>15</v>
      </c>
      <c r="AI29" s="72">
        <v>15</v>
      </c>
      <c r="AJ29" s="43">
        <v>15</v>
      </c>
      <c r="AK29" s="43">
        <v>15</v>
      </c>
      <c r="AL29" s="43">
        <v>15</v>
      </c>
      <c r="AM29" s="43">
        <v>15</v>
      </c>
      <c r="AN29" s="43">
        <v>15</v>
      </c>
      <c r="AO29" s="72">
        <v>15</v>
      </c>
      <c r="AP29" s="72">
        <v>15</v>
      </c>
      <c r="AQ29" s="43"/>
      <c r="AR29" s="43"/>
    </row>
    <row r="30" spans="2:44" s="1" customFormat="1">
      <c r="B30" s="33" t="s">
        <v>73</v>
      </c>
      <c r="C30" s="88" t="s">
        <v>74</v>
      </c>
      <c r="D30" s="34" t="s">
        <v>69</v>
      </c>
      <c r="E30" s="35" t="s">
        <v>22</v>
      </c>
      <c r="F30" s="83">
        <v>2.5</v>
      </c>
      <c r="G30" s="47">
        <f t="shared" si="3"/>
        <v>14</v>
      </c>
      <c r="H30" s="48">
        <f t="shared" si="0"/>
        <v>3.5</v>
      </c>
      <c r="I30" s="49">
        <v>1.1499999999999999</v>
      </c>
      <c r="J30" s="50">
        <v>1</v>
      </c>
      <c r="K30" s="51">
        <f t="shared" si="1"/>
        <v>10.0625</v>
      </c>
      <c r="L30" s="51"/>
      <c r="M30" s="52">
        <f t="shared" si="2"/>
        <v>10.0625</v>
      </c>
      <c r="N30" s="72"/>
      <c r="O30" s="43"/>
      <c r="P30" s="43"/>
      <c r="Q30" s="43"/>
      <c r="R30" s="43"/>
      <c r="S30" s="43"/>
      <c r="T30" s="72"/>
      <c r="U30" s="72"/>
      <c r="V30" s="43"/>
      <c r="W30" s="43"/>
      <c r="X30" s="43"/>
      <c r="Y30" s="43"/>
      <c r="Z30" s="43"/>
      <c r="AA30" s="72"/>
      <c r="AB30" s="72"/>
      <c r="AC30" s="43">
        <v>15</v>
      </c>
      <c r="AD30" s="43">
        <v>15</v>
      </c>
      <c r="AE30" s="43">
        <v>15</v>
      </c>
      <c r="AF30" s="43">
        <v>15</v>
      </c>
      <c r="AG30" s="43">
        <v>15</v>
      </c>
      <c r="AH30" s="72">
        <v>15</v>
      </c>
      <c r="AI30" s="72">
        <v>15</v>
      </c>
      <c r="AJ30" s="43">
        <v>15</v>
      </c>
      <c r="AK30" s="43">
        <v>15</v>
      </c>
      <c r="AL30" s="43">
        <v>15</v>
      </c>
      <c r="AM30" s="43">
        <v>15</v>
      </c>
      <c r="AN30" s="43">
        <v>15</v>
      </c>
      <c r="AO30" s="72">
        <v>15</v>
      </c>
      <c r="AP30" s="72">
        <v>15</v>
      </c>
      <c r="AQ30" s="43"/>
      <c r="AR30" s="43"/>
    </row>
    <row r="31" spans="2:44" s="54" customFormat="1">
      <c r="B31" s="78" t="s">
        <v>24</v>
      </c>
      <c r="C31" s="79"/>
      <c r="D31" s="80"/>
      <c r="E31" s="74"/>
      <c r="F31" s="75"/>
      <c r="G31" s="76">
        <f>SUM(G11:G30)</f>
        <v>280</v>
      </c>
      <c r="H31" s="77">
        <f>SUM(H11:H30)</f>
        <v>70</v>
      </c>
      <c r="I31" s="75"/>
      <c r="J31" s="75"/>
      <c r="K31" s="77">
        <f>SUM(K11:K30)</f>
        <v>201.25</v>
      </c>
      <c r="L31" s="77"/>
      <c r="M31" s="91">
        <f>SUM(M11:M30)</f>
        <v>201.25</v>
      </c>
      <c r="N31" s="73">
        <f>COUNT(N11:N30)</f>
        <v>0</v>
      </c>
      <c r="O31" s="73">
        <f>COUNT(O11:O30)</f>
        <v>0</v>
      </c>
      <c r="P31" s="73">
        <f>COUNT(P11:P30)</f>
        <v>0</v>
      </c>
      <c r="Q31" s="73">
        <f>COUNT(Q11:Q30)</f>
        <v>0</v>
      </c>
      <c r="R31" s="73">
        <f>COUNT(R11:R30)</f>
        <v>0</v>
      </c>
      <c r="S31" s="73">
        <f>COUNT(S11:S30)</f>
        <v>0</v>
      </c>
      <c r="T31" s="73">
        <f>COUNT(T11:T30)</f>
        <v>0</v>
      </c>
      <c r="U31" s="73">
        <f>COUNT(U11:U30)</f>
        <v>0</v>
      </c>
      <c r="V31" s="73">
        <f>COUNT(V11:V30)</f>
        <v>0</v>
      </c>
      <c r="W31" s="73">
        <f>COUNT(W11:W30)</f>
        <v>0</v>
      </c>
      <c r="X31" s="73">
        <f>COUNT(X11:X30)</f>
        <v>0</v>
      </c>
      <c r="Y31" s="73">
        <f>COUNT(Y11:Y30)</f>
        <v>0</v>
      </c>
      <c r="Z31" s="73">
        <f>COUNT(Z11:Z30)</f>
        <v>0</v>
      </c>
      <c r="AA31" s="73">
        <f>COUNT(AA11:AA30)</f>
        <v>0</v>
      </c>
      <c r="AB31" s="73">
        <f>COUNT(AB11:AB30)</f>
        <v>0</v>
      </c>
      <c r="AC31" s="73">
        <f>COUNT(AC11:AC30)</f>
        <v>20</v>
      </c>
      <c r="AD31" s="73">
        <f>COUNT(AD11:AD30)</f>
        <v>20</v>
      </c>
      <c r="AE31" s="73">
        <f>COUNT(AE11:AE30)</f>
        <v>20</v>
      </c>
      <c r="AF31" s="73">
        <f>COUNT(AF11:AF30)</f>
        <v>20</v>
      </c>
      <c r="AG31" s="73">
        <f>COUNT(AG11:AG30)</f>
        <v>20</v>
      </c>
      <c r="AH31" s="73">
        <f>COUNT(AH11:AH30)</f>
        <v>20</v>
      </c>
      <c r="AI31" s="73">
        <f>COUNT(AI11:AI30)</f>
        <v>20</v>
      </c>
      <c r="AJ31" s="73">
        <f>COUNT(AJ11:AJ30)</f>
        <v>20</v>
      </c>
      <c r="AK31" s="73">
        <f>COUNT(AK11:AK30)</f>
        <v>20</v>
      </c>
      <c r="AL31" s="73">
        <f>COUNT(AL11:AL30)</f>
        <v>20</v>
      </c>
      <c r="AM31" s="73">
        <f>COUNT(AM11:AM30)</f>
        <v>20</v>
      </c>
      <c r="AN31" s="73">
        <f>COUNT(AN11:AN30)</f>
        <v>20</v>
      </c>
      <c r="AO31" s="73">
        <f>COUNT(AO11:AO30)</f>
        <v>20</v>
      </c>
      <c r="AP31" s="73">
        <f>COUNT(AP11:AP30)</f>
        <v>20</v>
      </c>
      <c r="AQ31" s="73">
        <f>COUNT(AQ11:AQ30)</f>
        <v>0</v>
      </c>
      <c r="AR31" s="73">
        <f>COUNT(AR11:AR30)</f>
        <v>0</v>
      </c>
    </row>
    <row r="32" spans="2:44" s="13" customFormat="1">
      <c r="F32" s="16"/>
      <c r="G32" s="16"/>
      <c r="H32" s="16"/>
      <c r="I32" s="17"/>
      <c r="J32" s="16"/>
      <c r="K32" s="16"/>
      <c r="L32" s="16"/>
      <c r="M32" s="58"/>
    </row>
    <row r="33" spans="3:14" s="13" customFormat="1">
      <c r="F33" s="16"/>
      <c r="G33" s="16"/>
      <c r="H33" s="16"/>
      <c r="I33" s="17"/>
      <c r="J33" s="16"/>
      <c r="K33" s="16"/>
      <c r="L33" s="16"/>
      <c r="M33" s="16"/>
    </row>
    <row r="34" spans="3:14" s="13" customFormat="1">
      <c r="C34" s="67" t="s">
        <v>62</v>
      </c>
      <c r="D34" s="68">
        <f>G31</f>
        <v>280</v>
      </c>
      <c r="F34" s="16"/>
      <c r="G34" s="16"/>
      <c r="H34" s="16"/>
      <c r="I34" s="17"/>
      <c r="J34" s="16"/>
      <c r="K34" s="16"/>
      <c r="L34" s="16"/>
      <c r="M34" s="16"/>
    </row>
    <row r="35" spans="3:14" s="13" customFormat="1">
      <c r="C35" s="69" t="s">
        <v>63</v>
      </c>
      <c r="D35" s="70">
        <f>H31</f>
        <v>70</v>
      </c>
      <c r="F35" s="16"/>
      <c r="G35" s="16"/>
      <c r="H35" s="16"/>
      <c r="I35" s="17"/>
      <c r="J35" s="16"/>
      <c r="K35" s="16"/>
      <c r="L35" s="16"/>
      <c r="M35" s="16"/>
    </row>
    <row r="36" spans="3:14" s="13" customFormat="1" ht="15.75">
      <c r="C36" s="84" t="s">
        <v>66</v>
      </c>
      <c r="D36" s="92">
        <f>M31</f>
        <v>201.25</v>
      </c>
      <c r="F36" s="16"/>
      <c r="G36" s="16"/>
      <c r="H36" s="16"/>
      <c r="I36" s="17"/>
      <c r="J36" s="16"/>
      <c r="K36" s="16"/>
      <c r="L36" s="16"/>
      <c r="M36" s="16"/>
    </row>
    <row r="37" spans="3:14" s="13" customFormat="1">
      <c r="F37" s="16"/>
      <c r="G37" s="16"/>
      <c r="H37" s="16"/>
      <c r="I37" s="17"/>
      <c r="J37" s="16"/>
      <c r="K37" s="16"/>
      <c r="L37" s="16"/>
      <c r="M37" s="16"/>
    </row>
    <row r="38" spans="3:14" s="13" customFormat="1">
      <c r="F38" s="16"/>
      <c r="G38" s="16"/>
      <c r="H38" s="16"/>
      <c r="I38" s="17"/>
      <c r="J38" s="16"/>
      <c r="K38" s="16"/>
      <c r="L38" s="16"/>
      <c r="M38" s="16"/>
    </row>
    <row r="39" spans="3:14" s="13" customFormat="1">
      <c r="F39" s="16"/>
      <c r="G39" s="16"/>
      <c r="H39" s="16"/>
      <c r="I39" s="17"/>
      <c r="J39" s="16"/>
      <c r="K39" s="16"/>
      <c r="L39" s="16"/>
      <c r="M39" s="16"/>
    </row>
    <row r="40" spans="3:14" s="13" customFormat="1">
      <c r="F40" s="16"/>
      <c r="G40" s="16"/>
      <c r="H40" s="16"/>
      <c r="I40" s="17"/>
      <c r="J40" s="16"/>
      <c r="K40" s="16"/>
      <c r="L40" s="16"/>
      <c r="M40" s="16"/>
    </row>
    <row r="41" spans="3:14" s="13" customFormat="1">
      <c r="C41" s="81"/>
      <c r="F41" s="16"/>
      <c r="G41" s="16"/>
      <c r="H41" s="16"/>
      <c r="I41" s="17"/>
      <c r="J41" s="16"/>
      <c r="K41" s="16"/>
      <c r="L41" s="16"/>
      <c r="M41" s="16"/>
      <c r="N41" s="81"/>
    </row>
    <row r="42" spans="3:14" s="13" customFormat="1">
      <c r="C42" s="81"/>
      <c r="F42" s="16"/>
      <c r="G42" s="16"/>
      <c r="H42" s="16"/>
      <c r="I42" s="17"/>
      <c r="J42" s="16"/>
      <c r="K42" s="16"/>
      <c r="L42" s="16"/>
      <c r="M42" s="16"/>
      <c r="N42" s="81"/>
    </row>
    <row r="43" spans="3:14" s="13" customFormat="1">
      <c r="F43" s="16"/>
      <c r="G43" s="16"/>
      <c r="H43" s="16"/>
      <c r="I43" s="17"/>
      <c r="J43" s="16"/>
      <c r="K43" s="16"/>
      <c r="L43" s="16"/>
      <c r="M43" s="16"/>
    </row>
    <row r="44" spans="3:14" s="13" customFormat="1">
      <c r="F44" s="16"/>
      <c r="G44" s="16"/>
      <c r="H44" s="16"/>
      <c r="I44" s="17"/>
      <c r="J44" s="16"/>
      <c r="K44" s="16"/>
      <c r="L44" s="16"/>
      <c r="M44" s="16"/>
    </row>
    <row r="45" spans="3:14" s="13" customFormat="1">
      <c r="F45" s="16"/>
      <c r="G45" s="16"/>
      <c r="H45" s="16"/>
      <c r="I45" s="17"/>
      <c r="J45" s="16"/>
      <c r="K45" s="16"/>
      <c r="L45" s="16"/>
      <c r="M45" s="16"/>
    </row>
    <row r="46" spans="3:14" s="13" customFormat="1">
      <c r="C46" s="81"/>
      <c r="F46" s="16"/>
      <c r="G46" s="16"/>
      <c r="H46" s="16"/>
      <c r="I46" s="17"/>
      <c r="J46" s="16"/>
      <c r="K46" s="16"/>
      <c r="L46" s="16"/>
      <c r="M46" s="16"/>
      <c r="N46" s="81"/>
    </row>
    <row r="47" spans="3:14" s="13" customFormat="1">
      <c r="F47" s="16"/>
      <c r="G47" s="16"/>
      <c r="H47" s="16"/>
      <c r="I47" s="17"/>
      <c r="J47" s="16"/>
      <c r="K47" s="16"/>
      <c r="L47" s="16"/>
      <c r="M47" s="16"/>
    </row>
    <row r="48" spans="3:14" s="13" customFormat="1">
      <c r="F48" s="16"/>
      <c r="G48" s="16"/>
      <c r="H48" s="16"/>
      <c r="I48" s="17"/>
      <c r="J48" s="16"/>
      <c r="K48" s="16"/>
      <c r="L48" s="16"/>
      <c r="M48" s="16"/>
    </row>
    <row r="49" spans="6:13" s="13" customFormat="1">
      <c r="F49" s="16"/>
      <c r="G49" s="16"/>
      <c r="H49" s="16"/>
      <c r="I49" s="17"/>
      <c r="J49" s="16"/>
      <c r="K49" s="16"/>
      <c r="L49" s="16"/>
      <c r="M49" s="16"/>
    </row>
    <row r="50" spans="6:13" s="13" customFormat="1">
      <c r="F50" s="16"/>
      <c r="G50" s="16"/>
      <c r="H50" s="16"/>
      <c r="I50" s="17"/>
      <c r="J50" s="16"/>
      <c r="K50" s="16"/>
      <c r="L50" s="16"/>
      <c r="M50" s="16"/>
    </row>
    <row r="51" spans="6:13" s="13" customFormat="1">
      <c r="F51" s="16"/>
      <c r="G51" s="16"/>
      <c r="H51" s="16"/>
      <c r="I51" s="17"/>
      <c r="J51" s="16"/>
      <c r="K51" s="16"/>
      <c r="L51" s="16"/>
      <c r="M51" s="16"/>
    </row>
    <row r="52" spans="6:13" s="13" customFormat="1">
      <c r="F52" s="16"/>
      <c r="G52" s="16"/>
      <c r="H52" s="16"/>
      <c r="I52" s="17"/>
      <c r="J52" s="16"/>
      <c r="K52" s="16"/>
      <c r="L52" s="16"/>
      <c r="M52" s="16"/>
    </row>
    <row r="53" spans="6:13" s="13" customFormat="1">
      <c r="F53" s="16"/>
      <c r="G53" s="16"/>
      <c r="H53" s="16"/>
      <c r="I53" s="17"/>
      <c r="J53" s="16"/>
      <c r="K53" s="16"/>
      <c r="L53" s="16"/>
      <c r="M53" s="16"/>
    </row>
    <row r="54" spans="6:13" s="13" customFormat="1">
      <c r="F54" s="16"/>
      <c r="G54" s="16"/>
      <c r="H54" s="16"/>
      <c r="I54" s="17"/>
      <c r="J54" s="16"/>
      <c r="K54" s="16"/>
      <c r="L54" s="16"/>
      <c r="M54" s="16"/>
    </row>
    <row r="55" spans="6:13" s="13" customFormat="1">
      <c r="F55" s="16"/>
      <c r="G55" s="16"/>
      <c r="H55" s="16"/>
      <c r="I55" s="17"/>
      <c r="J55" s="16"/>
      <c r="K55" s="16"/>
      <c r="L55" s="16"/>
      <c r="M55" s="16"/>
    </row>
    <row r="56" spans="6:13" s="13" customFormat="1">
      <c r="F56" s="16"/>
      <c r="G56" s="16"/>
      <c r="H56" s="16"/>
      <c r="I56" s="17"/>
      <c r="J56" s="16"/>
      <c r="K56" s="16"/>
      <c r="L56" s="16"/>
      <c r="M56" s="16"/>
    </row>
    <row r="57" spans="6:13" s="13" customFormat="1">
      <c r="F57" s="16"/>
      <c r="G57" s="16"/>
      <c r="H57" s="16"/>
      <c r="I57" s="17"/>
      <c r="J57" s="16"/>
      <c r="K57" s="16"/>
      <c r="L57" s="16"/>
      <c r="M57" s="16"/>
    </row>
    <row r="58" spans="6:13" s="13" customFormat="1">
      <c r="F58" s="16"/>
      <c r="G58" s="16"/>
      <c r="H58" s="16"/>
      <c r="I58" s="17"/>
      <c r="J58" s="16"/>
      <c r="K58" s="16"/>
      <c r="L58" s="16"/>
      <c r="M58" s="16"/>
    </row>
    <row r="59" spans="6:13" s="13" customFormat="1">
      <c r="F59" s="16"/>
      <c r="G59" s="16"/>
      <c r="H59" s="16"/>
      <c r="I59" s="17"/>
      <c r="J59" s="16"/>
      <c r="K59" s="16"/>
      <c r="L59" s="16"/>
      <c r="M59" s="16"/>
    </row>
    <row r="60" spans="6:13" s="13" customFormat="1">
      <c r="F60" s="16"/>
      <c r="G60" s="16"/>
      <c r="H60" s="16"/>
      <c r="I60" s="17"/>
      <c r="J60" s="16"/>
      <c r="K60" s="16"/>
      <c r="L60" s="16"/>
      <c r="M60" s="16"/>
    </row>
    <row r="61" spans="6:13" s="13" customFormat="1">
      <c r="F61" s="16"/>
      <c r="G61" s="16"/>
      <c r="H61" s="16"/>
      <c r="I61" s="17"/>
      <c r="J61" s="16"/>
      <c r="K61" s="16"/>
      <c r="L61" s="16"/>
      <c r="M61" s="16"/>
    </row>
    <row r="62" spans="6:13" s="13" customFormat="1">
      <c r="F62" s="16"/>
      <c r="G62" s="16"/>
      <c r="H62" s="16"/>
      <c r="I62" s="17"/>
      <c r="J62" s="16"/>
      <c r="K62" s="16"/>
      <c r="L62" s="16"/>
      <c r="M62" s="16"/>
    </row>
    <row r="63" spans="6:13" s="13" customFormat="1">
      <c r="F63" s="16"/>
      <c r="G63" s="16"/>
      <c r="H63" s="16"/>
      <c r="I63" s="17"/>
      <c r="J63" s="16"/>
      <c r="K63" s="16"/>
      <c r="L63" s="16"/>
      <c r="M63" s="16"/>
    </row>
    <row r="64" spans="6:13" s="13" customFormat="1">
      <c r="F64" s="16"/>
      <c r="G64" s="16"/>
      <c r="H64" s="16"/>
      <c r="I64" s="17"/>
      <c r="J64" s="16"/>
      <c r="K64" s="16"/>
      <c r="L64" s="16"/>
      <c r="M64" s="16"/>
    </row>
  </sheetData>
  <autoFilter ref="B10:AR31">
    <filterColumn colId="5"/>
  </autoFilter>
  <mergeCells count="13">
    <mergeCell ref="K9:K10"/>
    <mergeCell ref="L9:L10"/>
    <mergeCell ref="M9:M10"/>
    <mergeCell ref="N8:AR8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conditionalFormatting sqref="N11:AR31">
    <cfRule type="cellIs" dxfId="7" priority="4" stopIfTrue="1" operator="equal">
      <formula>2</formula>
    </cfRule>
  </conditionalFormatting>
  <conditionalFormatting sqref="D11:E31 C12:C30">
    <cfRule type="cellIs" dxfId="6" priority="1" stopIfTrue="1" operator="equal">
      <formula>"in"</formula>
    </cfRule>
    <cfRule type="cellIs" dxfId="5" priority="2" stopIfTrue="1" operator="equal">
      <formula>"before"</formula>
    </cfRule>
    <cfRule type="cellIs" dxfId="4" priority="3" stopIfTrue="1" operator="equal">
      <formula>"after"</formula>
    </cfRule>
  </conditionalFormatting>
  <pageMargins left="0" right="0" top="0" bottom="0" header="0.31496062992125984" footer="0.31496062992125984"/>
  <pageSetup paperSize="9" scale="61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R64"/>
  <sheetViews>
    <sheetView topLeftCell="A4" zoomScaleNormal="100" workbookViewId="0">
      <selection activeCell="J9" sqref="J9:J10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8.28515625" style="44" customWidth="1"/>
    <col min="5" max="5" width="9.140625" style="44"/>
    <col min="6" max="8" width="9.140625" style="45"/>
    <col min="9" max="9" width="9.140625" style="46"/>
    <col min="10" max="11" width="9.140625" style="45"/>
    <col min="12" max="12" width="0" style="45" hidden="1" customWidth="1"/>
    <col min="13" max="13" width="9.85546875" style="45" customWidth="1"/>
    <col min="14" max="44" width="3.140625" style="44" bestFit="1" customWidth="1"/>
    <col min="45" max="16384" width="9.140625" style="44"/>
  </cols>
  <sheetData>
    <row r="1" spans="2:44" s="1" customFormat="1" ht="18.75">
      <c r="C1" s="2" t="s">
        <v>68</v>
      </c>
      <c r="F1" s="3"/>
      <c r="G1" s="3"/>
      <c r="H1" s="3"/>
      <c r="I1" s="4"/>
      <c r="J1" s="3"/>
      <c r="K1" s="3"/>
      <c r="L1" s="3"/>
      <c r="M1" s="3"/>
      <c r="AF1" s="90" t="s">
        <v>72</v>
      </c>
    </row>
    <row r="2" spans="2:44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67</v>
      </c>
    </row>
    <row r="3" spans="2:44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4" s="1" customFormat="1">
      <c r="C4" s="19" t="s">
        <v>5</v>
      </c>
      <c r="D4" s="82">
        <v>43009</v>
      </c>
      <c r="E4" s="21"/>
      <c r="F4" s="3"/>
      <c r="G4" s="89" t="s">
        <v>70</v>
      </c>
      <c r="H4" s="71" t="s">
        <v>71</v>
      </c>
      <c r="I4" s="21"/>
      <c r="J4" s="3"/>
      <c r="K4" s="3"/>
      <c r="L4" s="3"/>
      <c r="M4" s="3"/>
    </row>
    <row r="5" spans="2:44" s="1" customFormat="1">
      <c r="F5" s="3"/>
      <c r="G5" s="3"/>
      <c r="H5" s="3"/>
      <c r="I5" s="4"/>
      <c r="J5" s="3"/>
      <c r="K5" s="3"/>
      <c r="L5" s="3"/>
      <c r="M5" s="3"/>
    </row>
    <row r="6" spans="2:44" s="1" customFormat="1">
      <c r="F6" s="3"/>
      <c r="G6" s="3"/>
      <c r="H6" s="3"/>
      <c r="I6" s="4"/>
      <c r="J6" s="3"/>
      <c r="K6" s="3"/>
      <c r="L6" s="3"/>
      <c r="M6" s="3"/>
    </row>
    <row r="7" spans="2:44" s="13" customFormat="1">
      <c r="F7" s="16"/>
      <c r="G7" s="16"/>
      <c r="H7" s="16"/>
      <c r="I7" s="17"/>
      <c r="J7" s="16"/>
      <c r="K7" s="16"/>
      <c r="L7" s="16"/>
      <c r="M7" s="16"/>
    </row>
    <row r="8" spans="2:44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5">
        <v>43009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2:44" s="31" customFormat="1" ht="12" customHeight="1">
      <c r="B9" s="97" t="s">
        <v>7</v>
      </c>
      <c r="C9" s="99" t="s">
        <v>8</v>
      </c>
      <c r="D9" s="101" t="s">
        <v>9</v>
      </c>
      <c r="E9" s="101" t="s">
        <v>10</v>
      </c>
      <c r="F9" s="103" t="s">
        <v>11</v>
      </c>
      <c r="G9" s="105" t="s">
        <v>65</v>
      </c>
      <c r="H9" s="99" t="s">
        <v>29</v>
      </c>
      <c r="I9" s="93" t="s">
        <v>64</v>
      </c>
      <c r="J9" s="99" t="s">
        <v>75</v>
      </c>
      <c r="K9" s="93" t="s">
        <v>61</v>
      </c>
      <c r="L9" s="93" t="s">
        <v>13</v>
      </c>
      <c r="M9" s="93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  <c r="AR9" s="85">
        <v>31</v>
      </c>
    </row>
    <row r="10" spans="2:44" s="31" customFormat="1" ht="42.75" customHeight="1">
      <c r="B10" s="98"/>
      <c r="C10" s="100"/>
      <c r="D10" s="102"/>
      <c r="E10" s="102"/>
      <c r="F10" s="104"/>
      <c r="G10" s="106"/>
      <c r="H10" s="100"/>
      <c r="I10" s="94"/>
      <c r="J10" s="100"/>
      <c r="K10" s="94"/>
      <c r="L10" s="94"/>
      <c r="M10" s="94"/>
      <c r="N10" s="86" t="s">
        <v>20</v>
      </c>
      <c r="O10" s="86" t="s">
        <v>14</v>
      </c>
      <c r="P10" s="86" t="s">
        <v>15</v>
      </c>
      <c r="Q10" s="86" t="s">
        <v>16</v>
      </c>
      <c r="R10" s="86" t="s">
        <v>17</v>
      </c>
      <c r="S10" s="86" t="s">
        <v>18</v>
      </c>
      <c r="T10" s="86" t="s">
        <v>19</v>
      </c>
      <c r="U10" s="86" t="s">
        <v>20</v>
      </c>
      <c r="V10" s="86" t="s">
        <v>14</v>
      </c>
      <c r="W10" s="86" t="s">
        <v>15</v>
      </c>
      <c r="X10" s="86" t="s">
        <v>16</v>
      </c>
      <c r="Y10" s="86" t="s">
        <v>17</v>
      </c>
      <c r="Z10" s="86" t="s">
        <v>18</v>
      </c>
      <c r="AA10" s="86" t="s">
        <v>19</v>
      </c>
      <c r="AB10" s="86" t="s">
        <v>20</v>
      </c>
      <c r="AC10" s="86" t="s">
        <v>14</v>
      </c>
      <c r="AD10" s="86" t="s">
        <v>15</v>
      </c>
      <c r="AE10" s="86" t="s">
        <v>16</v>
      </c>
      <c r="AF10" s="86" t="s">
        <v>17</v>
      </c>
      <c r="AG10" s="86" t="s">
        <v>18</v>
      </c>
      <c r="AH10" s="86" t="s">
        <v>19</v>
      </c>
      <c r="AI10" s="86" t="s">
        <v>20</v>
      </c>
      <c r="AJ10" s="86" t="s">
        <v>14</v>
      </c>
      <c r="AK10" s="86" t="s">
        <v>15</v>
      </c>
      <c r="AL10" s="86" t="s">
        <v>16</v>
      </c>
      <c r="AM10" s="86" t="s">
        <v>17</v>
      </c>
      <c r="AN10" s="86" t="s">
        <v>18</v>
      </c>
      <c r="AO10" s="86" t="s">
        <v>19</v>
      </c>
      <c r="AP10" s="86" t="s">
        <v>20</v>
      </c>
      <c r="AQ10" s="86" t="s">
        <v>14</v>
      </c>
      <c r="AR10" s="86" t="s">
        <v>15</v>
      </c>
    </row>
    <row r="11" spans="2:44" s="1" customFormat="1">
      <c r="B11" s="33" t="s">
        <v>73</v>
      </c>
      <c r="C11" s="87" t="s">
        <v>74</v>
      </c>
      <c r="D11" s="34" t="s">
        <v>69</v>
      </c>
      <c r="E11" s="35" t="s">
        <v>22</v>
      </c>
      <c r="F11" s="83">
        <v>6</v>
      </c>
      <c r="G11" s="47">
        <f>COUNT(N11:AR11)</f>
        <v>14</v>
      </c>
      <c r="H11" s="48">
        <f t="shared" ref="H11:H30" si="0">SUM(N11:AR11)/60</f>
        <v>3.5</v>
      </c>
      <c r="I11" s="49">
        <v>1.1499999999999999</v>
      </c>
      <c r="J11" s="50">
        <v>1</v>
      </c>
      <c r="K11" s="51">
        <f t="shared" ref="K11:K30" si="1">F11*H11*I11*J11</f>
        <v>24.15</v>
      </c>
      <c r="L11" s="51"/>
      <c r="M11" s="52">
        <f t="shared" ref="M11:M30" si="2">K11*(100-L11)/100</f>
        <v>24.15</v>
      </c>
      <c r="N11" s="72"/>
      <c r="O11" s="43"/>
      <c r="P11" s="43"/>
      <c r="Q11" s="43"/>
      <c r="R11" s="43"/>
      <c r="S11" s="43"/>
      <c r="T11" s="72"/>
      <c r="U11" s="72"/>
      <c r="V11" s="43"/>
      <c r="W11" s="43"/>
      <c r="X11" s="43"/>
      <c r="Y11" s="43"/>
      <c r="Z11" s="43"/>
      <c r="AA11" s="72"/>
      <c r="AB11" s="72"/>
      <c r="AC11" s="43">
        <v>15</v>
      </c>
      <c r="AD11" s="43">
        <v>15</v>
      </c>
      <c r="AE11" s="43">
        <v>15</v>
      </c>
      <c r="AF11" s="43">
        <v>15</v>
      </c>
      <c r="AG11" s="43">
        <v>15</v>
      </c>
      <c r="AH11" s="72">
        <v>15</v>
      </c>
      <c r="AI11" s="72">
        <v>15</v>
      </c>
      <c r="AJ11" s="43">
        <v>15</v>
      </c>
      <c r="AK11" s="43">
        <v>15</v>
      </c>
      <c r="AL11" s="43">
        <v>15</v>
      </c>
      <c r="AM11" s="43">
        <v>15</v>
      </c>
      <c r="AN11" s="43">
        <v>15</v>
      </c>
      <c r="AO11" s="72">
        <v>15</v>
      </c>
      <c r="AP11" s="72">
        <v>15</v>
      </c>
      <c r="AQ11" s="43"/>
      <c r="AR11" s="43"/>
    </row>
    <row r="12" spans="2:44" s="1" customFormat="1">
      <c r="B12" s="33" t="s">
        <v>73</v>
      </c>
      <c r="C12" s="88" t="s">
        <v>74</v>
      </c>
      <c r="D12" s="34" t="s">
        <v>69</v>
      </c>
      <c r="E12" s="35" t="s">
        <v>22</v>
      </c>
      <c r="F12" s="83">
        <v>6</v>
      </c>
      <c r="G12" s="47">
        <f t="shared" ref="G12:G30" si="3">COUNT(N12:AR12)</f>
        <v>14</v>
      </c>
      <c r="H12" s="48">
        <f t="shared" si="0"/>
        <v>3.5</v>
      </c>
      <c r="I12" s="49">
        <v>1.1499999999999999</v>
      </c>
      <c r="J12" s="50">
        <v>1</v>
      </c>
      <c r="K12" s="51">
        <f t="shared" si="1"/>
        <v>24.15</v>
      </c>
      <c r="L12" s="51"/>
      <c r="M12" s="52">
        <f t="shared" si="2"/>
        <v>24.15</v>
      </c>
      <c r="N12" s="72"/>
      <c r="O12" s="43"/>
      <c r="P12" s="43"/>
      <c r="Q12" s="43"/>
      <c r="R12" s="43"/>
      <c r="S12" s="43"/>
      <c r="T12" s="72"/>
      <c r="U12" s="72"/>
      <c r="V12" s="43"/>
      <c r="W12" s="43"/>
      <c r="X12" s="43"/>
      <c r="Y12" s="43"/>
      <c r="Z12" s="43"/>
      <c r="AA12" s="72"/>
      <c r="AB12" s="72"/>
      <c r="AC12" s="43">
        <v>15</v>
      </c>
      <c r="AD12" s="43">
        <v>15</v>
      </c>
      <c r="AE12" s="43">
        <v>15</v>
      </c>
      <c r="AF12" s="43">
        <v>15</v>
      </c>
      <c r="AG12" s="43">
        <v>15</v>
      </c>
      <c r="AH12" s="72">
        <v>15</v>
      </c>
      <c r="AI12" s="72">
        <v>15</v>
      </c>
      <c r="AJ12" s="43">
        <v>15</v>
      </c>
      <c r="AK12" s="43">
        <v>15</v>
      </c>
      <c r="AL12" s="43">
        <v>15</v>
      </c>
      <c r="AM12" s="43">
        <v>15</v>
      </c>
      <c r="AN12" s="43">
        <v>15</v>
      </c>
      <c r="AO12" s="72">
        <v>15</v>
      </c>
      <c r="AP12" s="72">
        <v>15</v>
      </c>
      <c r="AQ12" s="43"/>
      <c r="AR12" s="43"/>
    </row>
    <row r="13" spans="2:44" s="1" customFormat="1">
      <c r="B13" s="33" t="s">
        <v>73</v>
      </c>
      <c r="C13" s="88" t="s">
        <v>74</v>
      </c>
      <c r="D13" s="34" t="s">
        <v>69</v>
      </c>
      <c r="E13" s="35" t="s">
        <v>22</v>
      </c>
      <c r="F13" s="83">
        <v>6</v>
      </c>
      <c r="G13" s="47">
        <f t="shared" si="3"/>
        <v>14</v>
      </c>
      <c r="H13" s="48">
        <f t="shared" si="0"/>
        <v>3.5</v>
      </c>
      <c r="I13" s="49">
        <v>1.1499999999999999</v>
      </c>
      <c r="J13" s="50">
        <v>1</v>
      </c>
      <c r="K13" s="51">
        <f t="shared" si="1"/>
        <v>24.15</v>
      </c>
      <c r="L13" s="51"/>
      <c r="M13" s="52">
        <f t="shared" si="2"/>
        <v>24.15</v>
      </c>
      <c r="N13" s="72"/>
      <c r="O13" s="43"/>
      <c r="P13" s="43"/>
      <c r="Q13" s="43"/>
      <c r="R13" s="43"/>
      <c r="S13" s="43"/>
      <c r="T13" s="72"/>
      <c r="U13" s="72"/>
      <c r="V13" s="43"/>
      <c r="W13" s="43"/>
      <c r="X13" s="43"/>
      <c r="Y13" s="43"/>
      <c r="Z13" s="43"/>
      <c r="AA13" s="72"/>
      <c r="AB13" s="72"/>
      <c r="AC13" s="43">
        <v>15</v>
      </c>
      <c r="AD13" s="43">
        <v>15</v>
      </c>
      <c r="AE13" s="43">
        <v>15</v>
      </c>
      <c r="AF13" s="43">
        <v>15</v>
      </c>
      <c r="AG13" s="43">
        <v>15</v>
      </c>
      <c r="AH13" s="72">
        <v>15</v>
      </c>
      <c r="AI13" s="72">
        <v>15</v>
      </c>
      <c r="AJ13" s="43">
        <v>15</v>
      </c>
      <c r="AK13" s="43">
        <v>15</v>
      </c>
      <c r="AL13" s="43">
        <v>15</v>
      </c>
      <c r="AM13" s="43">
        <v>15</v>
      </c>
      <c r="AN13" s="43">
        <v>15</v>
      </c>
      <c r="AO13" s="72">
        <v>15</v>
      </c>
      <c r="AP13" s="72">
        <v>15</v>
      </c>
      <c r="AQ13" s="43"/>
      <c r="AR13" s="43"/>
    </row>
    <row r="14" spans="2:44" s="1" customFormat="1">
      <c r="B14" s="33" t="s">
        <v>73</v>
      </c>
      <c r="C14" s="88" t="s">
        <v>74</v>
      </c>
      <c r="D14" s="34" t="s">
        <v>69</v>
      </c>
      <c r="E14" s="35" t="s">
        <v>22</v>
      </c>
      <c r="F14" s="83">
        <v>6</v>
      </c>
      <c r="G14" s="47">
        <f t="shared" si="3"/>
        <v>14</v>
      </c>
      <c r="H14" s="48">
        <f t="shared" si="0"/>
        <v>3.5</v>
      </c>
      <c r="I14" s="49">
        <v>1.1499999999999999</v>
      </c>
      <c r="J14" s="50">
        <v>1</v>
      </c>
      <c r="K14" s="51">
        <f t="shared" si="1"/>
        <v>24.15</v>
      </c>
      <c r="L14" s="51"/>
      <c r="M14" s="52">
        <f t="shared" si="2"/>
        <v>24.15</v>
      </c>
      <c r="N14" s="72"/>
      <c r="O14" s="43"/>
      <c r="P14" s="43"/>
      <c r="Q14" s="43"/>
      <c r="R14" s="43"/>
      <c r="S14" s="43"/>
      <c r="T14" s="72"/>
      <c r="U14" s="72"/>
      <c r="V14" s="43"/>
      <c r="W14" s="43"/>
      <c r="X14" s="43"/>
      <c r="Y14" s="43"/>
      <c r="Z14" s="43"/>
      <c r="AA14" s="72"/>
      <c r="AB14" s="72"/>
      <c r="AC14" s="43">
        <v>15</v>
      </c>
      <c r="AD14" s="43">
        <v>15</v>
      </c>
      <c r="AE14" s="43">
        <v>15</v>
      </c>
      <c r="AF14" s="43">
        <v>15</v>
      </c>
      <c r="AG14" s="43">
        <v>15</v>
      </c>
      <c r="AH14" s="72">
        <v>15</v>
      </c>
      <c r="AI14" s="72">
        <v>15</v>
      </c>
      <c r="AJ14" s="43">
        <v>15</v>
      </c>
      <c r="AK14" s="43">
        <v>15</v>
      </c>
      <c r="AL14" s="43">
        <v>15</v>
      </c>
      <c r="AM14" s="43">
        <v>15</v>
      </c>
      <c r="AN14" s="43">
        <v>15</v>
      </c>
      <c r="AO14" s="72">
        <v>15</v>
      </c>
      <c r="AP14" s="72">
        <v>15</v>
      </c>
      <c r="AQ14" s="43"/>
      <c r="AR14" s="43"/>
    </row>
    <row r="15" spans="2:44" s="1" customFormat="1">
      <c r="B15" s="33" t="s">
        <v>73</v>
      </c>
      <c r="C15" s="88" t="s">
        <v>74</v>
      </c>
      <c r="D15" s="34" t="s">
        <v>69</v>
      </c>
      <c r="E15" s="35" t="s">
        <v>22</v>
      </c>
      <c r="F15" s="83">
        <v>6</v>
      </c>
      <c r="G15" s="47">
        <f t="shared" si="3"/>
        <v>14</v>
      </c>
      <c r="H15" s="48">
        <f t="shared" si="0"/>
        <v>3.5</v>
      </c>
      <c r="I15" s="49">
        <v>1.1499999999999999</v>
      </c>
      <c r="J15" s="50">
        <v>1</v>
      </c>
      <c r="K15" s="51">
        <f t="shared" si="1"/>
        <v>24.15</v>
      </c>
      <c r="L15" s="51"/>
      <c r="M15" s="52">
        <f t="shared" si="2"/>
        <v>24.15</v>
      </c>
      <c r="N15" s="72"/>
      <c r="O15" s="43"/>
      <c r="P15" s="43"/>
      <c r="Q15" s="43"/>
      <c r="R15" s="43"/>
      <c r="S15" s="43"/>
      <c r="T15" s="72"/>
      <c r="U15" s="72"/>
      <c r="V15" s="43"/>
      <c r="W15" s="43"/>
      <c r="X15" s="43"/>
      <c r="Y15" s="43"/>
      <c r="Z15" s="43"/>
      <c r="AA15" s="72"/>
      <c r="AB15" s="72"/>
      <c r="AC15" s="43">
        <v>15</v>
      </c>
      <c r="AD15" s="43">
        <v>15</v>
      </c>
      <c r="AE15" s="43">
        <v>15</v>
      </c>
      <c r="AF15" s="43">
        <v>15</v>
      </c>
      <c r="AG15" s="43">
        <v>15</v>
      </c>
      <c r="AH15" s="72">
        <v>15</v>
      </c>
      <c r="AI15" s="72">
        <v>15</v>
      </c>
      <c r="AJ15" s="43">
        <v>15</v>
      </c>
      <c r="AK15" s="43">
        <v>15</v>
      </c>
      <c r="AL15" s="43">
        <v>15</v>
      </c>
      <c r="AM15" s="43">
        <v>15</v>
      </c>
      <c r="AN15" s="43">
        <v>15</v>
      </c>
      <c r="AO15" s="72">
        <v>15</v>
      </c>
      <c r="AP15" s="72">
        <v>15</v>
      </c>
      <c r="AQ15" s="43"/>
      <c r="AR15" s="43"/>
    </row>
    <row r="16" spans="2:44" s="1" customFormat="1">
      <c r="B16" s="33" t="s">
        <v>73</v>
      </c>
      <c r="C16" s="88" t="s">
        <v>74</v>
      </c>
      <c r="D16" s="34" t="s">
        <v>69</v>
      </c>
      <c r="E16" s="35" t="s">
        <v>22</v>
      </c>
      <c r="F16" s="83">
        <v>6</v>
      </c>
      <c r="G16" s="47">
        <f t="shared" si="3"/>
        <v>14</v>
      </c>
      <c r="H16" s="48">
        <f t="shared" si="0"/>
        <v>3.5</v>
      </c>
      <c r="I16" s="49">
        <v>1.1499999999999999</v>
      </c>
      <c r="J16" s="50">
        <v>1</v>
      </c>
      <c r="K16" s="51">
        <f t="shared" si="1"/>
        <v>24.15</v>
      </c>
      <c r="L16" s="51"/>
      <c r="M16" s="52">
        <f t="shared" si="2"/>
        <v>24.15</v>
      </c>
      <c r="N16" s="72"/>
      <c r="O16" s="43"/>
      <c r="P16" s="43"/>
      <c r="Q16" s="43"/>
      <c r="R16" s="43"/>
      <c r="S16" s="43"/>
      <c r="T16" s="72"/>
      <c r="U16" s="72"/>
      <c r="V16" s="43"/>
      <c r="W16" s="43"/>
      <c r="X16" s="43"/>
      <c r="Y16" s="43"/>
      <c r="Z16" s="43"/>
      <c r="AA16" s="72"/>
      <c r="AB16" s="72"/>
      <c r="AC16" s="43">
        <v>15</v>
      </c>
      <c r="AD16" s="43">
        <v>15</v>
      </c>
      <c r="AE16" s="43">
        <v>15</v>
      </c>
      <c r="AF16" s="43">
        <v>15</v>
      </c>
      <c r="AG16" s="43">
        <v>15</v>
      </c>
      <c r="AH16" s="72">
        <v>15</v>
      </c>
      <c r="AI16" s="72">
        <v>15</v>
      </c>
      <c r="AJ16" s="43">
        <v>15</v>
      </c>
      <c r="AK16" s="43">
        <v>15</v>
      </c>
      <c r="AL16" s="43">
        <v>15</v>
      </c>
      <c r="AM16" s="43">
        <v>15</v>
      </c>
      <c r="AN16" s="43">
        <v>15</v>
      </c>
      <c r="AO16" s="72">
        <v>15</v>
      </c>
      <c r="AP16" s="72">
        <v>15</v>
      </c>
      <c r="AQ16" s="43"/>
      <c r="AR16" s="43"/>
    </row>
    <row r="17" spans="2:44" s="1" customFormat="1">
      <c r="B17" s="33" t="s">
        <v>73</v>
      </c>
      <c r="C17" s="88" t="s">
        <v>74</v>
      </c>
      <c r="D17" s="34" t="s">
        <v>69</v>
      </c>
      <c r="E17" s="35" t="s">
        <v>22</v>
      </c>
      <c r="F17" s="83">
        <v>6</v>
      </c>
      <c r="G17" s="47">
        <f t="shared" si="3"/>
        <v>14</v>
      </c>
      <c r="H17" s="48">
        <f t="shared" si="0"/>
        <v>3.5</v>
      </c>
      <c r="I17" s="49">
        <v>1.1499999999999999</v>
      </c>
      <c r="J17" s="50">
        <v>1</v>
      </c>
      <c r="K17" s="51">
        <f t="shared" si="1"/>
        <v>24.15</v>
      </c>
      <c r="L17" s="51"/>
      <c r="M17" s="52">
        <f t="shared" si="2"/>
        <v>24.15</v>
      </c>
      <c r="N17" s="72"/>
      <c r="O17" s="43"/>
      <c r="P17" s="43"/>
      <c r="Q17" s="43"/>
      <c r="R17" s="43"/>
      <c r="S17" s="43"/>
      <c r="T17" s="72"/>
      <c r="U17" s="72"/>
      <c r="V17" s="43"/>
      <c r="W17" s="43"/>
      <c r="X17" s="43"/>
      <c r="Y17" s="43"/>
      <c r="Z17" s="43"/>
      <c r="AA17" s="72"/>
      <c r="AB17" s="72"/>
      <c r="AC17" s="43">
        <v>15</v>
      </c>
      <c r="AD17" s="43">
        <v>15</v>
      </c>
      <c r="AE17" s="43">
        <v>15</v>
      </c>
      <c r="AF17" s="43">
        <v>15</v>
      </c>
      <c r="AG17" s="43">
        <v>15</v>
      </c>
      <c r="AH17" s="72">
        <v>15</v>
      </c>
      <c r="AI17" s="72">
        <v>15</v>
      </c>
      <c r="AJ17" s="43">
        <v>15</v>
      </c>
      <c r="AK17" s="43">
        <v>15</v>
      </c>
      <c r="AL17" s="43">
        <v>15</v>
      </c>
      <c r="AM17" s="43">
        <v>15</v>
      </c>
      <c r="AN17" s="43">
        <v>15</v>
      </c>
      <c r="AO17" s="72">
        <v>15</v>
      </c>
      <c r="AP17" s="72">
        <v>15</v>
      </c>
      <c r="AQ17" s="43"/>
      <c r="AR17" s="43"/>
    </row>
    <row r="18" spans="2:44" s="1" customFormat="1">
      <c r="B18" s="33" t="s">
        <v>73</v>
      </c>
      <c r="C18" s="88" t="s">
        <v>74</v>
      </c>
      <c r="D18" s="34" t="s">
        <v>69</v>
      </c>
      <c r="E18" s="35" t="s">
        <v>22</v>
      </c>
      <c r="F18" s="83">
        <v>6</v>
      </c>
      <c r="G18" s="47">
        <f t="shared" si="3"/>
        <v>14</v>
      </c>
      <c r="H18" s="48">
        <f t="shared" si="0"/>
        <v>3.5</v>
      </c>
      <c r="I18" s="49">
        <v>1.1499999999999999</v>
      </c>
      <c r="J18" s="50">
        <v>1</v>
      </c>
      <c r="K18" s="51">
        <f t="shared" si="1"/>
        <v>24.15</v>
      </c>
      <c r="L18" s="51"/>
      <c r="M18" s="52">
        <f t="shared" si="2"/>
        <v>24.15</v>
      </c>
      <c r="N18" s="72"/>
      <c r="O18" s="43"/>
      <c r="P18" s="43"/>
      <c r="Q18" s="43"/>
      <c r="R18" s="43"/>
      <c r="S18" s="43"/>
      <c r="T18" s="72"/>
      <c r="U18" s="72"/>
      <c r="V18" s="43"/>
      <c r="W18" s="43"/>
      <c r="X18" s="43"/>
      <c r="Y18" s="43"/>
      <c r="Z18" s="43"/>
      <c r="AA18" s="72"/>
      <c r="AB18" s="72"/>
      <c r="AC18" s="43">
        <v>15</v>
      </c>
      <c r="AD18" s="43">
        <v>15</v>
      </c>
      <c r="AE18" s="43">
        <v>15</v>
      </c>
      <c r="AF18" s="43">
        <v>15</v>
      </c>
      <c r="AG18" s="43">
        <v>15</v>
      </c>
      <c r="AH18" s="72">
        <v>15</v>
      </c>
      <c r="AI18" s="72">
        <v>15</v>
      </c>
      <c r="AJ18" s="43">
        <v>15</v>
      </c>
      <c r="AK18" s="43">
        <v>15</v>
      </c>
      <c r="AL18" s="43">
        <v>15</v>
      </c>
      <c r="AM18" s="43">
        <v>15</v>
      </c>
      <c r="AN18" s="43">
        <v>15</v>
      </c>
      <c r="AO18" s="72">
        <v>15</v>
      </c>
      <c r="AP18" s="72">
        <v>15</v>
      </c>
      <c r="AQ18" s="43"/>
      <c r="AR18" s="43"/>
    </row>
    <row r="19" spans="2:44" s="1" customFormat="1">
      <c r="B19" s="33" t="s">
        <v>73</v>
      </c>
      <c r="C19" s="88" t="s">
        <v>74</v>
      </c>
      <c r="D19" s="34" t="s">
        <v>69</v>
      </c>
      <c r="E19" s="35" t="s">
        <v>22</v>
      </c>
      <c r="F19" s="83">
        <v>6</v>
      </c>
      <c r="G19" s="47">
        <f t="shared" si="3"/>
        <v>14</v>
      </c>
      <c r="H19" s="48">
        <f t="shared" si="0"/>
        <v>3.5</v>
      </c>
      <c r="I19" s="49">
        <v>1.1499999999999999</v>
      </c>
      <c r="J19" s="50">
        <v>1</v>
      </c>
      <c r="K19" s="51">
        <f t="shared" si="1"/>
        <v>24.15</v>
      </c>
      <c r="L19" s="51"/>
      <c r="M19" s="52">
        <f t="shared" si="2"/>
        <v>24.15</v>
      </c>
      <c r="N19" s="72"/>
      <c r="O19" s="43"/>
      <c r="P19" s="43"/>
      <c r="Q19" s="43"/>
      <c r="R19" s="43"/>
      <c r="S19" s="43"/>
      <c r="T19" s="72"/>
      <c r="U19" s="72"/>
      <c r="V19" s="43"/>
      <c r="W19" s="43"/>
      <c r="X19" s="43"/>
      <c r="Y19" s="43"/>
      <c r="Z19" s="43"/>
      <c r="AA19" s="72"/>
      <c r="AB19" s="72"/>
      <c r="AC19" s="43">
        <v>15</v>
      </c>
      <c r="AD19" s="43">
        <v>15</v>
      </c>
      <c r="AE19" s="43">
        <v>15</v>
      </c>
      <c r="AF19" s="43">
        <v>15</v>
      </c>
      <c r="AG19" s="43">
        <v>15</v>
      </c>
      <c r="AH19" s="72">
        <v>15</v>
      </c>
      <c r="AI19" s="72">
        <v>15</v>
      </c>
      <c r="AJ19" s="43">
        <v>15</v>
      </c>
      <c r="AK19" s="43">
        <v>15</v>
      </c>
      <c r="AL19" s="43">
        <v>15</v>
      </c>
      <c r="AM19" s="43">
        <v>15</v>
      </c>
      <c r="AN19" s="43">
        <v>15</v>
      </c>
      <c r="AO19" s="72">
        <v>15</v>
      </c>
      <c r="AP19" s="72">
        <v>15</v>
      </c>
      <c r="AQ19" s="43"/>
      <c r="AR19" s="43"/>
    </row>
    <row r="20" spans="2:44" s="1" customFormat="1">
      <c r="B20" s="33" t="s">
        <v>73</v>
      </c>
      <c r="C20" s="88" t="s">
        <v>74</v>
      </c>
      <c r="D20" s="34" t="s">
        <v>69</v>
      </c>
      <c r="E20" s="35" t="s">
        <v>22</v>
      </c>
      <c r="F20" s="83">
        <v>6</v>
      </c>
      <c r="G20" s="47">
        <f t="shared" si="3"/>
        <v>14</v>
      </c>
      <c r="H20" s="48">
        <f t="shared" si="0"/>
        <v>3.5</v>
      </c>
      <c r="I20" s="49">
        <v>1.1499999999999999</v>
      </c>
      <c r="J20" s="50">
        <v>1</v>
      </c>
      <c r="K20" s="51">
        <f t="shared" si="1"/>
        <v>24.15</v>
      </c>
      <c r="L20" s="51"/>
      <c r="M20" s="52">
        <f t="shared" si="2"/>
        <v>24.15</v>
      </c>
      <c r="N20" s="72"/>
      <c r="O20" s="43"/>
      <c r="P20" s="43"/>
      <c r="Q20" s="43"/>
      <c r="R20" s="43"/>
      <c r="S20" s="43"/>
      <c r="T20" s="72"/>
      <c r="U20" s="72"/>
      <c r="V20" s="43"/>
      <c r="W20" s="43"/>
      <c r="X20" s="43"/>
      <c r="Y20" s="43"/>
      <c r="Z20" s="43"/>
      <c r="AA20" s="72"/>
      <c r="AB20" s="72"/>
      <c r="AC20" s="43">
        <v>15</v>
      </c>
      <c r="AD20" s="43">
        <v>15</v>
      </c>
      <c r="AE20" s="43">
        <v>15</v>
      </c>
      <c r="AF20" s="43">
        <v>15</v>
      </c>
      <c r="AG20" s="43">
        <v>15</v>
      </c>
      <c r="AH20" s="72">
        <v>15</v>
      </c>
      <c r="AI20" s="72">
        <v>15</v>
      </c>
      <c r="AJ20" s="43">
        <v>15</v>
      </c>
      <c r="AK20" s="43">
        <v>15</v>
      </c>
      <c r="AL20" s="43">
        <v>15</v>
      </c>
      <c r="AM20" s="43">
        <v>15</v>
      </c>
      <c r="AN20" s="43">
        <v>15</v>
      </c>
      <c r="AO20" s="72">
        <v>15</v>
      </c>
      <c r="AP20" s="72">
        <v>15</v>
      </c>
      <c r="AQ20" s="43"/>
      <c r="AR20" s="43"/>
    </row>
    <row r="21" spans="2:44" s="1" customFormat="1">
      <c r="B21" s="33" t="s">
        <v>73</v>
      </c>
      <c r="C21" s="88" t="s">
        <v>74</v>
      </c>
      <c r="D21" s="34" t="s">
        <v>69</v>
      </c>
      <c r="E21" s="35" t="s">
        <v>22</v>
      </c>
      <c r="F21" s="83">
        <v>6</v>
      </c>
      <c r="G21" s="47">
        <f t="shared" si="3"/>
        <v>14</v>
      </c>
      <c r="H21" s="48">
        <f t="shared" si="0"/>
        <v>3.5</v>
      </c>
      <c r="I21" s="49">
        <v>1.1499999999999999</v>
      </c>
      <c r="J21" s="50">
        <v>1</v>
      </c>
      <c r="K21" s="51">
        <f t="shared" si="1"/>
        <v>24.15</v>
      </c>
      <c r="L21" s="51"/>
      <c r="M21" s="52">
        <f t="shared" si="2"/>
        <v>24.15</v>
      </c>
      <c r="N21" s="72"/>
      <c r="O21" s="43"/>
      <c r="P21" s="43"/>
      <c r="Q21" s="43"/>
      <c r="R21" s="43"/>
      <c r="S21" s="43"/>
      <c r="T21" s="72"/>
      <c r="U21" s="72"/>
      <c r="V21" s="43"/>
      <c r="W21" s="43"/>
      <c r="X21" s="43"/>
      <c r="Y21" s="43"/>
      <c r="Z21" s="43"/>
      <c r="AA21" s="72"/>
      <c r="AB21" s="72"/>
      <c r="AC21" s="43">
        <v>15</v>
      </c>
      <c r="AD21" s="43">
        <v>15</v>
      </c>
      <c r="AE21" s="43">
        <v>15</v>
      </c>
      <c r="AF21" s="43">
        <v>15</v>
      </c>
      <c r="AG21" s="43">
        <v>15</v>
      </c>
      <c r="AH21" s="72">
        <v>15</v>
      </c>
      <c r="AI21" s="72">
        <v>15</v>
      </c>
      <c r="AJ21" s="43">
        <v>15</v>
      </c>
      <c r="AK21" s="43">
        <v>15</v>
      </c>
      <c r="AL21" s="43">
        <v>15</v>
      </c>
      <c r="AM21" s="43">
        <v>15</v>
      </c>
      <c r="AN21" s="43">
        <v>15</v>
      </c>
      <c r="AO21" s="72">
        <v>15</v>
      </c>
      <c r="AP21" s="72">
        <v>15</v>
      </c>
      <c r="AQ21" s="43"/>
      <c r="AR21" s="43"/>
    </row>
    <row r="22" spans="2:44" s="1" customFormat="1">
      <c r="B22" s="33" t="s">
        <v>73</v>
      </c>
      <c r="C22" s="88" t="s">
        <v>74</v>
      </c>
      <c r="D22" s="34" t="s">
        <v>69</v>
      </c>
      <c r="E22" s="35" t="s">
        <v>22</v>
      </c>
      <c r="F22" s="83">
        <v>6</v>
      </c>
      <c r="G22" s="47">
        <f t="shared" si="3"/>
        <v>14</v>
      </c>
      <c r="H22" s="48">
        <f t="shared" si="0"/>
        <v>3.5</v>
      </c>
      <c r="I22" s="49">
        <v>1.1499999999999999</v>
      </c>
      <c r="J22" s="50">
        <v>1</v>
      </c>
      <c r="K22" s="51">
        <f t="shared" si="1"/>
        <v>24.15</v>
      </c>
      <c r="L22" s="51"/>
      <c r="M22" s="52">
        <f t="shared" si="2"/>
        <v>24.15</v>
      </c>
      <c r="N22" s="72"/>
      <c r="O22" s="43"/>
      <c r="P22" s="43"/>
      <c r="Q22" s="43"/>
      <c r="R22" s="43"/>
      <c r="S22" s="43"/>
      <c r="T22" s="72"/>
      <c r="U22" s="72"/>
      <c r="V22" s="43"/>
      <c r="W22" s="43"/>
      <c r="X22" s="43"/>
      <c r="Y22" s="43"/>
      <c r="Z22" s="43"/>
      <c r="AA22" s="72"/>
      <c r="AB22" s="72"/>
      <c r="AC22" s="43">
        <v>15</v>
      </c>
      <c r="AD22" s="43">
        <v>15</v>
      </c>
      <c r="AE22" s="43">
        <v>15</v>
      </c>
      <c r="AF22" s="43">
        <v>15</v>
      </c>
      <c r="AG22" s="43">
        <v>15</v>
      </c>
      <c r="AH22" s="72">
        <v>15</v>
      </c>
      <c r="AI22" s="72">
        <v>15</v>
      </c>
      <c r="AJ22" s="43">
        <v>15</v>
      </c>
      <c r="AK22" s="43">
        <v>15</v>
      </c>
      <c r="AL22" s="43">
        <v>15</v>
      </c>
      <c r="AM22" s="43">
        <v>15</v>
      </c>
      <c r="AN22" s="43">
        <v>15</v>
      </c>
      <c r="AO22" s="72">
        <v>15</v>
      </c>
      <c r="AP22" s="72">
        <v>15</v>
      </c>
      <c r="AQ22" s="43"/>
      <c r="AR22" s="43"/>
    </row>
    <row r="23" spans="2:44" s="1" customFormat="1">
      <c r="B23" s="33" t="s">
        <v>73</v>
      </c>
      <c r="C23" s="88" t="s">
        <v>74</v>
      </c>
      <c r="D23" s="34" t="s">
        <v>69</v>
      </c>
      <c r="E23" s="35" t="s">
        <v>22</v>
      </c>
      <c r="F23" s="83">
        <v>6</v>
      </c>
      <c r="G23" s="47">
        <f t="shared" si="3"/>
        <v>14</v>
      </c>
      <c r="H23" s="48">
        <f t="shared" si="0"/>
        <v>3.5</v>
      </c>
      <c r="I23" s="49">
        <v>1.1499999999999999</v>
      </c>
      <c r="J23" s="50">
        <v>1</v>
      </c>
      <c r="K23" s="51">
        <f t="shared" si="1"/>
        <v>24.15</v>
      </c>
      <c r="L23" s="51"/>
      <c r="M23" s="52">
        <f t="shared" si="2"/>
        <v>24.15</v>
      </c>
      <c r="N23" s="72"/>
      <c r="O23" s="43"/>
      <c r="P23" s="43"/>
      <c r="Q23" s="43"/>
      <c r="R23" s="43"/>
      <c r="S23" s="43"/>
      <c r="T23" s="72"/>
      <c r="U23" s="72"/>
      <c r="V23" s="43"/>
      <c r="W23" s="43"/>
      <c r="X23" s="43"/>
      <c r="Y23" s="43"/>
      <c r="Z23" s="43"/>
      <c r="AA23" s="72"/>
      <c r="AB23" s="72"/>
      <c r="AC23" s="43">
        <v>15</v>
      </c>
      <c r="AD23" s="43">
        <v>15</v>
      </c>
      <c r="AE23" s="43">
        <v>15</v>
      </c>
      <c r="AF23" s="43">
        <v>15</v>
      </c>
      <c r="AG23" s="43">
        <v>15</v>
      </c>
      <c r="AH23" s="72">
        <v>15</v>
      </c>
      <c r="AI23" s="72">
        <v>15</v>
      </c>
      <c r="AJ23" s="43">
        <v>15</v>
      </c>
      <c r="AK23" s="43">
        <v>15</v>
      </c>
      <c r="AL23" s="43">
        <v>15</v>
      </c>
      <c r="AM23" s="43">
        <v>15</v>
      </c>
      <c r="AN23" s="43">
        <v>15</v>
      </c>
      <c r="AO23" s="72">
        <v>15</v>
      </c>
      <c r="AP23" s="72">
        <v>15</v>
      </c>
      <c r="AQ23" s="43"/>
      <c r="AR23" s="43"/>
    </row>
    <row r="24" spans="2:44" s="1" customFormat="1">
      <c r="B24" s="33" t="s">
        <v>73</v>
      </c>
      <c r="C24" s="88" t="s">
        <v>74</v>
      </c>
      <c r="D24" s="34" t="s">
        <v>69</v>
      </c>
      <c r="E24" s="35" t="s">
        <v>22</v>
      </c>
      <c r="F24" s="83">
        <v>6</v>
      </c>
      <c r="G24" s="47">
        <f t="shared" si="3"/>
        <v>14</v>
      </c>
      <c r="H24" s="48">
        <f t="shared" si="0"/>
        <v>3.5</v>
      </c>
      <c r="I24" s="49">
        <v>1.1499999999999999</v>
      </c>
      <c r="J24" s="50">
        <v>1</v>
      </c>
      <c r="K24" s="51">
        <f t="shared" si="1"/>
        <v>24.15</v>
      </c>
      <c r="L24" s="51"/>
      <c r="M24" s="52">
        <f t="shared" si="2"/>
        <v>24.15</v>
      </c>
      <c r="N24" s="72"/>
      <c r="O24" s="43"/>
      <c r="P24" s="43"/>
      <c r="Q24" s="43"/>
      <c r="R24" s="43"/>
      <c r="S24" s="43"/>
      <c r="T24" s="72"/>
      <c r="U24" s="72"/>
      <c r="V24" s="43"/>
      <c r="W24" s="43"/>
      <c r="X24" s="43"/>
      <c r="Y24" s="43"/>
      <c r="Z24" s="43"/>
      <c r="AA24" s="72"/>
      <c r="AB24" s="72"/>
      <c r="AC24" s="43">
        <v>15</v>
      </c>
      <c r="AD24" s="43">
        <v>15</v>
      </c>
      <c r="AE24" s="43">
        <v>15</v>
      </c>
      <c r="AF24" s="43">
        <v>15</v>
      </c>
      <c r="AG24" s="43">
        <v>15</v>
      </c>
      <c r="AH24" s="72">
        <v>15</v>
      </c>
      <c r="AI24" s="72">
        <v>15</v>
      </c>
      <c r="AJ24" s="43">
        <v>15</v>
      </c>
      <c r="AK24" s="43">
        <v>15</v>
      </c>
      <c r="AL24" s="43">
        <v>15</v>
      </c>
      <c r="AM24" s="43">
        <v>15</v>
      </c>
      <c r="AN24" s="43">
        <v>15</v>
      </c>
      <c r="AO24" s="72">
        <v>15</v>
      </c>
      <c r="AP24" s="72">
        <v>15</v>
      </c>
      <c r="AQ24" s="43"/>
      <c r="AR24" s="43"/>
    </row>
    <row r="25" spans="2:44" s="1" customFormat="1">
      <c r="B25" s="33" t="s">
        <v>73</v>
      </c>
      <c r="C25" s="88" t="s">
        <v>74</v>
      </c>
      <c r="D25" s="34" t="s">
        <v>69</v>
      </c>
      <c r="E25" s="35" t="s">
        <v>22</v>
      </c>
      <c r="F25" s="83">
        <v>6</v>
      </c>
      <c r="G25" s="47">
        <f t="shared" si="3"/>
        <v>14</v>
      </c>
      <c r="H25" s="48">
        <f t="shared" si="0"/>
        <v>3.5</v>
      </c>
      <c r="I25" s="49">
        <v>1.1499999999999999</v>
      </c>
      <c r="J25" s="50">
        <v>1</v>
      </c>
      <c r="K25" s="51">
        <f t="shared" si="1"/>
        <v>24.15</v>
      </c>
      <c r="L25" s="51"/>
      <c r="M25" s="52">
        <f t="shared" si="2"/>
        <v>24.15</v>
      </c>
      <c r="N25" s="72"/>
      <c r="O25" s="43"/>
      <c r="P25" s="43"/>
      <c r="Q25" s="43"/>
      <c r="R25" s="43"/>
      <c r="S25" s="43"/>
      <c r="T25" s="72"/>
      <c r="U25" s="72"/>
      <c r="V25" s="43"/>
      <c r="W25" s="43"/>
      <c r="X25" s="43"/>
      <c r="Y25" s="43"/>
      <c r="Z25" s="43"/>
      <c r="AA25" s="72"/>
      <c r="AB25" s="72"/>
      <c r="AC25" s="43">
        <v>15</v>
      </c>
      <c r="AD25" s="43">
        <v>15</v>
      </c>
      <c r="AE25" s="43">
        <v>15</v>
      </c>
      <c r="AF25" s="43">
        <v>15</v>
      </c>
      <c r="AG25" s="43">
        <v>15</v>
      </c>
      <c r="AH25" s="72">
        <v>15</v>
      </c>
      <c r="AI25" s="72">
        <v>15</v>
      </c>
      <c r="AJ25" s="43">
        <v>15</v>
      </c>
      <c r="AK25" s="43">
        <v>15</v>
      </c>
      <c r="AL25" s="43">
        <v>15</v>
      </c>
      <c r="AM25" s="43">
        <v>15</v>
      </c>
      <c r="AN25" s="43">
        <v>15</v>
      </c>
      <c r="AO25" s="72">
        <v>15</v>
      </c>
      <c r="AP25" s="72">
        <v>15</v>
      </c>
      <c r="AQ25" s="43"/>
      <c r="AR25" s="43"/>
    </row>
    <row r="26" spans="2:44" s="1" customFormat="1">
      <c r="B26" s="33" t="s">
        <v>73</v>
      </c>
      <c r="C26" s="88" t="s">
        <v>74</v>
      </c>
      <c r="D26" s="34" t="s">
        <v>69</v>
      </c>
      <c r="E26" s="35" t="s">
        <v>22</v>
      </c>
      <c r="F26" s="83">
        <v>6</v>
      </c>
      <c r="G26" s="47">
        <f t="shared" si="3"/>
        <v>14</v>
      </c>
      <c r="H26" s="48">
        <f t="shared" si="0"/>
        <v>3.5</v>
      </c>
      <c r="I26" s="49">
        <v>1.1499999999999999</v>
      </c>
      <c r="J26" s="50">
        <v>1</v>
      </c>
      <c r="K26" s="51">
        <f t="shared" si="1"/>
        <v>24.15</v>
      </c>
      <c r="L26" s="51"/>
      <c r="M26" s="52">
        <f t="shared" si="2"/>
        <v>24.15</v>
      </c>
      <c r="N26" s="72"/>
      <c r="O26" s="43"/>
      <c r="P26" s="43"/>
      <c r="Q26" s="43"/>
      <c r="R26" s="43"/>
      <c r="S26" s="43"/>
      <c r="T26" s="72"/>
      <c r="U26" s="72"/>
      <c r="V26" s="43"/>
      <c r="W26" s="43"/>
      <c r="X26" s="43"/>
      <c r="Y26" s="43"/>
      <c r="Z26" s="43"/>
      <c r="AA26" s="72"/>
      <c r="AB26" s="72"/>
      <c r="AC26" s="43">
        <v>15</v>
      </c>
      <c r="AD26" s="43">
        <v>15</v>
      </c>
      <c r="AE26" s="43">
        <v>15</v>
      </c>
      <c r="AF26" s="43">
        <v>15</v>
      </c>
      <c r="AG26" s="43">
        <v>15</v>
      </c>
      <c r="AH26" s="72">
        <v>15</v>
      </c>
      <c r="AI26" s="72">
        <v>15</v>
      </c>
      <c r="AJ26" s="43">
        <v>15</v>
      </c>
      <c r="AK26" s="43">
        <v>15</v>
      </c>
      <c r="AL26" s="43">
        <v>15</v>
      </c>
      <c r="AM26" s="43">
        <v>15</v>
      </c>
      <c r="AN26" s="43">
        <v>15</v>
      </c>
      <c r="AO26" s="72">
        <v>15</v>
      </c>
      <c r="AP26" s="72">
        <v>15</v>
      </c>
      <c r="AQ26" s="43"/>
      <c r="AR26" s="43"/>
    </row>
    <row r="27" spans="2:44" s="1" customFormat="1">
      <c r="B27" s="33" t="s">
        <v>73</v>
      </c>
      <c r="C27" s="88" t="s">
        <v>74</v>
      </c>
      <c r="D27" s="34" t="s">
        <v>69</v>
      </c>
      <c r="E27" s="35" t="s">
        <v>22</v>
      </c>
      <c r="F27" s="83">
        <v>6</v>
      </c>
      <c r="G27" s="47">
        <f t="shared" ref="G27" si="4">COUNT(N27:AR27)</f>
        <v>14</v>
      </c>
      <c r="H27" s="48">
        <f t="shared" ref="H27" si="5">SUM(N27:AR27)/60</f>
        <v>3.5</v>
      </c>
      <c r="I27" s="49">
        <v>1.1499999999999999</v>
      </c>
      <c r="J27" s="50">
        <v>1</v>
      </c>
      <c r="K27" s="51">
        <f t="shared" ref="K27" si="6">F27*H27*I27*J27</f>
        <v>24.15</v>
      </c>
      <c r="L27" s="51"/>
      <c r="M27" s="52">
        <f t="shared" ref="M27" si="7">K27*(100-L27)/100</f>
        <v>24.15</v>
      </c>
      <c r="N27" s="72"/>
      <c r="O27" s="43"/>
      <c r="P27" s="43"/>
      <c r="Q27" s="43"/>
      <c r="R27" s="43"/>
      <c r="S27" s="43"/>
      <c r="T27" s="72"/>
      <c r="U27" s="72"/>
      <c r="V27" s="43"/>
      <c r="W27" s="43"/>
      <c r="X27" s="43"/>
      <c r="Y27" s="43"/>
      <c r="Z27" s="43"/>
      <c r="AA27" s="72"/>
      <c r="AB27" s="72"/>
      <c r="AC27" s="43">
        <v>15</v>
      </c>
      <c r="AD27" s="43">
        <v>15</v>
      </c>
      <c r="AE27" s="43">
        <v>15</v>
      </c>
      <c r="AF27" s="43">
        <v>15</v>
      </c>
      <c r="AG27" s="43">
        <v>15</v>
      </c>
      <c r="AH27" s="72">
        <v>15</v>
      </c>
      <c r="AI27" s="72">
        <v>15</v>
      </c>
      <c r="AJ27" s="43">
        <v>15</v>
      </c>
      <c r="AK27" s="43">
        <v>15</v>
      </c>
      <c r="AL27" s="43">
        <v>15</v>
      </c>
      <c r="AM27" s="43">
        <v>15</v>
      </c>
      <c r="AN27" s="43">
        <v>15</v>
      </c>
      <c r="AO27" s="72">
        <v>15</v>
      </c>
      <c r="AP27" s="72">
        <v>15</v>
      </c>
      <c r="AQ27" s="43"/>
      <c r="AR27" s="43"/>
    </row>
    <row r="28" spans="2:44" s="1" customFormat="1">
      <c r="B28" s="33" t="s">
        <v>73</v>
      </c>
      <c r="C28" s="88" t="s">
        <v>74</v>
      </c>
      <c r="D28" s="34" t="s">
        <v>69</v>
      </c>
      <c r="E28" s="35" t="s">
        <v>22</v>
      </c>
      <c r="F28" s="83">
        <v>6</v>
      </c>
      <c r="G28" s="47">
        <f t="shared" si="3"/>
        <v>14</v>
      </c>
      <c r="H28" s="48">
        <f t="shared" si="0"/>
        <v>3.5</v>
      </c>
      <c r="I28" s="49">
        <v>1.1499999999999999</v>
      </c>
      <c r="J28" s="50">
        <v>1</v>
      </c>
      <c r="K28" s="51">
        <f t="shared" si="1"/>
        <v>24.15</v>
      </c>
      <c r="L28" s="51"/>
      <c r="M28" s="52">
        <f t="shared" si="2"/>
        <v>24.15</v>
      </c>
      <c r="N28" s="72"/>
      <c r="O28" s="43"/>
      <c r="P28" s="43"/>
      <c r="Q28" s="43"/>
      <c r="R28" s="43"/>
      <c r="S28" s="43"/>
      <c r="T28" s="72"/>
      <c r="U28" s="72"/>
      <c r="V28" s="43"/>
      <c r="W28" s="43"/>
      <c r="X28" s="43"/>
      <c r="Y28" s="43"/>
      <c r="Z28" s="43"/>
      <c r="AA28" s="72"/>
      <c r="AB28" s="72"/>
      <c r="AC28" s="43">
        <v>15</v>
      </c>
      <c r="AD28" s="43">
        <v>15</v>
      </c>
      <c r="AE28" s="43">
        <v>15</v>
      </c>
      <c r="AF28" s="43">
        <v>15</v>
      </c>
      <c r="AG28" s="43">
        <v>15</v>
      </c>
      <c r="AH28" s="72">
        <v>15</v>
      </c>
      <c r="AI28" s="72">
        <v>15</v>
      </c>
      <c r="AJ28" s="43">
        <v>15</v>
      </c>
      <c r="AK28" s="43">
        <v>15</v>
      </c>
      <c r="AL28" s="43">
        <v>15</v>
      </c>
      <c r="AM28" s="43">
        <v>15</v>
      </c>
      <c r="AN28" s="43">
        <v>15</v>
      </c>
      <c r="AO28" s="72">
        <v>15</v>
      </c>
      <c r="AP28" s="72">
        <v>15</v>
      </c>
      <c r="AQ28" s="43"/>
      <c r="AR28" s="43"/>
    </row>
    <row r="29" spans="2:44" s="1" customFormat="1">
      <c r="B29" s="33" t="s">
        <v>73</v>
      </c>
      <c r="C29" s="88" t="s">
        <v>74</v>
      </c>
      <c r="D29" s="34" t="s">
        <v>69</v>
      </c>
      <c r="E29" s="35" t="s">
        <v>22</v>
      </c>
      <c r="F29" s="83">
        <v>6</v>
      </c>
      <c r="G29" s="47">
        <f t="shared" si="3"/>
        <v>14</v>
      </c>
      <c r="H29" s="48">
        <f t="shared" si="0"/>
        <v>3.5</v>
      </c>
      <c r="I29" s="49">
        <v>1.1499999999999999</v>
      </c>
      <c r="J29" s="50">
        <v>1</v>
      </c>
      <c r="K29" s="51">
        <f t="shared" si="1"/>
        <v>24.15</v>
      </c>
      <c r="L29" s="51"/>
      <c r="M29" s="52">
        <f t="shared" si="2"/>
        <v>24.15</v>
      </c>
      <c r="N29" s="72"/>
      <c r="O29" s="43"/>
      <c r="P29" s="43"/>
      <c r="Q29" s="43"/>
      <c r="R29" s="43"/>
      <c r="S29" s="43"/>
      <c r="T29" s="72"/>
      <c r="U29" s="72"/>
      <c r="V29" s="43"/>
      <c r="W29" s="43"/>
      <c r="X29" s="43"/>
      <c r="Y29" s="43"/>
      <c r="Z29" s="43"/>
      <c r="AA29" s="72"/>
      <c r="AB29" s="72"/>
      <c r="AC29" s="43">
        <v>15</v>
      </c>
      <c r="AD29" s="43">
        <v>15</v>
      </c>
      <c r="AE29" s="43">
        <v>15</v>
      </c>
      <c r="AF29" s="43">
        <v>15</v>
      </c>
      <c r="AG29" s="43">
        <v>15</v>
      </c>
      <c r="AH29" s="72">
        <v>15</v>
      </c>
      <c r="AI29" s="72">
        <v>15</v>
      </c>
      <c r="AJ29" s="43">
        <v>15</v>
      </c>
      <c r="AK29" s="43">
        <v>15</v>
      </c>
      <c r="AL29" s="43">
        <v>15</v>
      </c>
      <c r="AM29" s="43">
        <v>15</v>
      </c>
      <c r="AN29" s="43">
        <v>15</v>
      </c>
      <c r="AO29" s="72">
        <v>15</v>
      </c>
      <c r="AP29" s="72">
        <v>15</v>
      </c>
      <c r="AQ29" s="43"/>
      <c r="AR29" s="43"/>
    </row>
    <row r="30" spans="2:44" s="1" customFormat="1">
      <c r="B30" s="33" t="s">
        <v>73</v>
      </c>
      <c r="C30" s="88" t="s">
        <v>74</v>
      </c>
      <c r="D30" s="34" t="s">
        <v>69</v>
      </c>
      <c r="E30" s="35" t="s">
        <v>22</v>
      </c>
      <c r="F30" s="83">
        <v>6</v>
      </c>
      <c r="G30" s="47">
        <f t="shared" si="3"/>
        <v>14</v>
      </c>
      <c r="H30" s="48">
        <f t="shared" si="0"/>
        <v>3.5</v>
      </c>
      <c r="I30" s="49">
        <v>1.1499999999999999</v>
      </c>
      <c r="J30" s="50">
        <v>1</v>
      </c>
      <c r="K30" s="51">
        <f t="shared" si="1"/>
        <v>24.15</v>
      </c>
      <c r="L30" s="51"/>
      <c r="M30" s="52">
        <f t="shared" si="2"/>
        <v>24.15</v>
      </c>
      <c r="N30" s="72"/>
      <c r="O30" s="43"/>
      <c r="P30" s="43"/>
      <c r="Q30" s="43"/>
      <c r="R30" s="43"/>
      <c r="S30" s="43"/>
      <c r="T30" s="72"/>
      <c r="U30" s="72"/>
      <c r="V30" s="43"/>
      <c r="W30" s="43"/>
      <c r="X30" s="43"/>
      <c r="Y30" s="43"/>
      <c r="Z30" s="43"/>
      <c r="AA30" s="72"/>
      <c r="AB30" s="72"/>
      <c r="AC30" s="43">
        <v>15</v>
      </c>
      <c r="AD30" s="43">
        <v>15</v>
      </c>
      <c r="AE30" s="43">
        <v>15</v>
      </c>
      <c r="AF30" s="43">
        <v>15</v>
      </c>
      <c r="AG30" s="43">
        <v>15</v>
      </c>
      <c r="AH30" s="72">
        <v>15</v>
      </c>
      <c r="AI30" s="72">
        <v>15</v>
      </c>
      <c r="AJ30" s="43">
        <v>15</v>
      </c>
      <c r="AK30" s="43">
        <v>15</v>
      </c>
      <c r="AL30" s="43">
        <v>15</v>
      </c>
      <c r="AM30" s="43">
        <v>15</v>
      </c>
      <c r="AN30" s="43">
        <v>15</v>
      </c>
      <c r="AO30" s="72">
        <v>15</v>
      </c>
      <c r="AP30" s="72">
        <v>15</v>
      </c>
      <c r="AQ30" s="43"/>
      <c r="AR30" s="43"/>
    </row>
    <row r="31" spans="2:44" s="54" customFormat="1">
      <c r="B31" s="78" t="s">
        <v>24</v>
      </c>
      <c r="C31" s="79"/>
      <c r="D31" s="80"/>
      <c r="E31" s="74"/>
      <c r="F31" s="75"/>
      <c r="G31" s="76">
        <f>SUM(G11:G30)</f>
        <v>280</v>
      </c>
      <c r="H31" s="77">
        <f>SUM(H11:H30)</f>
        <v>70</v>
      </c>
      <c r="I31" s="75"/>
      <c r="J31" s="75"/>
      <c r="K31" s="77">
        <f>SUM(K11:K30)</f>
        <v>482.99999999999983</v>
      </c>
      <c r="L31" s="77"/>
      <c r="M31" s="91">
        <f>SUM(M11:M30)</f>
        <v>482.99999999999983</v>
      </c>
      <c r="N31" s="73">
        <f>COUNT(N11:N30)</f>
        <v>0</v>
      </c>
      <c r="O31" s="73">
        <f>COUNT(O11:O30)</f>
        <v>0</v>
      </c>
      <c r="P31" s="73">
        <f>COUNT(P11:P30)</f>
        <v>0</v>
      </c>
      <c r="Q31" s="73">
        <f>COUNT(Q11:Q30)</f>
        <v>0</v>
      </c>
      <c r="R31" s="73">
        <f>COUNT(R11:R30)</f>
        <v>0</v>
      </c>
      <c r="S31" s="73">
        <f>COUNT(S11:S30)</f>
        <v>0</v>
      </c>
      <c r="T31" s="73">
        <f>COUNT(T11:T30)</f>
        <v>0</v>
      </c>
      <c r="U31" s="73">
        <f>COUNT(U11:U30)</f>
        <v>0</v>
      </c>
      <c r="V31" s="73">
        <f>COUNT(V11:V30)</f>
        <v>0</v>
      </c>
      <c r="W31" s="73">
        <f>COUNT(W11:W30)</f>
        <v>0</v>
      </c>
      <c r="X31" s="73">
        <f>COUNT(X11:X30)</f>
        <v>0</v>
      </c>
      <c r="Y31" s="73">
        <f>COUNT(Y11:Y30)</f>
        <v>0</v>
      </c>
      <c r="Z31" s="73">
        <f>COUNT(Z11:Z30)</f>
        <v>0</v>
      </c>
      <c r="AA31" s="73">
        <f>COUNT(AA11:AA30)</f>
        <v>0</v>
      </c>
      <c r="AB31" s="73">
        <f>COUNT(AB11:AB30)</f>
        <v>0</v>
      </c>
      <c r="AC31" s="73">
        <f>COUNT(AC11:AC30)</f>
        <v>20</v>
      </c>
      <c r="AD31" s="73">
        <f>COUNT(AD11:AD30)</f>
        <v>20</v>
      </c>
      <c r="AE31" s="73">
        <f>COUNT(AE11:AE30)</f>
        <v>20</v>
      </c>
      <c r="AF31" s="73">
        <f>COUNT(AF11:AF30)</f>
        <v>20</v>
      </c>
      <c r="AG31" s="73">
        <f>COUNT(AG11:AG30)</f>
        <v>20</v>
      </c>
      <c r="AH31" s="73">
        <f>COUNT(AH11:AH30)</f>
        <v>20</v>
      </c>
      <c r="AI31" s="73">
        <f>COUNT(AI11:AI30)</f>
        <v>20</v>
      </c>
      <c r="AJ31" s="73">
        <f>COUNT(AJ11:AJ30)</f>
        <v>20</v>
      </c>
      <c r="AK31" s="73">
        <f>COUNT(AK11:AK30)</f>
        <v>20</v>
      </c>
      <c r="AL31" s="73">
        <f>COUNT(AL11:AL30)</f>
        <v>20</v>
      </c>
      <c r="AM31" s="73">
        <f>COUNT(AM11:AM30)</f>
        <v>20</v>
      </c>
      <c r="AN31" s="73">
        <f>COUNT(AN11:AN30)</f>
        <v>20</v>
      </c>
      <c r="AO31" s="73">
        <f>COUNT(AO11:AO30)</f>
        <v>20</v>
      </c>
      <c r="AP31" s="73">
        <f>COUNT(AP11:AP30)</f>
        <v>20</v>
      </c>
      <c r="AQ31" s="73">
        <f>COUNT(AQ11:AQ30)</f>
        <v>0</v>
      </c>
      <c r="AR31" s="73">
        <f>COUNT(AR11:AR30)</f>
        <v>0</v>
      </c>
    </row>
    <row r="32" spans="2:44" s="13" customFormat="1">
      <c r="F32" s="16"/>
      <c r="G32" s="16"/>
      <c r="H32" s="16"/>
      <c r="I32" s="17"/>
      <c r="J32" s="16"/>
      <c r="K32" s="16"/>
      <c r="L32" s="16"/>
      <c r="M32" s="58"/>
    </row>
    <row r="33" spans="3:14" s="13" customFormat="1">
      <c r="F33" s="16"/>
      <c r="G33" s="16"/>
      <c r="H33" s="16"/>
      <c r="I33" s="17"/>
      <c r="J33" s="16"/>
      <c r="K33" s="16"/>
      <c r="L33" s="16"/>
      <c r="M33" s="16"/>
    </row>
    <row r="34" spans="3:14" s="13" customFormat="1">
      <c r="C34" s="67" t="s">
        <v>62</v>
      </c>
      <c r="D34" s="68">
        <f>G31</f>
        <v>280</v>
      </c>
      <c r="F34" s="16"/>
      <c r="G34" s="16"/>
      <c r="H34" s="16"/>
      <c r="I34" s="17"/>
      <c r="J34" s="16"/>
      <c r="K34" s="16"/>
      <c r="L34" s="16"/>
      <c r="M34" s="16"/>
    </row>
    <row r="35" spans="3:14" s="13" customFormat="1">
      <c r="C35" s="69" t="s">
        <v>63</v>
      </c>
      <c r="D35" s="70">
        <f>H31</f>
        <v>70</v>
      </c>
      <c r="F35" s="16"/>
      <c r="G35" s="16"/>
      <c r="H35" s="16"/>
      <c r="I35" s="17"/>
      <c r="J35" s="16"/>
      <c r="K35" s="16"/>
      <c r="L35" s="16"/>
      <c r="M35" s="16"/>
    </row>
    <row r="36" spans="3:14" s="13" customFormat="1" ht="15.75">
      <c r="C36" s="84" t="s">
        <v>66</v>
      </c>
      <c r="D36" s="92">
        <f>M31</f>
        <v>482.99999999999983</v>
      </c>
      <c r="F36" s="16"/>
      <c r="G36" s="16"/>
      <c r="H36" s="16"/>
      <c r="I36" s="17"/>
      <c r="J36" s="16"/>
      <c r="K36" s="16"/>
      <c r="L36" s="16"/>
      <c r="M36" s="16"/>
    </row>
    <row r="37" spans="3:14" s="13" customFormat="1">
      <c r="F37" s="16"/>
      <c r="G37" s="16"/>
      <c r="H37" s="16"/>
      <c r="I37" s="17"/>
      <c r="J37" s="16"/>
      <c r="K37" s="16"/>
      <c r="L37" s="16"/>
      <c r="M37" s="16"/>
    </row>
    <row r="38" spans="3:14" s="13" customFormat="1">
      <c r="F38" s="16"/>
      <c r="G38" s="16"/>
      <c r="H38" s="16"/>
      <c r="I38" s="17"/>
      <c r="J38" s="16"/>
      <c r="K38" s="16"/>
      <c r="L38" s="16"/>
      <c r="M38" s="16"/>
    </row>
    <row r="39" spans="3:14" s="13" customFormat="1">
      <c r="F39" s="16"/>
      <c r="G39" s="16"/>
      <c r="H39" s="16"/>
      <c r="I39" s="17"/>
      <c r="J39" s="16"/>
      <c r="K39" s="16"/>
      <c r="L39" s="16"/>
      <c r="M39" s="16"/>
    </row>
    <row r="40" spans="3:14" s="13" customFormat="1">
      <c r="F40" s="16"/>
      <c r="G40" s="16"/>
      <c r="H40" s="16"/>
      <c r="I40" s="17"/>
      <c r="J40" s="16"/>
      <c r="K40" s="16"/>
      <c r="L40" s="16"/>
      <c r="M40" s="16"/>
    </row>
    <row r="41" spans="3:14" s="13" customFormat="1">
      <c r="C41" s="81"/>
      <c r="F41" s="16"/>
      <c r="G41" s="16"/>
      <c r="H41" s="16"/>
      <c r="I41" s="17"/>
      <c r="J41" s="16"/>
      <c r="K41" s="16"/>
      <c r="L41" s="16"/>
      <c r="M41" s="16"/>
      <c r="N41" s="81"/>
    </row>
    <row r="42" spans="3:14" s="13" customFormat="1">
      <c r="C42" s="81"/>
      <c r="F42" s="16"/>
      <c r="G42" s="16"/>
      <c r="H42" s="16"/>
      <c r="I42" s="17"/>
      <c r="J42" s="16"/>
      <c r="K42" s="16"/>
      <c r="L42" s="16"/>
      <c r="M42" s="16"/>
      <c r="N42" s="81"/>
    </row>
    <row r="43" spans="3:14" s="13" customFormat="1">
      <c r="F43" s="16"/>
      <c r="G43" s="16"/>
      <c r="H43" s="16"/>
      <c r="I43" s="17"/>
      <c r="J43" s="16"/>
      <c r="K43" s="16"/>
      <c r="L43" s="16"/>
      <c r="M43" s="16"/>
    </row>
    <row r="44" spans="3:14" s="13" customFormat="1">
      <c r="F44" s="16"/>
      <c r="G44" s="16"/>
      <c r="H44" s="16"/>
      <c r="I44" s="17"/>
      <c r="J44" s="16"/>
      <c r="K44" s="16"/>
      <c r="L44" s="16"/>
      <c r="M44" s="16"/>
    </row>
    <row r="45" spans="3:14" s="13" customFormat="1">
      <c r="F45" s="16"/>
      <c r="G45" s="16"/>
      <c r="H45" s="16"/>
      <c r="I45" s="17"/>
      <c r="J45" s="16"/>
      <c r="K45" s="16"/>
      <c r="L45" s="16"/>
      <c r="M45" s="16"/>
    </row>
    <row r="46" spans="3:14" s="13" customFormat="1">
      <c r="C46" s="81"/>
      <c r="F46" s="16"/>
      <c r="G46" s="16"/>
      <c r="H46" s="16"/>
      <c r="I46" s="17"/>
      <c r="J46" s="16"/>
      <c r="K46" s="16"/>
      <c r="L46" s="16"/>
      <c r="M46" s="16"/>
      <c r="N46" s="81"/>
    </row>
    <row r="47" spans="3:14" s="13" customFormat="1">
      <c r="F47" s="16"/>
      <c r="G47" s="16"/>
      <c r="H47" s="16"/>
      <c r="I47" s="17"/>
      <c r="J47" s="16"/>
      <c r="K47" s="16"/>
      <c r="L47" s="16"/>
      <c r="M47" s="16"/>
    </row>
    <row r="48" spans="3:14" s="13" customFormat="1">
      <c r="F48" s="16"/>
      <c r="G48" s="16"/>
      <c r="H48" s="16"/>
      <c r="I48" s="17"/>
      <c r="J48" s="16"/>
      <c r="K48" s="16"/>
      <c r="L48" s="16"/>
      <c r="M48" s="16"/>
    </row>
    <row r="49" spans="6:13" s="13" customFormat="1">
      <c r="F49" s="16"/>
      <c r="G49" s="16"/>
      <c r="H49" s="16"/>
      <c r="I49" s="17"/>
      <c r="J49" s="16"/>
      <c r="K49" s="16"/>
      <c r="L49" s="16"/>
      <c r="M49" s="16"/>
    </row>
    <row r="50" spans="6:13" s="13" customFormat="1">
      <c r="F50" s="16"/>
      <c r="G50" s="16"/>
      <c r="H50" s="16"/>
      <c r="I50" s="17"/>
      <c r="J50" s="16"/>
      <c r="K50" s="16"/>
      <c r="L50" s="16"/>
      <c r="M50" s="16"/>
    </row>
    <row r="51" spans="6:13" s="13" customFormat="1">
      <c r="F51" s="16"/>
      <c r="G51" s="16"/>
      <c r="H51" s="16"/>
      <c r="I51" s="17"/>
      <c r="J51" s="16"/>
      <c r="K51" s="16"/>
      <c r="L51" s="16"/>
      <c r="M51" s="16"/>
    </row>
    <row r="52" spans="6:13" s="13" customFormat="1">
      <c r="F52" s="16"/>
      <c r="G52" s="16"/>
      <c r="H52" s="16"/>
      <c r="I52" s="17"/>
      <c r="J52" s="16"/>
      <c r="K52" s="16"/>
      <c r="L52" s="16"/>
      <c r="M52" s="16"/>
    </row>
    <row r="53" spans="6:13" s="13" customFormat="1">
      <c r="F53" s="16"/>
      <c r="G53" s="16"/>
      <c r="H53" s="16"/>
      <c r="I53" s="17"/>
      <c r="J53" s="16"/>
      <c r="K53" s="16"/>
      <c r="L53" s="16"/>
      <c r="M53" s="16"/>
    </row>
    <row r="54" spans="6:13" s="13" customFormat="1">
      <c r="F54" s="16"/>
      <c r="G54" s="16"/>
      <c r="H54" s="16"/>
      <c r="I54" s="17"/>
      <c r="J54" s="16"/>
      <c r="K54" s="16"/>
      <c r="L54" s="16"/>
      <c r="M54" s="16"/>
    </row>
    <row r="55" spans="6:13" s="13" customFormat="1">
      <c r="F55" s="16"/>
      <c r="G55" s="16"/>
      <c r="H55" s="16"/>
      <c r="I55" s="17"/>
      <c r="J55" s="16"/>
      <c r="K55" s="16"/>
      <c r="L55" s="16"/>
      <c r="M55" s="16"/>
    </row>
    <row r="56" spans="6:13" s="13" customFormat="1">
      <c r="F56" s="16"/>
      <c r="G56" s="16"/>
      <c r="H56" s="16"/>
      <c r="I56" s="17"/>
      <c r="J56" s="16"/>
      <c r="K56" s="16"/>
      <c r="L56" s="16"/>
      <c r="M56" s="16"/>
    </row>
    <row r="57" spans="6:13" s="13" customFormat="1">
      <c r="F57" s="16"/>
      <c r="G57" s="16"/>
      <c r="H57" s="16"/>
      <c r="I57" s="17"/>
      <c r="J57" s="16"/>
      <c r="K57" s="16"/>
      <c r="L57" s="16"/>
      <c r="M57" s="16"/>
    </row>
    <row r="58" spans="6:13" s="13" customFormat="1">
      <c r="F58" s="16"/>
      <c r="G58" s="16"/>
      <c r="H58" s="16"/>
      <c r="I58" s="17"/>
      <c r="J58" s="16"/>
      <c r="K58" s="16"/>
      <c r="L58" s="16"/>
      <c r="M58" s="16"/>
    </row>
    <row r="59" spans="6:13" s="13" customFormat="1">
      <c r="F59" s="16"/>
      <c r="G59" s="16"/>
      <c r="H59" s="16"/>
      <c r="I59" s="17"/>
      <c r="J59" s="16"/>
      <c r="K59" s="16"/>
      <c r="L59" s="16"/>
      <c r="M59" s="16"/>
    </row>
    <row r="60" spans="6:13" s="13" customFormat="1">
      <c r="F60" s="16"/>
      <c r="G60" s="16"/>
      <c r="H60" s="16"/>
      <c r="I60" s="17"/>
      <c r="J60" s="16"/>
      <c r="K60" s="16"/>
      <c r="L60" s="16"/>
      <c r="M60" s="16"/>
    </row>
    <row r="61" spans="6:13" s="13" customFormat="1">
      <c r="F61" s="16"/>
      <c r="G61" s="16"/>
      <c r="H61" s="16"/>
      <c r="I61" s="17"/>
      <c r="J61" s="16"/>
      <c r="K61" s="16"/>
      <c r="L61" s="16"/>
      <c r="M61" s="16"/>
    </row>
    <row r="62" spans="6:13" s="13" customFormat="1">
      <c r="F62" s="16"/>
      <c r="G62" s="16"/>
      <c r="H62" s="16"/>
      <c r="I62" s="17"/>
      <c r="J62" s="16"/>
      <c r="K62" s="16"/>
      <c r="L62" s="16"/>
      <c r="M62" s="16"/>
    </row>
    <row r="63" spans="6:13" s="13" customFormat="1">
      <c r="F63" s="16"/>
      <c r="G63" s="16"/>
      <c r="H63" s="16"/>
      <c r="I63" s="17"/>
      <c r="J63" s="16"/>
      <c r="K63" s="16"/>
      <c r="L63" s="16"/>
      <c r="M63" s="16"/>
    </row>
    <row r="64" spans="6:13" s="13" customFormat="1">
      <c r="F64" s="16"/>
      <c r="G64" s="16"/>
      <c r="H64" s="16"/>
      <c r="I64" s="17"/>
      <c r="J64" s="16"/>
      <c r="K64" s="16"/>
      <c r="L64" s="16"/>
      <c r="M64" s="16"/>
    </row>
  </sheetData>
  <autoFilter ref="B10:AR31">
    <filterColumn colId="5"/>
  </autoFilter>
  <mergeCells count="13">
    <mergeCell ref="L9:L10"/>
    <mergeCell ref="M9:M10"/>
    <mergeCell ref="N8:AR8"/>
    <mergeCell ref="B9:B10"/>
    <mergeCell ref="C9:C10"/>
    <mergeCell ref="D9:D10"/>
    <mergeCell ref="E9:E10"/>
    <mergeCell ref="F9:F10"/>
    <mergeCell ref="G9:G10"/>
    <mergeCell ref="H9:H10"/>
    <mergeCell ref="I9:I10"/>
    <mergeCell ref="J9:J10"/>
    <mergeCell ref="K9:K10"/>
  </mergeCells>
  <phoneticPr fontId="15" type="noConversion"/>
  <conditionalFormatting sqref="N11:AR31">
    <cfRule type="cellIs" dxfId="19" priority="44" stopIfTrue="1" operator="equal">
      <formula>2</formula>
    </cfRule>
  </conditionalFormatting>
  <conditionalFormatting sqref="D11:E31 C27:E27 C12:D30">
    <cfRule type="cellIs" dxfId="18" priority="41" stopIfTrue="1" operator="equal">
      <formula>"in"</formula>
    </cfRule>
    <cfRule type="cellIs" dxfId="17" priority="42" stopIfTrue="1" operator="equal">
      <formula>"before"</formula>
    </cfRule>
    <cfRule type="cellIs" dxfId="16" priority="43" stopIfTrue="1" operator="equal">
      <formula>"after"</formula>
    </cfRule>
  </conditionalFormatting>
  <pageMargins left="0" right="0" top="0" bottom="0" header="0.31496062992125984" footer="0.31496062992125984"/>
  <pageSetup paperSize="9" scale="61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R64"/>
  <sheetViews>
    <sheetView zoomScaleNormal="100" workbookViewId="0">
      <selection activeCell="J16" sqref="J16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8.28515625" style="44" customWidth="1"/>
    <col min="5" max="5" width="9.140625" style="44"/>
    <col min="6" max="8" width="9.140625" style="45"/>
    <col min="9" max="9" width="9.140625" style="46"/>
    <col min="10" max="11" width="9.140625" style="45"/>
    <col min="12" max="12" width="0" style="45" hidden="1" customWidth="1"/>
    <col min="13" max="13" width="9.85546875" style="45" customWidth="1"/>
    <col min="14" max="44" width="3.140625" style="44" bestFit="1" customWidth="1"/>
    <col min="45" max="16384" width="9.140625" style="44"/>
  </cols>
  <sheetData>
    <row r="1" spans="2:44" s="1" customFormat="1" ht="18.75">
      <c r="C1" s="2" t="s">
        <v>68</v>
      </c>
      <c r="F1" s="3"/>
      <c r="G1" s="3"/>
      <c r="H1" s="3"/>
      <c r="I1" s="4"/>
      <c r="J1" s="3"/>
      <c r="K1" s="3"/>
      <c r="L1" s="3"/>
      <c r="M1" s="3"/>
      <c r="AF1" s="90" t="s">
        <v>72</v>
      </c>
    </row>
    <row r="2" spans="2:44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67</v>
      </c>
    </row>
    <row r="3" spans="2:44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4" s="1" customFormat="1">
      <c r="C4" s="19" t="s">
        <v>5</v>
      </c>
      <c r="D4" s="82">
        <v>43009</v>
      </c>
      <c r="E4" s="21"/>
      <c r="F4" s="3"/>
      <c r="G4" s="89" t="s">
        <v>70</v>
      </c>
      <c r="H4" s="71" t="s">
        <v>71</v>
      </c>
      <c r="I4" s="21"/>
      <c r="J4" s="3"/>
      <c r="K4" s="3"/>
      <c r="L4" s="3"/>
      <c r="M4" s="3"/>
    </row>
    <row r="5" spans="2:44" s="1" customFormat="1">
      <c r="F5" s="3"/>
      <c r="G5" s="3"/>
      <c r="H5" s="3"/>
      <c r="I5" s="4"/>
      <c r="J5" s="3"/>
      <c r="K5" s="3"/>
      <c r="L5" s="3"/>
      <c r="M5" s="3"/>
    </row>
    <row r="6" spans="2:44" s="1" customFormat="1">
      <c r="F6" s="3"/>
      <c r="G6" s="3"/>
      <c r="H6" s="3"/>
      <c r="I6" s="4"/>
      <c r="J6" s="3"/>
      <c r="K6" s="3"/>
      <c r="L6" s="3"/>
      <c r="M6" s="3"/>
    </row>
    <row r="7" spans="2:44" s="13" customFormat="1">
      <c r="F7" s="16"/>
      <c r="G7" s="16"/>
      <c r="H7" s="16"/>
      <c r="I7" s="17"/>
      <c r="J7" s="16"/>
      <c r="K7" s="16"/>
      <c r="L7" s="16"/>
      <c r="M7" s="16"/>
    </row>
    <row r="8" spans="2:44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5">
        <v>43009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2:44" s="31" customFormat="1" ht="12" customHeight="1">
      <c r="B9" s="97" t="s">
        <v>7</v>
      </c>
      <c r="C9" s="99" t="s">
        <v>8</v>
      </c>
      <c r="D9" s="101" t="s">
        <v>9</v>
      </c>
      <c r="E9" s="101" t="s">
        <v>10</v>
      </c>
      <c r="F9" s="103" t="s">
        <v>11</v>
      </c>
      <c r="G9" s="105" t="s">
        <v>65</v>
      </c>
      <c r="H9" s="99" t="s">
        <v>29</v>
      </c>
      <c r="I9" s="93" t="s">
        <v>64</v>
      </c>
      <c r="J9" s="99" t="s">
        <v>75</v>
      </c>
      <c r="K9" s="93" t="s">
        <v>61</v>
      </c>
      <c r="L9" s="93" t="s">
        <v>13</v>
      </c>
      <c r="M9" s="93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  <c r="AR9" s="85">
        <v>31</v>
      </c>
    </row>
    <row r="10" spans="2:44" s="31" customFormat="1" ht="42.75" customHeight="1">
      <c r="B10" s="98"/>
      <c r="C10" s="100"/>
      <c r="D10" s="102"/>
      <c r="E10" s="102"/>
      <c r="F10" s="104"/>
      <c r="G10" s="106"/>
      <c r="H10" s="100"/>
      <c r="I10" s="94"/>
      <c r="J10" s="100"/>
      <c r="K10" s="94"/>
      <c r="L10" s="94"/>
      <c r="M10" s="94"/>
      <c r="N10" s="86" t="s">
        <v>20</v>
      </c>
      <c r="O10" s="86" t="s">
        <v>14</v>
      </c>
      <c r="P10" s="86" t="s">
        <v>15</v>
      </c>
      <c r="Q10" s="86" t="s">
        <v>16</v>
      </c>
      <c r="R10" s="86" t="s">
        <v>17</v>
      </c>
      <c r="S10" s="86" t="s">
        <v>18</v>
      </c>
      <c r="T10" s="86" t="s">
        <v>19</v>
      </c>
      <c r="U10" s="86" t="s">
        <v>20</v>
      </c>
      <c r="V10" s="86" t="s">
        <v>14</v>
      </c>
      <c r="W10" s="86" t="s">
        <v>15</v>
      </c>
      <c r="X10" s="86" t="s">
        <v>16</v>
      </c>
      <c r="Y10" s="86" t="s">
        <v>17</v>
      </c>
      <c r="Z10" s="86" t="s">
        <v>18</v>
      </c>
      <c r="AA10" s="86" t="s">
        <v>19</v>
      </c>
      <c r="AB10" s="86" t="s">
        <v>20</v>
      </c>
      <c r="AC10" s="86" t="s">
        <v>14</v>
      </c>
      <c r="AD10" s="86" t="s">
        <v>15</v>
      </c>
      <c r="AE10" s="86" t="s">
        <v>16</v>
      </c>
      <c r="AF10" s="86" t="s">
        <v>17</v>
      </c>
      <c r="AG10" s="86" t="s">
        <v>18</v>
      </c>
      <c r="AH10" s="86" t="s">
        <v>19</v>
      </c>
      <c r="AI10" s="86" t="s">
        <v>20</v>
      </c>
      <c r="AJ10" s="86" t="s">
        <v>14</v>
      </c>
      <c r="AK10" s="86" t="s">
        <v>15</v>
      </c>
      <c r="AL10" s="86" t="s">
        <v>16</v>
      </c>
      <c r="AM10" s="86" t="s">
        <v>17</v>
      </c>
      <c r="AN10" s="86" t="s">
        <v>18</v>
      </c>
      <c r="AO10" s="86" t="s">
        <v>19</v>
      </c>
      <c r="AP10" s="86" t="s">
        <v>20</v>
      </c>
      <c r="AQ10" s="86" t="s">
        <v>14</v>
      </c>
      <c r="AR10" s="86" t="s">
        <v>15</v>
      </c>
    </row>
    <row r="11" spans="2:44" s="1" customFormat="1">
      <c r="B11" s="33" t="s">
        <v>73</v>
      </c>
      <c r="C11" s="87" t="s">
        <v>74</v>
      </c>
      <c r="D11" s="34" t="s">
        <v>69</v>
      </c>
      <c r="E11" s="35" t="s">
        <v>22</v>
      </c>
      <c r="F11" s="83">
        <v>10</v>
      </c>
      <c r="G11" s="47">
        <f>COUNT(N11:AR11)</f>
        <v>14</v>
      </c>
      <c r="H11" s="48">
        <f t="shared" ref="H11:H30" si="0">SUM(N11:AR11)/60</f>
        <v>3.5</v>
      </c>
      <c r="I11" s="49">
        <v>1.1499999999999999</v>
      </c>
      <c r="J11" s="50">
        <v>1</v>
      </c>
      <c r="K11" s="51">
        <f t="shared" ref="K11:K30" si="1">F11*H11*I11*J11</f>
        <v>40.25</v>
      </c>
      <c r="L11" s="51"/>
      <c r="M11" s="52">
        <f t="shared" ref="M11:M30" si="2">K11*(100-L11)/100</f>
        <v>40.25</v>
      </c>
      <c r="N11" s="72"/>
      <c r="O11" s="43"/>
      <c r="P11" s="43"/>
      <c r="Q11" s="43"/>
      <c r="R11" s="43"/>
      <c r="S11" s="43"/>
      <c r="T11" s="72"/>
      <c r="U11" s="72"/>
      <c r="V11" s="43"/>
      <c r="W11" s="43"/>
      <c r="X11" s="43"/>
      <c r="Y11" s="43"/>
      <c r="Z11" s="43"/>
      <c r="AA11" s="72"/>
      <c r="AB11" s="72"/>
      <c r="AC11" s="43">
        <v>15</v>
      </c>
      <c r="AD11" s="43">
        <v>15</v>
      </c>
      <c r="AE11" s="43">
        <v>15</v>
      </c>
      <c r="AF11" s="43">
        <v>15</v>
      </c>
      <c r="AG11" s="43">
        <v>15</v>
      </c>
      <c r="AH11" s="72">
        <v>15</v>
      </c>
      <c r="AI11" s="72">
        <v>15</v>
      </c>
      <c r="AJ11" s="43">
        <v>15</v>
      </c>
      <c r="AK11" s="43">
        <v>15</v>
      </c>
      <c r="AL11" s="43">
        <v>15</v>
      </c>
      <c r="AM11" s="43">
        <v>15</v>
      </c>
      <c r="AN11" s="43">
        <v>15</v>
      </c>
      <c r="AO11" s="72">
        <v>15</v>
      </c>
      <c r="AP11" s="72">
        <v>15</v>
      </c>
      <c r="AQ11" s="43"/>
      <c r="AR11" s="43"/>
    </row>
    <row r="12" spans="2:44" s="1" customFormat="1">
      <c r="B12" s="33" t="s">
        <v>73</v>
      </c>
      <c r="C12" s="88" t="s">
        <v>74</v>
      </c>
      <c r="D12" s="34" t="s">
        <v>69</v>
      </c>
      <c r="E12" s="35" t="s">
        <v>22</v>
      </c>
      <c r="F12" s="83">
        <v>10</v>
      </c>
      <c r="G12" s="47">
        <f t="shared" ref="G12:G30" si="3">COUNT(N12:AR12)</f>
        <v>14</v>
      </c>
      <c r="H12" s="48">
        <f t="shared" si="0"/>
        <v>3.5</v>
      </c>
      <c r="I12" s="49">
        <v>1.1499999999999999</v>
      </c>
      <c r="J12" s="50">
        <v>1</v>
      </c>
      <c r="K12" s="51">
        <f t="shared" si="1"/>
        <v>40.25</v>
      </c>
      <c r="L12" s="51"/>
      <c r="M12" s="52">
        <f t="shared" si="2"/>
        <v>40.25</v>
      </c>
      <c r="N12" s="72"/>
      <c r="O12" s="43"/>
      <c r="P12" s="43"/>
      <c r="Q12" s="43"/>
      <c r="R12" s="43"/>
      <c r="S12" s="43"/>
      <c r="T12" s="72"/>
      <c r="U12" s="72"/>
      <c r="V12" s="43"/>
      <c r="W12" s="43"/>
      <c r="X12" s="43"/>
      <c r="Y12" s="43"/>
      <c r="Z12" s="43"/>
      <c r="AA12" s="72"/>
      <c r="AB12" s="72"/>
      <c r="AC12" s="43">
        <v>15</v>
      </c>
      <c r="AD12" s="43">
        <v>15</v>
      </c>
      <c r="AE12" s="43">
        <v>15</v>
      </c>
      <c r="AF12" s="43">
        <v>15</v>
      </c>
      <c r="AG12" s="43">
        <v>15</v>
      </c>
      <c r="AH12" s="72">
        <v>15</v>
      </c>
      <c r="AI12" s="72">
        <v>15</v>
      </c>
      <c r="AJ12" s="43">
        <v>15</v>
      </c>
      <c r="AK12" s="43">
        <v>15</v>
      </c>
      <c r="AL12" s="43">
        <v>15</v>
      </c>
      <c r="AM12" s="43">
        <v>15</v>
      </c>
      <c r="AN12" s="43">
        <v>15</v>
      </c>
      <c r="AO12" s="72">
        <v>15</v>
      </c>
      <c r="AP12" s="72">
        <v>15</v>
      </c>
      <c r="AQ12" s="43"/>
      <c r="AR12" s="43"/>
    </row>
    <row r="13" spans="2:44" s="1" customFormat="1">
      <c r="B13" s="33" t="s">
        <v>73</v>
      </c>
      <c r="C13" s="88" t="s">
        <v>74</v>
      </c>
      <c r="D13" s="34" t="s">
        <v>69</v>
      </c>
      <c r="E13" s="35" t="s">
        <v>22</v>
      </c>
      <c r="F13" s="83">
        <v>10</v>
      </c>
      <c r="G13" s="47">
        <f t="shared" si="3"/>
        <v>14</v>
      </c>
      <c r="H13" s="48">
        <f t="shared" si="0"/>
        <v>3.5</v>
      </c>
      <c r="I13" s="49">
        <v>1.1499999999999999</v>
      </c>
      <c r="J13" s="50">
        <v>1</v>
      </c>
      <c r="K13" s="51">
        <f t="shared" si="1"/>
        <v>40.25</v>
      </c>
      <c r="L13" s="51"/>
      <c r="M13" s="52">
        <f t="shared" si="2"/>
        <v>40.25</v>
      </c>
      <c r="N13" s="72"/>
      <c r="O13" s="43"/>
      <c r="P13" s="43"/>
      <c r="Q13" s="43"/>
      <c r="R13" s="43"/>
      <c r="S13" s="43"/>
      <c r="T13" s="72"/>
      <c r="U13" s="72"/>
      <c r="V13" s="43"/>
      <c r="W13" s="43"/>
      <c r="X13" s="43"/>
      <c r="Y13" s="43"/>
      <c r="Z13" s="43"/>
      <c r="AA13" s="72"/>
      <c r="AB13" s="72"/>
      <c r="AC13" s="43">
        <v>15</v>
      </c>
      <c r="AD13" s="43">
        <v>15</v>
      </c>
      <c r="AE13" s="43">
        <v>15</v>
      </c>
      <c r="AF13" s="43">
        <v>15</v>
      </c>
      <c r="AG13" s="43">
        <v>15</v>
      </c>
      <c r="AH13" s="72">
        <v>15</v>
      </c>
      <c r="AI13" s="72">
        <v>15</v>
      </c>
      <c r="AJ13" s="43">
        <v>15</v>
      </c>
      <c r="AK13" s="43">
        <v>15</v>
      </c>
      <c r="AL13" s="43">
        <v>15</v>
      </c>
      <c r="AM13" s="43">
        <v>15</v>
      </c>
      <c r="AN13" s="43">
        <v>15</v>
      </c>
      <c r="AO13" s="72">
        <v>15</v>
      </c>
      <c r="AP13" s="72">
        <v>15</v>
      </c>
      <c r="AQ13" s="43"/>
      <c r="AR13" s="43"/>
    </row>
    <row r="14" spans="2:44" s="1" customFormat="1">
      <c r="B14" s="33" t="s">
        <v>73</v>
      </c>
      <c r="C14" s="88" t="s">
        <v>74</v>
      </c>
      <c r="D14" s="34" t="s">
        <v>69</v>
      </c>
      <c r="E14" s="35" t="s">
        <v>22</v>
      </c>
      <c r="F14" s="83">
        <v>10</v>
      </c>
      <c r="G14" s="47">
        <f t="shared" si="3"/>
        <v>14</v>
      </c>
      <c r="H14" s="48">
        <f t="shared" si="0"/>
        <v>3.5</v>
      </c>
      <c r="I14" s="49">
        <v>1.1499999999999999</v>
      </c>
      <c r="J14" s="50">
        <v>1</v>
      </c>
      <c r="K14" s="51">
        <f t="shared" si="1"/>
        <v>40.25</v>
      </c>
      <c r="L14" s="51"/>
      <c r="M14" s="52">
        <f t="shared" si="2"/>
        <v>40.25</v>
      </c>
      <c r="N14" s="72"/>
      <c r="O14" s="43"/>
      <c r="P14" s="43"/>
      <c r="Q14" s="43"/>
      <c r="R14" s="43"/>
      <c r="S14" s="43"/>
      <c r="T14" s="72"/>
      <c r="U14" s="72"/>
      <c r="V14" s="43"/>
      <c r="W14" s="43"/>
      <c r="X14" s="43"/>
      <c r="Y14" s="43"/>
      <c r="Z14" s="43"/>
      <c r="AA14" s="72"/>
      <c r="AB14" s="72"/>
      <c r="AC14" s="43">
        <v>15</v>
      </c>
      <c r="AD14" s="43">
        <v>15</v>
      </c>
      <c r="AE14" s="43">
        <v>15</v>
      </c>
      <c r="AF14" s="43">
        <v>15</v>
      </c>
      <c r="AG14" s="43">
        <v>15</v>
      </c>
      <c r="AH14" s="72">
        <v>15</v>
      </c>
      <c r="AI14" s="72">
        <v>15</v>
      </c>
      <c r="AJ14" s="43">
        <v>15</v>
      </c>
      <c r="AK14" s="43">
        <v>15</v>
      </c>
      <c r="AL14" s="43">
        <v>15</v>
      </c>
      <c r="AM14" s="43">
        <v>15</v>
      </c>
      <c r="AN14" s="43">
        <v>15</v>
      </c>
      <c r="AO14" s="72">
        <v>15</v>
      </c>
      <c r="AP14" s="72">
        <v>15</v>
      </c>
      <c r="AQ14" s="43"/>
      <c r="AR14" s="43"/>
    </row>
    <row r="15" spans="2:44" s="1" customFormat="1">
      <c r="B15" s="33" t="s">
        <v>73</v>
      </c>
      <c r="C15" s="88" t="s">
        <v>74</v>
      </c>
      <c r="D15" s="34" t="s">
        <v>69</v>
      </c>
      <c r="E15" s="35" t="s">
        <v>22</v>
      </c>
      <c r="F15" s="83">
        <v>10</v>
      </c>
      <c r="G15" s="47">
        <f t="shared" si="3"/>
        <v>14</v>
      </c>
      <c r="H15" s="48">
        <f t="shared" si="0"/>
        <v>3.5</v>
      </c>
      <c r="I15" s="49">
        <v>1.1499999999999999</v>
      </c>
      <c r="J15" s="50">
        <v>1</v>
      </c>
      <c r="K15" s="51">
        <f t="shared" si="1"/>
        <v>40.25</v>
      </c>
      <c r="L15" s="51"/>
      <c r="M15" s="52">
        <f t="shared" si="2"/>
        <v>40.25</v>
      </c>
      <c r="N15" s="72"/>
      <c r="O15" s="43"/>
      <c r="P15" s="43"/>
      <c r="Q15" s="43"/>
      <c r="R15" s="43"/>
      <c r="S15" s="43"/>
      <c r="T15" s="72"/>
      <c r="U15" s="72"/>
      <c r="V15" s="43"/>
      <c r="W15" s="43"/>
      <c r="X15" s="43"/>
      <c r="Y15" s="43"/>
      <c r="Z15" s="43"/>
      <c r="AA15" s="72"/>
      <c r="AB15" s="72"/>
      <c r="AC15" s="43">
        <v>15</v>
      </c>
      <c r="AD15" s="43">
        <v>15</v>
      </c>
      <c r="AE15" s="43">
        <v>15</v>
      </c>
      <c r="AF15" s="43">
        <v>15</v>
      </c>
      <c r="AG15" s="43">
        <v>15</v>
      </c>
      <c r="AH15" s="72">
        <v>15</v>
      </c>
      <c r="AI15" s="72">
        <v>15</v>
      </c>
      <c r="AJ15" s="43">
        <v>15</v>
      </c>
      <c r="AK15" s="43">
        <v>15</v>
      </c>
      <c r="AL15" s="43">
        <v>15</v>
      </c>
      <c r="AM15" s="43">
        <v>15</v>
      </c>
      <c r="AN15" s="43">
        <v>15</v>
      </c>
      <c r="AO15" s="72">
        <v>15</v>
      </c>
      <c r="AP15" s="72">
        <v>15</v>
      </c>
      <c r="AQ15" s="43"/>
      <c r="AR15" s="43"/>
    </row>
    <row r="16" spans="2:44" s="1" customFormat="1">
      <c r="B16" s="33" t="s">
        <v>73</v>
      </c>
      <c r="C16" s="88" t="s">
        <v>74</v>
      </c>
      <c r="D16" s="34" t="s">
        <v>69</v>
      </c>
      <c r="E16" s="35" t="s">
        <v>22</v>
      </c>
      <c r="F16" s="83">
        <v>10</v>
      </c>
      <c r="G16" s="47">
        <f t="shared" si="3"/>
        <v>14</v>
      </c>
      <c r="H16" s="48">
        <f t="shared" si="0"/>
        <v>3.5</v>
      </c>
      <c r="I16" s="49">
        <v>1.1499999999999999</v>
      </c>
      <c r="J16" s="50">
        <v>1</v>
      </c>
      <c r="K16" s="51">
        <f t="shared" si="1"/>
        <v>40.25</v>
      </c>
      <c r="L16" s="51"/>
      <c r="M16" s="52">
        <f t="shared" si="2"/>
        <v>40.25</v>
      </c>
      <c r="N16" s="72"/>
      <c r="O16" s="43"/>
      <c r="P16" s="43"/>
      <c r="Q16" s="43"/>
      <c r="R16" s="43"/>
      <c r="S16" s="43"/>
      <c r="T16" s="72"/>
      <c r="U16" s="72"/>
      <c r="V16" s="43"/>
      <c r="W16" s="43"/>
      <c r="X16" s="43"/>
      <c r="Y16" s="43"/>
      <c r="Z16" s="43"/>
      <c r="AA16" s="72"/>
      <c r="AB16" s="72"/>
      <c r="AC16" s="43">
        <v>15</v>
      </c>
      <c r="AD16" s="43">
        <v>15</v>
      </c>
      <c r="AE16" s="43">
        <v>15</v>
      </c>
      <c r="AF16" s="43">
        <v>15</v>
      </c>
      <c r="AG16" s="43">
        <v>15</v>
      </c>
      <c r="AH16" s="72">
        <v>15</v>
      </c>
      <c r="AI16" s="72">
        <v>15</v>
      </c>
      <c r="AJ16" s="43">
        <v>15</v>
      </c>
      <c r="AK16" s="43">
        <v>15</v>
      </c>
      <c r="AL16" s="43">
        <v>15</v>
      </c>
      <c r="AM16" s="43">
        <v>15</v>
      </c>
      <c r="AN16" s="43">
        <v>15</v>
      </c>
      <c r="AO16" s="72">
        <v>15</v>
      </c>
      <c r="AP16" s="72">
        <v>15</v>
      </c>
      <c r="AQ16" s="43"/>
      <c r="AR16" s="43"/>
    </row>
    <row r="17" spans="2:44" s="1" customFormat="1">
      <c r="B17" s="33" t="s">
        <v>73</v>
      </c>
      <c r="C17" s="88" t="s">
        <v>74</v>
      </c>
      <c r="D17" s="34" t="s">
        <v>69</v>
      </c>
      <c r="E17" s="35" t="s">
        <v>22</v>
      </c>
      <c r="F17" s="83">
        <v>10</v>
      </c>
      <c r="G17" s="47">
        <f t="shared" si="3"/>
        <v>14</v>
      </c>
      <c r="H17" s="48">
        <f t="shared" si="0"/>
        <v>3.5</v>
      </c>
      <c r="I17" s="49">
        <v>1.1499999999999999</v>
      </c>
      <c r="J17" s="50">
        <v>1</v>
      </c>
      <c r="K17" s="51">
        <f t="shared" si="1"/>
        <v>40.25</v>
      </c>
      <c r="L17" s="51"/>
      <c r="M17" s="52">
        <f t="shared" si="2"/>
        <v>40.25</v>
      </c>
      <c r="N17" s="72"/>
      <c r="O17" s="43"/>
      <c r="P17" s="43"/>
      <c r="Q17" s="43"/>
      <c r="R17" s="43"/>
      <c r="S17" s="43"/>
      <c r="T17" s="72"/>
      <c r="U17" s="72"/>
      <c r="V17" s="43"/>
      <c r="W17" s="43"/>
      <c r="X17" s="43"/>
      <c r="Y17" s="43"/>
      <c r="Z17" s="43"/>
      <c r="AA17" s="72"/>
      <c r="AB17" s="72"/>
      <c r="AC17" s="43">
        <v>15</v>
      </c>
      <c r="AD17" s="43">
        <v>15</v>
      </c>
      <c r="AE17" s="43">
        <v>15</v>
      </c>
      <c r="AF17" s="43">
        <v>15</v>
      </c>
      <c r="AG17" s="43">
        <v>15</v>
      </c>
      <c r="AH17" s="72">
        <v>15</v>
      </c>
      <c r="AI17" s="72">
        <v>15</v>
      </c>
      <c r="AJ17" s="43">
        <v>15</v>
      </c>
      <c r="AK17" s="43">
        <v>15</v>
      </c>
      <c r="AL17" s="43">
        <v>15</v>
      </c>
      <c r="AM17" s="43">
        <v>15</v>
      </c>
      <c r="AN17" s="43">
        <v>15</v>
      </c>
      <c r="AO17" s="72">
        <v>15</v>
      </c>
      <c r="AP17" s="72">
        <v>15</v>
      </c>
      <c r="AQ17" s="43"/>
      <c r="AR17" s="43"/>
    </row>
    <row r="18" spans="2:44" s="1" customFormat="1">
      <c r="B18" s="33" t="s">
        <v>73</v>
      </c>
      <c r="C18" s="88" t="s">
        <v>74</v>
      </c>
      <c r="D18" s="34" t="s">
        <v>69</v>
      </c>
      <c r="E18" s="35" t="s">
        <v>22</v>
      </c>
      <c r="F18" s="83">
        <v>10</v>
      </c>
      <c r="G18" s="47">
        <f t="shared" si="3"/>
        <v>14</v>
      </c>
      <c r="H18" s="48">
        <f t="shared" si="0"/>
        <v>3.5</v>
      </c>
      <c r="I18" s="49">
        <v>1.1499999999999999</v>
      </c>
      <c r="J18" s="50">
        <v>1</v>
      </c>
      <c r="K18" s="51">
        <f t="shared" si="1"/>
        <v>40.25</v>
      </c>
      <c r="L18" s="51"/>
      <c r="M18" s="52">
        <f t="shared" si="2"/>
        <v>40.25</v>
      </c>
      <c r="N18" s="72"/>
      <c r="O18" s="43"/>
      <c r="P18" s="43"/>
      <c r="Q18" s="43"/>
      <c r="R18" s="43"/>
      <c r="S18" s="43"/>
      <c r="T18" s="72"/>
      <c r="U18" s="72"/>
      <c r="V18" s="43"/>
      <c r="W18" s="43"/>
      <c r="X18" s="43"/>
      <c r="Y18" s="43"/>
      <c r="Z18" s="43"/>
      <c r="AA18" s="72"/>
      <c r="AB18" s="72"/>
      <c r="AC18" s="43">
        <v>15</v>
      </c>
      <c r="AD18" s="43">
        <v>15</v>
      </c>
      <c r="AE18" s="43">
        <v>15</v>
      </c>
      <c r="AF18" s="43">
        <v>15</v>
      </c>
      <c r="AG18" s="43">
        <v>15</v>
      </c>
      <c r="AH18" s="72">
        <v>15</v>
      </c>
      <c r="AI18" s="72">
        <v>15</v>
      </c>
      <c r="AJ18" s="43">
        <v>15</v>
      </c>
      <c r="AK18" s="43">
        <v>15</v>
      </c>
      <c r="AL18" s="43">
        <v>15</v>
      </c>
      <c r="AM18" s="43">
        <v>15</v>
      </c>
      <c r="AN18" s="43">
        <v>15</v>
      </c>
      <c r="AO18" s="72">
        <v>15</v>
      </c>
      <c r="AP18" s="72">
        <v>15</v>
      </c>
      <c r="AQ18" s="43"/>
      <c r="AR18" s="43"/>
    </row>
    <row r="19" spans="2:44" s="1" customFormat="1">
      <c r="B19" s="33" t="s">
        <v>73</v>
      </c>
      <c r="C19" s="88" t="s">
        <v>74</v>
      </c>
      <c r="D19" s="34" t="s">
        <v>69</v>
      </c>
      <c r="E19" s="35" t="s">
        <v>22</v>
      </c>
      <c r="F19" s="83">
        <v>10</v>
      </c>
      <c r="G19" s="47">
        <f t="shared" si="3"/>
        <v>14</v>
      </c>
      <c r="H19" s="48">
        <f t="shared" si="0"/>
        <v>3.5</v>
      </c>
      <c r="I19" s="49">
        <v>1.1499999999999999</v>
      </c>
      <c r="J19" s="50">
        <v>1</v>
      </c>
      <c r="K19" s="51">
        <f t="shared" si="1"/>
        <v>40.25</v>
      </c>
      <c r="L19" s="51"/>
      <c r="M19" s="52">
        <f t="shared" si="2"/>
        <v>40.25</v>
      </c>
      <c r="N19" s="72"/>
      <c r="O19" s="43"/>
      <c r="P19" s="43"/>
      <c r="Q19" s="43"/>
      <c r="R19" s="43"/>
      <c r="S19" s="43"/>
      <c r="T19" s="72"/>
      <c r="U19" s="72"/>
      <c r="V19" s="43"/>
      <c r="W19" s="43"/>
      <c r="X19" s="43"/>
      <c r="Y19" s="43"/>
      <c r="Z19" s="43"/>
      <c r="AA19" s="72"/>
      <c r="AB19" s="72"/>
      <c r="AC19" s="43">
        <v>15</v>
      </c>
      <c r="AD19" s="43">
        <v>15</v>
      </c>
      <c r="AE19" s="43">
        <v>15</v>
      </c>
      <c r="AF19" s="43">
        <v>15</v>
      </c>
      <c r="AG19" s="43">
        <v>15</v>
      </c>
      <c r="AH19" s="72">
        <v>15</v>
      </c>
      <c r="AI19" s="72">
        <v>15</v>
      </c>
      <c r="AJ19" s="43">
        <v>15</v>
      </c>
      <c r="AK19" s="43">
        <v>15</v>
      </c>
      <c r="AL19" s="43">
        <v>15</v>
      </c>
      <c r="AM19" s="43">
        <v>15</v>
      </c>
      <c r="AN19" s="43">
        <v>15</v>
      </c>
      <c r="AO19" s="72">
        <v>15</v>
      </c>
      <c r="AP19" s="72">
        <v>15</v>
      </c>
      <c r="AQ19" s="43"/>
      <c r="AR19" s="43"/>
    </row>
    <row r="20" spans="2:44" s="1" customFormat="1">
      <c r="B20" s="33" t="s">
        <v>73</v>
      </c>
      <c r="C20" s="88" t="s">
        <v>74</v>
      </c>
      <c r="D20" s="34" t="s">
        <v>69</v>
      </c>
      <c r="E20" s="35" t="s">
        <v>22</v>
      </c>
      <c r="F20" s="83">
        <v>10</v>
      </c>
      <c r="G20" s="47">
        <f t="shared" si="3"/>
        <v>14</v>
      </c>
      <c r="H20" s="48">
        <f t="shared" si="0"/>
        <v>3.5</v>
      </c>
      <c r="I20" s="49">
        <v>1.1499999999999999</v>
      </c>
      <c r="J20" s="50">
        <v>1</v>
      </c>
      <c r="K20" s="51">
        <f t="shared" si="1"/>
        <v>40.25</v>
      </c>
      <c r="L20" s="51"/>
      <c r="M20" s="52">
        <f t="shared" si="2"/>
        <v>40.25</v>
      </c>
      <c r="N20" s="72"/>
      <c r="O20" s="43"/>
      <c r="P20" s="43"/>
      <c r="Q20" s="43"/>
      <c r="R20" s="43"/>
      <c r="S20" s="43"/>
      <c r="T20" s="72"/>
      <c r="U20" s="72"/>
      <c r="V20" s="43"/>
      <c r="W20" s="43"/>
      <c r="X20" s="43"/>
      <c r="Y20" s="43"/>
      <c r="Z20" s="43"/>
      <c r="AA20" s="72"/>
      <c r="AB20" s="72"/>
      <c r="AC20" s="43">
        <v>15</v>
      </c>
      <c r="AD20" s="43">
        <v>15</v>
      </c>
      <c r="AE20" s="43">
        <v>15</v>
      </c>
      <c r="AF20" s="43">
        <v>15</v>
      </c>
      <c r="AG20" s="43">
        <v>15</v>
      </c>
      <c r="AH20" s="72">
        <v>15</v>
      </c>
      <c r="AI20" s="72">
        <v>15</v>
      </c>
      <c r="AJ20" s="43">
        <v>15</v>
      </c>
      <c r="AK20" s="43">
        <v>15</v>
      </c>
      <c r="AL20" s="43">
        <v>15</v>
      </c>
      <c r="AM20" s="43">
        <v>15</v>
      </c>
      <c r="AN20" s="43">
        <v>15</v>
      </c>
      <c r="AO20" s="72">
        <v>15</v>
      </c>
      <c r="AP20" s="72">
        <v>15</v>
      </c>
      <c r="AQ20" s="43"/>
      <c r="AR20" s="43"/>
    </row>
    <row r="21" spans="2:44" s="1" customFormat="1">
      <c r="B21" s="33" t="s">
        <v>73</v>
      </c>
      <c r="C21" s="88" t="s">
        <v>74</v>
      </c>
      <c r="D21" s="34" t="s">
        <v>69</v>
      </c>
      <c r="E21" s="35" t="s">
        <v>22</v>
      </c>
      <c r="F21" s="83">
        <v>10</v>
      </c>
      <c r="G21" s="47">
        <f t="shared" si="3"/>
        <v>14</v>
      </c>
      <c r="H21" s="48">
        <f t="shared" si="0"/>
        <v>3.5</v>
      </c>
      <c r="I21" s="49">
        <v>1.1499999999999999</v>
      </c>
      <c r="J21" s="50">
        <v>1</v>
      </c>
      <c r="K21" s="51">
        <f t="shared" si="1"/>
        <v>40.25</v>
      </c>
      <c r="L21" s="51"/>
      <c r="M21" s="52">
        <f t="shared" si="2"/>
        <v>40.25</v>
      </c>
      <c r="N21" s="72"/>
      <c r="O21" s="43"/>
      <c r="P21" s="43"/>
      <c r="Q21" s="43"/>
      <c r="R21" s="43"/>
      <c r="S21" s="43"/>
      <c r="T21" s="72"/>
      <c r="U21" s="72"/>
      <c r="V21" s="43"/>
      <c r="W21" s="43"/>
      <c r="X21" s="43"/>
      <c r="Y21" s="43"/>
      <c r="Z21" s="43"/>
      <c r="AA21" s="72"/>
      <c r="AB21" s="72"/>
      <c r="AC21" s="43">
        <v>15</v>
      </c>
      <c r="AD21" s="43">
        <v>15</v>
      </c>
      <c r="AE21" s="43">
        <v>15</v>
      </c>
      <c r="AF21" s="43">
        <v>15</v>
      </c>
      <c r="AG21" s="43">
        <v>15</v>
      </c>
      <c r="AH21" s="72">
        <v>15</v>
      </c>
      <c r="AI21" s="72">
        <v>15</v>
      </c>
      <c r="AJ21" s="43">
        <v>15</v>
      </c>
      <c r="AK21" s="43">
        <v>15</v>
      </c>
      <c r="AL21" s="43">
        <v>15</v>
      </c>
      <c r="AM21" s="43">
        <v>15</v>
      </c>
      <c r="AN21" s="43">
        <v>15</v>
      </c>
      <c r="AO21" s="72">
        <v>15</v>
      </c>
      <c r="AP21" s="72">
        <v>15</v>
      </c>
      <c r="AQ21" s="43"/>
      <c r="AR21" s="43"/>
    </row>
    <row r="22" spans="2:44" s="1" customFormat="1">
      <c r="B22" s="33" t="s">
        <v>73</v>
      </c>
      <c r="C22" s="88" t="s">
        <v>74</v>
      </c>
      <c r="D22" s="34" t="s">
        <v>69</v>
      </c>
      <c r="E22" s="35" t="s">
        <v>22</v>
      </c>
      <c r="F22" s="83">
        <v>10</v>
      </c>
      <c r="G22" s="47">
        <f t="shared" si="3"/>
        <v>14</v>
      </c>
      <c r="H22" s="48">
        <f t="shared" si="0"/>
        <v>3.5</v>
      </c>
      <c r="I22" s="49">
        <v>1.1499999999999999</v>
      </c>
      <c r="J22" s="50">
        <v>1</v>
      </c>
      <c r="K22" s="51">
        <f t="shared" si="1"/>
        <v>40.25</v>
      </c>
      <c r="L22" s="51"/>
      <c r="M22" s="52">
        <f t="shared" si="2"/>
        <v>40.25</v>
      </c>
      <c r="N22" s="72"/>
      <c r="O22" s="43"/>
      <c r="P22" s="43"/>
      <c r="Q22" s="43"/>
      <c r="R22" s="43"/>
      <c r="S22" s="43"/>
      <c r="T22" s="72"/>
      <c r="U22" s="72"/>
      <c r="V22" s="43"/>
      <c r="W22" s="43"/>
      <c r="X22" s="43"/>
      <c r="Y22" s="43"/>
      <c r="Z22" s="43"/>
      <c r="AA22" s="72"/>
      <c r="AB22" s="72"/>
      <c r="AC22" s="43">
        <v>15</v>
      </c>
      <c r="AD22" s="43">
        <v>15</v>
      </c>
      <c r="AE22" s="43">
        <v>15</v>
      </c>
      <c r="AF22" s="43">
        <v>15</v>
      </c>
      <c r="AG22" s="43">
        <v>15</v>
      </c>
      <c r="AH22" s="72">
        <v>15</v>
      </c>
      <c r="AI22" s="72">
        <v>15</v>
      </c>
      <c r="AJ22" s="43">
        <v>15</v>
      </c>
      <c r="AK22" s="43">
        <v>15</v>
      </c>
      <c r="AL22" s="43">
        <v>15</v>
      </c>
      <c r="AM22" s="43">
        <v>15</v>
      </c>
      <c r="AN22" s="43">
        <v>15</v>
      </c>
      <c r="AO22" s="72">
        <v>15</v>
      </c>
      <c r="AP22" s="72">
        <v>15</v>
      </c>
      <c r="AQ22" s="43"/>
      <c r="AR22" s="43"/>
    </row>
    <row r="23" spans="2:44" s="1" customFormat="1">
      <c r="B23" s="33" t="s">
        <v>73</v>
      </c>
      <c r="C23" s="88" t="s">
        <v>74</v>
      </c>
      <c r="D23" s="34" t="s">
        <v>69</v>
      </c>
      <c r="E23" s="35" t="s">
        <v>22</v>
      </c>
      <c r="F23" s="83">
        <v>10</v>
      </c>
      <c r="G23" s="47">
        <f t="shared" si="3"/>
        <v>14</v>
      </c>
      <c r="H23" s="48">
        <f t="shared" si="0"/>
        <v>3.5</v>
      </c>
      <c r="I23" s="49">
        <v>1.1499999999999999</v>
      </c>
      <c r="J23" s="50">
        <v>1</v>
      </c>
      <c r="K23" s="51">
        <f t="shared" si="1"/>
        <v>40.25</v>
      </c>
      <c r="L23" s="51"/>
      <c r="M23" s="52">
        <f t="shared" si="2"/>
        <v>40.25</v>
      </c>
      <c r="N23" s="72"/>
      <c r="O23" s="43"/>
      <c r="P23" s="43"/>
      <c r="Q23" s="43"/>
      <c r="R23" s="43"/>
      <c r="S23" s="43"/>
      <c r="T23" s="72"/>
      <c r="U23" s="72"/>
      <c r="V23" s="43"/>
      <c r="W23" s="43"/>
      <c r="X23" s="43"/>
      <c r="Y23" s="43"/>
      <c r="Z23" s="43"/>
      <c r="AA23" s="72"/>
      <c r="AB23" s="72"/>
      <c r="AC23" s="43">
        <v>15</v>
      </c>
      <c r="AD23" s="43">
        <v>15</v>
      </c>
      <c r="AE23" s="43">
        <v>15</v>
      </c>
      <c r="AF23" s="43">
        <v>15</v>
      </c>
      <c r="AG23" s="43">
        <v>15</v>
      </c>
      <c r="AH23" s="72">
        <v>15</v>
      </c>
      <c r="AI23" s="72">
        <v>15</v>
      </c>
      <c r="AJ23" s="43">
        <v>15</v>
      </c>
      <c r="AK23" s="43">
        <v>15</v>
      </c>
      <c r="AL23" s="43">
        <v>15</v>
      </c>
      <c r="AM23" s="43">
        <v>15</v>
      </c>
      <c r="AN23" s="43">
        <v>15</v>
      </c>
      <c r="AO23" s="72">
        <v>15</v>
      </c>
      <c r="AP23" s="72">
        <v>15</v>
      </c>
      <c r="AQ23" s="43"/>
      <c r="AR23" s="43"/>
    </row>
    <row r="24" spans="2:44" s="1" customFormat="1">
      <c r="B24" s="33" t="s">
        <v>73</v>
      </c>
      <c r="C24" s="88" t="s">
        <v>74</v>
      </c>
      <c r="D24" s="34" t="s">
        <v>69</v>
      </c>
      <c r="E24" s="35" t="s">
        <v>22</v>
      </c>
      <c r="F24" s="83">
        <v>10</v>
      </c>
      <c r="G24" s="47">
        <f t="shared" si="3"/>
        <v>14</v>
      </c>
      <c r="H24" s="48">
        <f t="shared" si="0"/>
        <v>3.5</v>
      </c>
      <c r="I24" s="49">
        <v>1.1499999999999999</v>
      </c>
      <c r="J24" s="50">
        <v>1</v>
      </c>
      <c r="K24" s="51">
        <f t="shared" si="1"/>
        <v>40.25</v>
      </c>
      <c r="L24" s="51"/>
      <c r="M24" s="52">
        <f t="shared" si="2"/>
        <v>40.25</v>
      </c>
      <c r="N24" s="72"/>
      <c r="O24" s="43"/>
      <c r="P24" s="43"/>
      <c r="Q24" s="43"/>
      <c r="R24" s="43"/>
      <c r="S24" s="43"/>
      <c r="T24" s="72"/>
      <c r="U24" s="72"/>
      <c r="V24" s="43"/>
      <c r="W24" s="43"/>
      <c r="X24" s="43"/>
      <c r="Y24" s="43"/>
      <c r="Z24" s="43"/>
      <c r="AA24" s="72"/>
      <c r="AB24" s="72"/>
      <c r="AC24" s="43">
        <v>15</v>
      </c>
      <c r="AD24" s="43">
        <v>15</v>
      </c>
      <c r="AE24" s="43">
        <v>15</v>
      </c>
      <c r="AF24" s="43">
        <v>15</v>
      </c>
      <c r="AG24" s="43">
        <v>15</v>
      </c>
      <c r="AH24" s="72">
        <v>15</v>
      </c>
      <c r="AI24" s="72">
        <v>15</v>
      </c>
      <c r="AJ24" s="43">
        <v>15</v>
      </c>
      <c r="AK24" s="43">
        <v>15</v>
      </c>
      <c r="AL24" s="43">
        <v>15</v>
      </c>
      <c r="AM24" s="43">
        <v>15</v>
      </c>
      <c r="AN24" s="43">
        <v>15</v>
      </c>
      <c r="AO24" s="72">
        <v>15</v>
      </c>
      <c r="AP24" s="72">
        <v>15</v>
      </c>
      <c r="AQ24" s="43"/>
      <c r="AR24" s="43"/>
    </row>
    <row r="25" spans="2:44" s="1" customFormat="1">
      <c r="B25" s="33" t="s">
        <v>73</v>
      </c>
      <c r="C25" s="88" t="s">
        <v>74</v>
      </c>
      <c r="D25" s="34" t="s">
        <v>69</v>
      </c>
      <c r="E25" s="35" t="s">
        <v>22</v>
      </c>
      <c r="F25" s="83">
        <v>10</v>
      </c>
      <c r="G25" s="47">
        <f t="shared" si="3"/>
        <v>14</v>
      </c>
      <c r="H25" s="48">
        <f t="shared" si="0"/>
        <v>3.5</v>
      </c>
      <c r="I25" s="49">
        <v>1.1499999999999999</v>
      </c>
      <c r="J25" s="50">
        <v>1</v>
      </c>
      <c r="K25" s="51">
        <f t="shared" si="1"/>
        <v>40.25</v>
      </c>
      <c r="L25" s="51"/>
      <c r="M25" s="52">
        <f t="shared" si="2"/>
        <v>40.25</v>
      </c>
      <c r="N25" s="72"/>
      <c r="O25" s="43"/>
      <c r="P25" s="43"/>
      <c r="Q25" s="43"/>
      <c r="R25" s="43"/>
      <c r="S25" s="43"/>
      <c r="T25" s="72"/>
      <c r="U25" s="72"/>
      <c r="V25" s="43"/>
      <c r="W25" s="43"/>
      <c r="X25" s="43"/>
      <c r="Y25" s="43"/>
      <c r="Z25" s="43"/>
      <c r="AA25" s="72"/>
      <c r="AB25" s="72"/>
      <c r="AC25" s="43">
        <v>15</v>
      </c>
      <c r="AD25" s="43">
        <v>15</v>
      </c>
      <c r="AE25" s="43">
        <v>15</v>
      </c>
      <c r="AF25" s="43">
        <v>15</v>
      </c>
      <c r="AG25" s="43">
        <v>15</v>
      </c>
      <c r="AH25" s="72">
        <v>15</v>
      </c>
      <c r="AI25" s="72">
        <v>15</v>
      </c>
      <c r="AJ25" s="43">
        <v>15</v>
      </c>
      <c r="AK25" s="43">
        <v>15</v>
      </c>
      <c r="AL25" s="43">
        <v>15</v>
      </c>
      <c r="AM25" s="43">
        <v>15</v>
      </c>
      <c r="AN25" s="43">
        <v>15</v>
      </c>
      <c r="AO25" s="72">
        <v>15</v>
      </c>
      <c r="AP25" s="72">
        <v>15</v>
      </c>
      <c r="AQ25" s="43"/>
      <c r="AR25" s="43"/>
    </row>
    <row r="26" spans="2:44" s="1" customFormat="1">
      <c r="B26" s="33" t="s">
        <v>73</v>
      </c>
      <c r="C26" s="88" t="s">
        <v>74</v>
      </c>
      <c r="D26" s="34" t="s">
        <v>69</v>
      </c>
      <c r="E26" s="35" t="s">
        <v>22</v>
      </c>
      <c r="F26" s="83">
        <v>10</v>
      </c>
      <c r="G26" s="47">
        <f t="shared" si="3"/>
        <v>14</v>
      </c>
      <c r="H26" s="48">
        <f t="shared" si="0"/>
        <v>3.5</v>
      </c>
      <c r="I26" s="49">
        <v>1.1499999999999999</v>
      </c>
      <c r="J26" s="50">
        <v>1</v>
      </c>
      <c r="K26" s="51">
        <f t="shared" si="1"/>
        <v>40.25</v>
      </c>
      <c r="L26" s="51"/>
      <c r="M26" s="52">
        <f t="shared" si="2"/>
        <v>40.25</v>
      </c>
      <c r="N26" s="72"/>
      <c r="O26" s="43"/>
      <c r="P26" s="43"/>
      <c r="Q26" s="43"/>
      <c r="R26" s="43"/>
      <c r="S26" s="43"/>
      <c r="T26" s="72"/>
      <c r="U26" s="72"/>
      <c r="V26" s="43"/>
      <c r="W26" s="43"/>
      <c r="X26" s="43"/>
      <c r="Y26" s="43"/>
      <c r="Z26" s="43"/>
      <c r="AA26" s="72"/>
      <c r="AB26" s="72"/>
      <c r="AC26" s="43">
        <v>15</v>
      </c>
      <c r="AD26" s="43">
        <v>15</v>
      </c>
      <c r="AE26" s="43">
        <v>15</v>
      </c>
      <c r="AF26" s="43">
        <v>15</v>
      </c>
      <c r="AG26" s="43">
        <v>15</v>
      </c>
      <c r="AH26" s="72">
        <v>15</v>
      </c>
      <c r="AI26" s="72">
        <v>15</v>
      </c>
      <c r="AJ26" s="43">
        <v>15</v>
      </c>
      <c r="AK26" s="43">
        <v>15</v>
      </c>
      <c r="AL26" s="43">
        <v>15</v>
      </c>
      <c r="AM26" s="43">
        <v>15</v>
      </c>
      <c r="AN26" s="43">
        <v>15</v>
      </c>
      <c r="AO26" s="72">
        <v>15</v>
      </c>
      <c r="AP26" s="72">
        <v>15</v>
      </c>
      <c r="AQ26" s="43"/>
      <c r="AR26" s="43"/>
    </row>
    <row r="27" spans="2:44" s="1" customFormat="1">
      <c r="B27" s="33" t="s">
        <v>73</v>
      </c>
      <c r="C27" s="88" t="s">
        <v>74</v>
      </c>
      <c r="D27" s="34" t="s">
        <v>69</v>
      </c>
      <c r="E27" s="35" t="s">
        <v>22</v>
      </c>
      <c r="F27" s="83">
        <v>10</v>
      </c>
      <c r="G27" s="47">
        <f t="shared" si="3"/>
        <v>14</v>
      </c>
      <c r="H27" s="48">
        <f t="shared" si="0"/>
        <v>3.5</v>
      </c>
      <c r="I27" s="49">
        <v>1.1499999999999999</v>
      </c>
      <c r="J27" s="50">
        <v>1</v>
      </c>
      <c r="K27" s="51">
        <f t="shared" si="1"/>
        <v>40.25</v>
      </c>
      <c r="L27" s="51"/>
      <c r="M27" s="52">
        <f t="shared" si="2"/>
        <v>40.25</v>
      </c>
      <c r="N27" s="72"/>
      <c r="O27" s="43"/>
      <c r="P27" s="43"/>
      <c r="Q27" s="43"/>
      <c r="R27" s="43"/>
      <c r="S27" s="43"/>
      <c r="T27" s="72"/>
      <c r="U27" s="72"/>
      <c r="V27" s="43"/>
      <c r="W27" s="43"/>
      <c r="X27" s="43"/>
      <c r="Y27" s="43"/>
      <c r="Z27" s="43"/>
      <c r="AA27" s="72"/>
      <c r="AB27" s="72"/>
      <c r="AC27" s="43">
        <v>15</v>
      </c>
      <c r="AD27" s="43">
        <v>15</v>
      </c>
      <c r="AE27" s="43">
        <v>15</v>
      </c>
      <c r="AF27" s="43">
        <v>15</v>
      </c>
      <c r="AG27" s="43">
        <v>15</v>
      </c>
      <c r="AH27" s="72">
        <v>15</v>
      </c>
      <c r="AI27" s="72">
        <v>15</v>
      </c>
      <c r="AJ27" s="43">
        <v>15</v>
      </c>
      <c r="AK27" s="43">
        <v>15</v>
      </c>
      <c r="AL27" s="43">
        <v>15</v>
      </c>
      <c r="AM27" s="43">
        <v>15</v>
      </c>
      <c r="AN27" s="43">
        <v>15</v>
      </c>
      <c r="AO27" s="72">
        <v>15</v>
      </c>
      <c r="AP27" s="72">
        <v>15</v>
      </c>
      <c r="AQ27" s="43"/>
      <c r="AR27" s="43"/>
    </row>
    <row r="28" spans="2:44" s="1" customFormat="1">
      <c r="B28" s="33" t="s">
        <v>73</v>
      </c>
      <c r="C28" s="88" t="s">
        <v>74</v>
      </c>
      <c r="D28" s="34" t="s">
        <v>69</v>
      </c>
      <c r="E28" s="35" t="s">
        <v>22</v>
      </c>
      <c r="F28" s="83">
        <v>10</v>
      </c>
      <c r="G28" s="47">
        <f t="shared" si="3"/>
        <v>14</v>
      </c>
      <c r="H28" s="48">
        <f t="shared" si="0"/>
        <v>3.5</v>
      </c>
      <c r="I28" s="49">
        <v>1.1499999999999999</v>
      </c>
      <c r="J28" s="50">
        <v>1</v>
      </c>
      <c r="K28" s="51">
        <f t="shared" si="1"/>
        <v>40.25</v>
      </c>
      <c r="L28" s="51"/>
      <c r="M28" s="52">
        <f t="shared" si="2"/>
        <v>40.25</v>
      </c>
      <c r="N28" s="72"/>
      <c r="O28" s="43"/>
      <c r="P28" s="43"/>
      <c r="Q28" s="43"/>
      <c r="R28" s="43"/>
      <c r="S28" s="43"/>
      <c r="T28" s="72"/>
      <c r="U28" s="72"/>
      <c r="V28" s="43"/>
      <c r="W28" s="43"/>
      <c r="X28" s="43"/>
      <c r="Y28" s="43"/>
      <c r="Z28" s="43"/>
      <c r="AA28" s="72"/>
      <c r="AB28" s="72"/>
      <c r="AC28" s="43">
        <v>15</v>
      </c>
      <c r="AD28" s="43">
        <v>15</v>
      </c>
      <c r="AE28" s="43">
        <v>15</v>
      </c>
      <c r="AF28" s="43">
        <v>15</v>
      </c>
      <c r="AG28" s="43">
        <v>15</v>
      </c>
      <c r="AH28" s="72">
        <v>15</v>
      </c>
      <c r="AI28" s="72">
        <v>15</v>
      </c>
      <c r="AJ28" s="43">
        <v>15</v>
      </c>
      <c r="AK28" s="43">
        <v>15</v>
      </c>
      <c r="AL28" s="43">
        <v>15</v>
      </c>
      <c r="AM28" s="43">
        <v>15</v>
      </c>
      <c r="AN28" s="43">
        <v>15</v>
      </c>
      <c r="AO28" s="72">
        <v>15</v>
      </c>
      <c r="AP28" s="72">
        <v>15</v>
      </c>
      <c r="AQ28" s="43"/>
      <c r="AR28" s="43"/>
    </row>
    <row r="29" spans="2:44" s="1" customFormat="1">
      <c r="B29" s="33" t="s">
        <v>73</v>
      </c>
      <c r="C29" s="88" t="s">
        <v>74</v>
      </c>
      <c r="D29" s="34" t="s">
        <v>69</v>
      </c>
      <c r="E29" s="35" t="s">
        <v>22</v>
      </c>
      <c r="F29" s="83">
        <v>10</v>
      </c>
      <c r="G29" s="47">
        <f t="shared" si="3"/>
        <v>14</v>
      </c>
      <c r="H29" s="48">
        <f t="shared" si="0"/>
        <v>3.5</v>
      </c>
      <c r="I29" s="49">
        <v>1.1499999999999999</v>
      </c>
      <c r="J29" s="50">
        <v>1</v>
      </c>
      <c r="K29" s="51">
        <f t="shared" si="1"/>
        <v>40.25</v>
      </c>
      <c r="L29" s="51"/>
      <c r="M29" s="52">
        <f t="shared" si="2"/>
        <v>40.25</v>
      </c>
      <c r="N29" s="72"/>
      <c r="O29" s="43"/>
      <c r="P29" s="43"/>
      <c r="Q29" s="43"/>
      <c r="R29" s="43"/>
      <c r="S29" s="43"/>
      <c r="T29" s="72"/>
      <c r="U29" s="72"/>
      <c r="V29" s="43"/>
      <c r="W29" s="43"/>
      <c r="X29" s="43"/>
      <c r="Y29" s="43"/>
      <c r="Z29" s="43"/>
      <c r="AA29" s="72"/>
      <c r="AB29" s="72"/>
      <c r="AC29" s="43">
        <v>15</v>
      </c>
      <c r="AD29" s="43">
        <v>15</v>
      </c>
      <c r="AE29" s="43">
        <v>15</v>
      </c>
      <c r="AF29" s="43">
        <v>15</v>
      </c>
      <c r="AG29" s="43">
        <v>15</v>
      </c>
      <c r="AH29" s="72">
        <v>15</v>
      </c>
      <c r="AI29" s="72">
        <v>15</v>
      </c>
      <c r="AJ29" s="43">
        <v>15</v>
      </c>
      <c r="AK29" s="43">
        <v>15</v>
      </c>
      <c r="AL29" s="43">
        <v>15</v>
      </c>
      <c r="AM29" s="43">
        <v>15</v>
      </c>
      <c r="AN29" s="43">
        <v>15</v>
      </c>
      <c r="AO29" s="72">
        <v>15</v>
      </c>
      <c r="AP29" s="72">
        <v>15</v>
      </c>
      <c r="AQ29" s="43"/>
      <c r="AR29" s="43"/>
    </row>
    <row r="30" spans="2:44" s="1" customFormat="1">
      <c r="B30" s="33" t="s">
        <v>73</v>
      </c>
      <c r="C30" s="88" t="s">
        <v>74</v>
      </c>
      <c r="D30" s="34" t="s">
        <v>69</v>
      </c>
      <c r="E30" s="35" t="s">
        <v>22</v>
      </c>
      <c r="F30" s="83">
        <v>10</v>
      </c>
      <c r="G30" s="47">
        <f t="shared" si="3"/>
        <v>14</v>
      </c>
      <c r="H30" s="48">
        <f t="shared" si="0"/>
        <v>3.5</v>
      </c>
      <c r="I30" s="49">
        <v>1.1499999999999999</v>
      </c>
      <c r="J30" s="50">
        <v>1</v>
      </c>
      <c r="K30" s="51">
        <f t="shared" si="1"/>
        <v>40.25</v>
      </c>
      <c r="L30" s="51"/>
      <c r="M30" s="52">
        <f t="shared" si="2"/>
        <v>40.25</v>
      </c>
      <c r="N30" s="72"/>
      <c r="O30" s="43"/>
      <c r="P30" s="43"/>
      <c r="Q30" s="43"/>
      <c r="R30" s="43"/>
      <c r="S30" s="43"/>
      <c r="T30" s="72"/>
      <c r="U30" s="72"/>
      <c r="V30" s="43"/>
      <c r="W30" s="43"/>
      <c r="X30" s="43"/>
      <c r="Y30" s="43"/>
      <c r="Z30" s="43"/>
      <c r="AA30" s="72"/>
      <c r="AB30" s="72"/>
      <c r="AC30" s="43">
        <v>15</v>
      </c>
      <c r="AD30" s="43">
        <v>15</v>
      </c>
      <c r="AE30" s="43">
        <v>15</v>
      </c>
      <c r="AF30" s="43">
        <v>15</v>
      </c>
      <c r="AG30" s="43">
        <v>15</v>
      </c>
      <c r="AH30" s="72">
        <v>15</v>
      </c>
      <c r="AI30" s="72">
        <v>15</v>
      </c>
      <c r="AJ30" s="43">
        <v>15</v>
      </c>
      <c r="AK30" s="43">
        <v>15</v>
      </c>
      <c r="AL30" s="43">
        <v>15</v>
      </c>
      <c r="AM30" s="43">
        <v>15</v>
      </c>
      <c r="AN30" s="43">
        <v>15</v>
      </c>
      <c r="AO30" s="72">
        <v>15</v>
      </c>
      <c r="AP30" s="72">
        <v>15</v>
      </c>
      <c r="AQ30" s="43"/>
      <c r="AR30" s="43"/>
    </row>
    <row r="31" spans="2:44" s="54" customFormat="1">
      <c r="B31" s="78" t="s">
        <v>24</v>
      </c>
      <c r="C31" s="79"/>
      <c r="D31" s="80"/>
      <c r="E31" s="74"/>
      <c r="F31" s="75"/>
      <c r="G31" s="76">
        <f>SUM(G11:G30)</f>
        <v>280</v>
      </c>
      <c r="H31" s="77">
        <f>SUM(H11:H30)</f>
        <v>70</v>
      </c>
      <c r="I31" s="75"/>
      <c r="J31" s="75"/>
      <c r="K31" s="77">
        <f>SUM(K11:K30)</f>
        <v>805</v>
      </c>
      <c r="L31" s="77"/>
      <c r="M31" s="91">
        <f>SUM(M11:M30)</f>
        <v>805</v>
      </c>
      <c r="N31" s="73">
        <f>COUNT(N11:N30)</f>
        <v>0</v>
      </c>
      <c r="O31" s="73">
        <f>COUNT(O11:O30)</f>
        <v>0</v>
      </c>
      <c r="P31" s="73">
        <f>COUNT(P11:P30)</f>
        <v>0</v>
      </c>
      <c r="Q31" s="73">
        <f>COUNT(Q11:Q30)</f>
        <v>0</v>
      </c>
      <c r="R31" s="73">
        <f>COUNT(R11:R30)</f>
        <v>0</v>
      </c>
      <c r="S31" s="73">
        <f>COUNT(S11:S30)</f>
        <v>0</v>
      </c>
      <c r="T31" s="73">
        <f>COUNT(T11:T30)</f>
        <v>0</v>
      </c>
      <c r="U31" s="73">
        <f>COUNT(U11:U30)</f>
        <v>0</v>
      </c>
      <c r="V31" s="73">
        <f>COUNT(V11:V30)</f>
        <v>0</v>
      </c>
      <c r="W31" s="73">
        <f>COUNT(W11:W30)</f>
        <v>0</v>
      </c>
      <c r="X31" s="73">
        <f>COUNT(X11:X30)</f>
        <v>0</v>
      </c>
      <c r="Y31" s="73">
        <f>COUNT(Y11:Y30)</f>
        <v>0</v>
      </c>
      <c r="Z31" s="73">
        <f>COUNT(Z11:Z30)</f>
        <v>0</v>
      </c>
      <c r="AA31" s="73">
        <f>COUNT(AA11:AA30)</f>
        <v>0</v>
      </c>
      <c r="AB31" s="73">
        <f>COUNT(AB11:AB30)</f>
        <v>0</v>
      </c>
      <c r="AC31" s="73">
        <f>COUNT(AC11:AC30)</f>
        <v>20</v>
      </c>
      <c r="AD31" s="73">
        <f>COUNT(AD11:AD30)</f>
        <v>20</v>
      </c>
      <c r="AE31" s="73">
        <f>COUNT(AE11:AE30)</f>
        <v>20</v>
      </c>
      <c r="AF31" s="73">
        <f>COUNT(AF11:AF30)</f>
        <v>20</v>
      </c>
      <c r="AG31" s="73">
        <f>COUNT(AG11:AG30)</f>
        <v>20</v>
      </c>
      <c r="AH31" s="73">
        <f>COUNT(AH11:AH30)</f>
        <v>20</v>
      </c>
      <c r="AI31" s="73">
        <f>COUNT(AI11:AI30)</f>
        <v>20</v>
      </c>
      <c r="AJ31" s="73">
        <f>COUNT(AJ11:AJ30)</f>
        <v>20</v>
      </c>
      <c r="AK31" s="73">
        <f>COUNT(AK11:AK30)</f>
        <v>20</v>
      </c>
      <c r="AL31" s="73">
        <f>COUNT(AL11:AL30)</f>
        <v>20</v>
      </c>
      <c r="AM31" s="73">
        <f>COUNT(AM11:AM30)</f>
        <v>20</v>
      </c>
      <c r="AN31" s="73">
        <f>COUNT(AN11:AN30)</f>
        <v>20</v>
      </c>
      <c r="AO31" s="73">
        <f>COUNT(AO11:AO30)</f>
        <v>20</v>
      </c>
      <c r="AP31" s="73">
        <f>COUNT(AP11:AP30)</f>
        <v>20</v>
      </c>
      <c r="AQ31" s="73">
        <f>COUNT(AQ11:AQ30)</f>
        <v>0</v>
      </c>
      <c r="AR31" s="73">
        <f>COUNT(AR11:AR30)</f>
        <v>0</v>
      </c>
    </row>
    <row r="32" spans="2:44" s="13" customFormat="1">
      <c r="F32" s="16"/>
      <c r="G32" s="16"/>
      <c r="H32" s="16"/>
      <c r="I32" s="17"/>
      <c r="J32" s="16"/>
      <c r="K32" s="16"/>
      <c r="L32" s="16"/>
      <c r="M32" s="58"/>
    </row>
    <row r="33" spans="3:14" s="13" customFormat="1">
      <c r="F33" s="16"/>
      <c r="G33" s="16"/>
      <c r="H33" s="16"/>
      <c r="I33" s="17"/>
      <c r="J33" s="16"/>
      <c r="K33" s="16"/>
      <c r="L33" s="16"/>
      <c r="M33" s="16"/>
    </row>
    <row r="34" spans="3:14" s="13" customFormat="1">
      <c r="C34" s="67" t="s">
        <v>62</v>
      </c>
      <c r="D34" s="68">
        <f>G31</f>
        <v>280</v>
      </c>
      <c r="F34" s="16"/>
      <c r="G34" s="16"/>
      <c r="H34" s="16"/>
      <c r="I34" s="17"/>
      <c r="J34" s="16"/>
      <c r="K34" s="16"/>
      <c r="L34" s="16"/>
      <c r="M34" s="16"/>
    </row>
    <row r="35" spans="3:14" s="13" customFormat="1">
      <c r="C35" s="69" t="s">
        <v>63</v>
      </c>
      <c r="D35" s="70">
        <f>H31</f>
        <v>70</v>
      </c>
      <c r="F35" s="16"/>
      <c r="G35" s="16"/>
      <c r="H35" s="16"/>
      <c r="I35" s="17"/>
      <c r="J35" s="16"/>
      <c r="K35" s="16"/>
      <c r="L35" s="16"/>
      <c r="M35" s="16"/>
    </row>
    <row r="36" spans="3:14" s="13" customFormat="1" ht="15.75">
      <c r="C36" s="84" t="s">
        <v>66</v>
      </c>
      <c r="D36" s="92">
        <f>M31</f>
        <v>805</v>
      </c>
      <c r="F36" s="16"/>
      <c r="G36" s="16"/>
      <c r="H36" s="16"/>
      <c r="I36" s="17"/>
      <c r="J36" s="16"/>
      <c r="K36" s="16"/>
      <c r="L36" s="16"/>
      <c r="M36" s="16"/>
    </row>
    <row r="37" spans="3:14" s="13" customFormat="1">
      <c r="F37" s="16"/>
      <c r="G37" s="16"/>
      <c r="H37" s="16"/>
      <c r="I37" s="17"/>
      <c r="J37" s="16"/>
      <c r="K37" s="16"/>
      <c r="L37" s="16"/>
      <c r="M37" s="16"/>
    </row>
    <row r="38" spans="3:14" s="13" customFormat="1">
      <c r="F38" s="16"/>
      <c r="G38" s="16"/>
      <c r="H38" s="16"/>
      <c r="I38" s="17"/>
      <c r="J38" s="16"/>
      <c r="K38" s="16"/>
      <c r="L38" s="16"/>
      <c r="M38" s="16"/>
    </row>
    <row r="39" spans="3:14" s="13" customFormat="1">
      <c r="F39" s="16"/>
      <c r="G39" s="16"/>
      <c r="H39" s="16"/>
      <c r="I39" s="17"/>
      <c r="J39" s="16"/>
      <c r="K39" s="16"/>
      <c r="L39" s="16"/>
      <c r="M39" s="16"/>
    </row>
    <row r="40" spans="3:14" s="13" customFormat="1">
      <c r="F40" s="16"/>
      <c r="G40" s="16"/>
      <c r="H40" s="16"/>
      <c r="I40" s="17"/>
      <c r="J40" s="16"/>
      <c r="K40" s="16"/>
      <c r="L40" s="16"/>
      <c r="M40" s="16"/>
    </row>
    <row r="41" spans="3:14" s="13" customFormat="1">
      <c r="C41" s="81"/>
      <c r="F41" s="16"/>
      <c r="G41" s="16"/>
      <c r="H41" s="16"/>
      <c r="I41" s="17"/>
      <c r="J41" s="16"/>
      <c r="K41" s="16"/>
      <c r="L41" s="16"/>
      <c r="M41" s="16"/>
      <c r="N41" s="81"/>
    </row>
    <row r="42" spans="3:14" s="13" customFormat="1">
      <c r="C42" s="81"/>
      <c r="F42" s="16"/>
      <c r="G42" s="16"/>
      <c r="H42" s="16"/>
      <c r="I42" s="17"/>
      <c r="J42" s="16"/>
      <c r="K42" s="16"/>
      <c r="L42" s="16"/>
      <c r="M42" s="16"/>
      <c r="N42" s="81"/>
    </row>
    <row r="43" spans="3:14" s="13" customFormat="1">
      <c r="F43" s="16"/>
      <c r="G43" s="16"/>
      <c r="H43" s="16"/>
      <c r="I43" s="17"/>
      <c r="J43" s="16"/>
      <c r="K43" s="16"/>
      <c r="L43" s="16"/>
      <c r="M43" s="16"/>
    </row>
    <row r="44" spans="3:14" s="13" customFormat="1">
      <c r="F44" s="16"/>
      <c r="G44" s="16"/>
      <c r="H44" s="16"/>
      <c r="I44" s="17"/>
      <c r="J44" s="16"/>
      <c r="K44" s="16"/>
      <c r="L44" s="16"/>
      <c r="M44" s="16"/>
    </row>
    <row r="45" spans="3:14" s="13" customFormat="1">
      <c r="F45" s="16"/>
      <c r="G45" s="16"/>
      <c r="H45" s="16"/>
      <c r="I45" s="17"/>
      <c r="J45" s="16"/>
      <c r="K45" s="16"/>
      <c r="L45" s="16"/>
      <c r="M45" s="16"/>
    </row>
    <row r="46" spans="3:14" s="13" customFormat="1">
      <c r="C46" s="81"/>
      <c r="F46" s="16"/>
      <c r="G46" s="16"/>
      <c r="H46" s="16"/>
      <c r="I46" s="17"/>
      <c r="J46" s="16"/>
      <c r="K46" s="16"/>
      <c r="L46" s="16"/>
      <c r="M46" s="16"/>
      <c r="N46" s="81"/>
    </row>
    <row r="47" spans="3:14" s="13" customFormat="1">
      <c r="F47" s="16"/>
      <c r="G47" s="16"/>
      <c r="H47" s="16"/>
      <c r="I47" s="17"/>
      <c r="J47" s="16"/>
      <c r="K47" s="16"/>
      <c r="L47" s="16"/>
      <c r="M47" s="16"/>
    </row>
    <row r="48" spans="3:14" s="13" customFormat="1">
      <c r="F48" s="16"/>
      <c r="G48" s="16"/>
      <c r="H48" s="16"/>
      <c r="I48" s="17"/>
      <c r="J48" s="16"/>
      <c r="K48" s="16"/>
      <c r="L48" s="16"/>
      <c r="M48" s="16"/>
    </row>
    <row r="49" spans="6:13" s="13" customFormat="1">
      <c r="F49" s="16"/>
      <c r="G49" s="16"/>
      <c r="H49" s="16"/>
      <c r="I49" s="17"/>
      <c r="J49" s="16"/>
      <c r="K49" s="16"/>
      <c r="L49" s="16"/>
      <c r="M49" s="16"/>
    </row>
    <row r="50" spans="6:13" s="13" customFormat="1">
      <c r="F50" s="16"/>
      <c r="G50" s="16"/>
      <c r="H50" s="16"/>
      <c r="I50" s="17"/>
      <c r="J50" s="16"/>
      <c r="K50" s="16"/>
      <c r="L50" s="16"/>
      <c r="M50" s="16"/>
    </row>
    <row r="51" spans="6:13" s="13" customFormat="1">
      <c r="F51" s="16"/>
      <c r="G51" s="16"/>
      <c r="H51" s="16"/>
      <c r="I51" s="17"/>
      <c r="J51" s="16"/>
      <c r="K51" s="16"/>
      <c r="L51" s="16"/>
      <c r="M51" s="16"/>
    </row>
    <row r="52" spans="6:13" s="13" customFormat="1">
      <c r="F52" s="16"/>
      <c r="G52" s="16"/>
      <c r="H52" s="16"/>
      <c r="I52" s="17"/>
      <c r="J52" s="16"/>
      <c r="K52" s="16"/>
      <c r="L52" s="16"/>
      <c r="M52" s="16"/>
    </row>
    <row r="53" spans="6:13" s="13" customFormat="1">
      <c r="F53" s="16"/>
      <c r="G53" s="16"/>
      <c r="H53" s="16"/>
      <c r="I53" s="17"/>
      <c r="J53" s="16"/>
      <c r="K53" s="16"/>
      <c r="L53" s="16"/>
      <c r="M53" s="16"/>
    </row>
    <row r="54" spans="6:13" s="13" customFormat="1">
      <c r="F54" s="16"/>
      <c r="G54" s="16"/>
      <c r="H54" s="16"/>
      <c r="I54" s="17"/>
      <c r="J54" s="16"/>
      <c r="K54" s="16"/>
      <c r="L54" s="16"/>
      <c r="M54" s="16"/>
    </row>
    <row r="55" spans="6:13" s="13" customFormat="1">
      <c r="F55" s="16"/>
      <c r="G55" s="16"/>
      <c r="H55" s="16"/>
      <c r="I55" s="17"/>
      <c r="J55" s="16"/>
      <c r="K55" s="16"/>
      <c r="L55" s="16"/>
      <c r="M55" s="16"/>
    </row>
    <row r="56" spans="6:13" s="13" customFormat="1">
      <c r="F56" s="16"/>
      <c r="G56" s="16"/>
      <c r="H56" s="16"/>
      <c r="I56" s="17"/>
      <c r="J56" s="16"/>
      <c r="K56" s="16"/>
      <c r="L56" s="16"/>
      <c r="M56" s="16"/>
    </row>
    <row r="57" spans="6:13" s="13" customFormat="1">
      <c r="F57" s="16"/>
      <c r="G57" s="16"/>
      <c r="H57" s="16"/>
      <c r="I57" s="17"/>
      <c r="J57" s="16"/>
      <c r="K57" s="16"/>
      <c r="L57" s="16"/>
      <c r="M57" s="16"/>
    </row>
    <row r="58" spans="6:13" s="13" customFormat="1">
      <c r="F58" s="16"/>
      <c r="G58" s="16"/>
      <c r="H58" s="16"/>
      <c r="I58" s="17"/>
      <c r="J58" s="16"/>
      <c r="K58" s="16"/>
      <c r="L58" s="16"/>
      <c r="M58" s="16"/>
    </row>
    <row r="59" spans="6:13" s="13" customFormat="1">
      <c r="F59" s="16"/>
      <c r="G59" s="16"/>
      <c r="H59" s="16"/>
      <c r="I59" s="17"/>
      <c r="J59" s="16"/>
      <c r="K59" s="16"/>
      <c r="L59" s="16"/>
      <c r="M59" s="16"/>
    </row>
    <row r="60" spans="6:13" s="13" customFormat="1">
      <c r="F60" s="16"/>
      <c r="G60" s="16"/>
      <c r="H60" s="16"/>
      <c r="I60" s="17"/>
      <c r="J60" s="16"/>
      <c r="K60" s="16"/>
      <c r="L60" s="16"/>
      <c r="M60" s="16"/>
    </row>
    <row r="61" spans="6:13" s="13" customFormat="1">
      <c r="F61" s="16"/>
      <c r="G61" s="16"/>
      <c r="H61" s="16"/>
      <c r="I61" s="17"/>
      <c r="J61" s="16"/>
      <c r="K61" s="16"/>
      <c r="L61" s="16"/>
      <c r="M61" s="16"/>
    </row>
    <row r="62" spans="6:13" s="13" customFormat="1">
      <c r="F62" s="16"/>
      <c r="G62" s="16"/>
      <c r="H62" s="16"/>
      <c r="I62" s="17"/>
      <c r="J62" s="16"/>
      <c r="K62" s="16"/>
      <c r="L62" s="16"/>
      <c r="M62" s="16"/>
    </row>
    <row r="63" spans="6:13" s="13" customFormat="1">
      <c r="F63" s="16"/>
      <c r="G63" s="16"/>
      <c r="H63" s="16"/>
      <c r="I63" s="17"/>
      <c r="J63" s="16"/>
      <c r="K63" s="16"/>
      <c r="L63" s="16"/>
      <c r="M63" s="16"/>
    </row>
    <row r="64" spans="6:13" s="13" customFormat="1">
      <c r="F64" s="16"/>
      <c r="G64" s="16"/>
      <c r="H64" s="16"/>
      <c r="I64" s="17"/>
      <c r="J64" s="16"/>
      <c r="K64" s="16"/>
      <c r="L64" s="16"/>
      <c r="M64" s="16"/>
    </row>
  </sheetData>
  <autoFilter ref="B10:AR31">
    <filterColumn colId="5"/>
  </autoFilter>
  <mergeCells count="13">
    <mergeCell ref="K9:K10"/>
    <mergeCell ref="L9:L10"/>
    <mergeCell ref="M9:M10"/>
    <mergeCell ref="N8:AR8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conditionalFormatting sqref="N11:AR31">
    <cfRule type="cellIs" dxfId="11" priority="4" stopIfTrue="1" operator="equal">
      <formula>2</formula>
    </cfRule>
  </conditionalFormatting>
  <conditionalFormatting sqref="D11:E31 C12:C30">
    <cfRule type="cellIs" dxfId="10" priority="1" stopIfTrue="1" operator="equal">
      <formula>"in"</formula>
    </cfRule>
    <cfRule type="cellIs" dxfId="9" priority="2" stopIfTrue="1" operator="equal">
      <formula>"before"</formula>
    </cfRule>
    <cfRule type="cellIs" dxfId="8" priority="3" stopIfTrue="1" operator="equal">
      <formula>"after"</formula>
    </cfRule>
  </conditionalFormatting>
  <pageMargins left="0" right="0" top="0" bottom="0" header="0.31496062992125984" footer="0.31496062992125984"/>
  <pageSetup paperSize="9" scale="6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R64"/>
  <sheetViews>
    <sheetView tabSelected="1" topLeftCell="A10" zoomScaleNormal="100" workbookViewId="0">
      <selection activeCell="I18" sqref="I18"/>
    </sheetView>
  </sheetViews>
  <sheetFormatPr defaultRowHeight="15"/>
  <cols>
    <col min="1" max="1" width="9.140625" style="44"/>
    <col min="2" max="2" width="14" style="44" customWidth="1"/>
    <col min="3" max="3" width="31.5703125" style="44" customWidth="1"/>
    <col min="4" max="4" width="18.28515625" style="44" customWidth="1"/>
    <col min="5" max="5" width="9.140625" style="44"/>
    <col min="6" max="8" width="9.140625" style="45"/>
    <col min="9" max="9" width="9.140625" style="46"/>
    <col min="10" max="11" width="9.140625" style="45"/>
    <col min="12" max="12" width="0" style="45" hidden="1" customWidth="1"/>
    <col min="13" max="13" width="9.85546875" style="45" customWidth="1"/>
    <col min="14" max="44" width="3.140625" style="44" bestFit="1" customWidth="1"/>
    <col min="45" max="16384" width="9.140625" style="44"/>
  </cols>
  <sheetData>
    <row r="1" spans="2:44" s="1" customFormat="1" ht="18.75">
      <c r="C1" s="2" t="s">
        <v>68</v>
      </c>
      <c r="F1" s="3"/>
      <c r="G1" s="3"/>
      <c r="H1" s="3"/>
      <c r="I1" s="4"/>
      <c r="J1" s="3"/>
      <c r="K1" s="3"/>
      <c r="L1" s="3"/>
      <c r="M1" s="3"/>
      <c r="AF1" s="90" t="s">
        <v>72</v>
      </c>
    </row>
    <row r="2" spans="2:44" s="1" customFormat="1">
      <c r="C2" s="5" t="s">
        <v>1</v>
      </c>
      <c r="D2" s="6"/>
      <c r="E2" s="7"/>
      <c r="F2" s="3"/>
      <c r="G2" s="8" t="s">
        <v>2</v>
      </c>
      <c r="H2" s="9"/>
      <c r="I2" s="7"/>
      <c r="J2" s="3"/>
      <c r="K2" s="3"/>
      <c r="L2" s="3"/>
      <c r="M2" s="3"/>
      <c r="AF2" s="90" t="s">
        <v>67</v>
      </c>
    </row>
    <row r="3" spans="2:44" s="1" customFormat="1">
      <c r="C3" s="12" t="s">
        <v>3</v>
      </c>
      <c r="D3" s="81"/>
      <c r="E3" s="14"/>
      <c r="F3" s="3"/>
      <c r="G3" s="15"/>
      <c r="H3" s="16"/>
      <c r="I3" s="14"/>
      <c r="J3" s="3"/>
      <c r="K3" s="3"/>
      <c r="L3" s="3"/>
      <c r="M3" s="3"/>
    </row>
    <row r="4" spans="2:44" s="1" customFormat="1">
      <c r="C4" s="19" t="s">
        <v>5</v>
      </c>
      <c r="D4" s="82">
        <v>43009</v>
      </c>
      <c r="E4" s="21"/>
      <c r="F4" s="3"/>
      <c r="G4" s="89" t="s">
        <v>70</v>
      </c>
      <c r="H4" s="71" t="s">
        <v>71</v>
      </c>
      <c r="I4" s="21"/>
      <c r="J4" s="3"/>
      <c r="K4" s="3"/>
      <c r="L4" s="3"/>
      <c r="M4" s="3"/>
    </row>
    <row r="5" spans="2:44" s="1" customFormat="1">
      <c r="F5" s="3"/>
      <c r="G5" s="3"/>
      <c r="H5" s="3"/>
      <c r="I5" s="4"/>
      <c r="J5" s="3"/>
      <c r="K5" s="3"/>
      <c r="L5" s="3"/>
      <c r="M5" s="3"/>
    </row>
    <row r="6" spans="2:44" s="1" customFormat="1">
      <c r="F6" s="3"/>
      <c r="G6" s="3"/>
      <c r="H6" s="3"/>
      <c r="I6" s="4"/>
      <c r="J6" s="3"/>
      <c r="K6" s="3"/>
      <c r="L6" s="3"/>
      <c r="M6" s="3"/>
    </row>
    <row r="7" spans="2:44" s="13" customFormat="1">
      <c r="F7" s="16"/>
      <c r="G7" s="16"/>
      <c r="H7" s="16"/>
      <c r="I7" s="17"/>
      <c r="J7" s="16"/>
      <c r="K7" s="16"/>
      <c r="L7" s="16"/>
      <c r="M7" s="16"/>
    </row>
    <row r="8" spans="2:44" s="30" customFormat="1"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95">
        <v>43009</v>
      </c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</row>
    <row r="9" spans="2:44" s="31" customFormat="1" ht="12" customHeight="1">
      <c r="B9" s="97" t="s">
        <v>7</v>
      </c>
      <c r="C9" s="99" t="s">
        <v>8</v>
      </c>
      <c r="D9" s="101" t="s">
        <v>9</v>
      </c>
      <c r="E9" s="101" t="s">
        <v>10</v>
      </c>
      <c r="F9" s="103" t="s">
        <v>11</v>
      </c>
      <c r="G9" s="105" t="s">
        <v>65</v>
      </c>
      <c r="H9" s="99" t="s">
        <v>29</v>
      </c>
      <c r="I9" s="93" t="s">
        <v>64</v>
      </c>
      <c r="J9" s="99" t="s">
        <v>75</v>
      </c>
      <c r="K9" s="93" t="s">
        <v>61</v>
      </c>
      <c r="L9" s="93" t="s">
        <v>13</v>
      </c>
      <c r="M9" s="93" t="s">
        <v>25</v>
      </c>
      <c r="N9" s="85">
        <v>1</v>
      </c>
      <c r="O9" s="85">
        <v>2</v>
      </c>
      <c r="P9" s="85">
        <v>3</v>
      </c>
      <c r="Q9" s="85">
        <v>4</v>
      </c>
      <c r="R9" s="85">
        <v>5</v>
      </c>
      <c r="S9" s="85">
        <v>6</v>
      </c>
      <c r="T9" s="85">
        <v>7</v>
      </c>
      <c r="U9" s="85">
        <v>8</v>
      </c>
      <c r="V9" s="85">
        <v>9</v>
      </c>
      <c r="W9" s="85">
        <v>10</v>
      </c>
      <c r="X9" s="85">
        <v>11</v>
      </c>
      <c r="Y9" s="85">
        <v>12</v>
      </c>
      <c r="Z9" s="85">
        <v>13</v>
      </c>
      <c r="AA9" s="85">
        <v>14</v>
      </c>
      <c r="AB9" s="85">
        <v>15</v>
      </c>
      <c r="AC9" s="85">
        <v>16</v>
      </c>
      <c r="AD9" s="85">
        <v>17</v>
      </c>
      <c r="AE9" s="85">
        <v>18</v>
      </c>
      <c r="AF9" s="85">
        <v>19</v>
      </c>
      <c r="AG9" s="85">
        <v>20</v>
      </c>
      <c r="AH9" s="85">
        <v>21</v>
      </c>
      <c r="AI9" s="85">
        <v>22</v>
      </c>
      <c r="AJ9" s="85">
        <v>23</v>
      </c>
      <c r="AK9" s="85">
        <v>24</v>
      </c>
      <c r="AL9" s="85">
        <v>25</v>
      </c>
      <c r="AM9" s="85">
        <v>26</v>
      </c>
      <c r="AN9" s="85">
        <v>27</v>
      </c>
      <c r="AO9" s="85">
        <v>28</v>
      </c>
      <c r="AP9" s="85">
        <v>29</v>
      </c>
      <c r="AQ9" s="85">
        <v>30</v>
      </c>
      <c r="AR9" s="85">
        <v>31</v>
      </c>
    </row>
    <row r="10" spans="2:44" s="31" customFormat="1" ht="42.75" customHeight="1">
      <c r="B10" s="98"/>
      <c r="C10" s="100"/>
      <c r="D10" s="102"/>
      <c r="E10" s="102"/>
      <c r="F10" s="104"/>
      <c r="G10" s="106"/>
      <c r="H10" s="100"/>
      <c r="I10" s="94"/>
      <c r="J10" s="100"/>
      <c r="K10" s="94"/>
      <c r="L10" s="94"/>
      <c r="M10" s="94"/>
      <c r="N10" s="86" t="s">
        <v>20</v>
      </c>
      <c r="O10" s="86" t="s">
        <v>14</v>
      </c>
      <c r="P10" s="86" t="s">
        <v>15</v>
      </c>
      <c r="Q10" s="86" t="s">
        <v>16</v>
      </c>
      <c r="R10" s="86" t="s">
        <v>17</v>
      </c>
      <c r="S10" s="86" t="s">
        <v>18</v>
      </c>
      <c r="T10" s="86" t="s">
        <v>19</v>
      </c>
      <c r="U10" s="86" t="s">
        <v>20</v>
      </c>
      <c r="V10" s="86" t="s">
        <v>14</v>
      </c>
      <c r="W10" s="86" t="s">
        <v>15</v>
      </c>
      <c r="X10" s="86" t="s">
        <v>16</v>
      </c>
      <c r="Y10" s="86" t="s">
        <v>17</v>
      </c>
      <c r="Z10" s="86" t="s">
        <v>18</v>
      </c>
      <c r="AA10" s="86" t="s">
        <v>19</v>
      </c>
      <c r="AB10" s="86" t="s">
        <v>20</v>
      </c>
      <c r="AC10" s="86" t="s">
        <v>14</v>
      </c>
      <c r="AD10" s="86" t="s">
        <v>15</v>
      </c>
      <c r="AE10" s="86" t="s">
        <v>16</v>
      </c>
      <c r="AF10" s="86" t="s">
        <v>17</v>
      </c>
      <c r="AG10" s="86" t="s">
        <v>18</v>
      </c>
      <c r="AH10" s="86" t="s">
        <v>19</v>
      </c>
      <c r="AI10" s="86" t="s">
        <v>20</v>
      </c>
      <c r="AJ10" s="86" t="s">
        <v>14</v>
      </c>
      <c r="AK10" s="86" t="s">
        <v>15</v>
      </c>
      <c r="AL10" s="86" t="s">
        <v>16</v>
      </c>
      <c r="AM10" s="86" t="s">
        <v>17</v>
      </c>
      <c r="AN10" s="86" t="s">
        <v>18</v>
      </c>
      <c r="AO10" s="86" t="s">
        <v>19</v>
      </c>
      <c r="AP10" s="86" t="s">
        <v>20</v>
      </c>
      <c r="AQ10" s="86" t="s">
        <v>14</v>
      </c>
      <c r="AR10" s="86" t="s">
        <v>15</v>
      </c>
    </row>
    <row r="11" spans="2:44" s="1" customFormat="1">
      <c r="B11" s="33" t="s">
        <v>73</v>
      </c>
      <c r="C11" s="87" t="s">
        <v>74</v>
      </c>
      <c r="D11" s="34" t="s">
        <v>69</v>
      </c>
      <c r="E11" s="35" t="s">
        <v>22</v>
      </c>
      <c r="F11" s="83">
        <v>3</v>
      </c>
      <c r="G11" s="47">
        <f>COUNT(N11:AR11)</f>
        <v>14</v>
      </c>
      <c r="H11" s="48">
        <f t="shared" ref="H11:H30" si="0">SUM(N11:AR11)/60</f>
        <v>3.5</v>
      </c>
      <c r="I11" s="49">
        <v>1.1499999999999999</v>
      </c>
      <c r="J11" s="50">
        <v>1</v>
      </c>
      <c r="K11" s="51">
        <f t="shared" ref="K11:K30" si="1">F11*H11*I11*J11</f>
        <v>12.074999999999999</v>
      </c>
      <c r="L11" s="51"/>
      <c r="M11" s="52">
        <f t="shared" ref="M11:M30" si="2">K11*(100-L11)/100</f>
        <v>12.074999999999999</v>
      </c>
      <c r="N11" s="72"/>
      <c r="O11" s="43"/>
      <c r="P11" s="43"/>
      <c r="Q11" s="43"/>
      <c r="R11" s="43"/>
      <c r="S11" s="43"/>
      <c r="T11" s="72"/>
      <c r="U11" s="72"/>
      <c r="V11" s="43"/>
      <c r="W11" s="43"/>
      <c r="X11" s="43"/>
      <c r="Y11" s="43"/>
      <c r="Z11" s="43"/>
      <c r="AA11" s="72"/>
      <c r="AB11" s="72"/>
      <c r="AC11" s="43">
        <v>15</v>
      </c>
      <c r="AD11" s="43">
        <v>15</v>
      </c>
      <c r="AE11" s="43">
        <v>15</v>
      </c>
      <c r="AF11" s="43">
        <v>15</v>
      </c>
      <c r="AG11" s="43">
        <v>15</v>
      </c>
      <c r="AH11" s="72">
        <v>15</v>
      </c>
      <c r="AI11" s="72">
        <v>15</v>
      </c>
      <c r="AJ11" s="43">
        <v>15</v>
      </c>
      <c r="AK11" s="43">
        <v>15</v>
      </c>
      <c r="AL11" s="43">
        <v>15</v>
      </c>
      <c r="AM11" s="43">
        <v>15</v>
      </c>
      <c r="AN11" s="43">
        <v>15</v>
      </c>
      <c r="AO11" s="72">
        <v>15</v>
      </c>
      <c r="AP11" s="72">
        <v>15</v>
      </c>
      <c r="AQ11" s="43"/>
      <c r="AR11" s="43"/>
    </row>
    <row r="12" spans="2:44" s="1" customFormat="1">
      <c r="B12" s="33" t="s">
        <v>73</v>
      </c>
      <c r="C12" s="88" t="s">
        <v>74</v>
      </c>
      <c r="D12" s="34" t="s">
        <v>69</v>
      </c>
      <c r="E12" s="35" t="s">
        <v>22</v>
      </c>
      <c r="F12" s="83">
        <v>3</v>
      </c>
      <c r="G12" s="47">
        <f t="shared" ref="G12:G30" si="3">COUNT(N12:AR12)</f>
        <v>14</v>
      </c>
      <c r="H12" s="48">
        <f t="shared" si="0"/>
        <v>3.5</v>
      </c>
      <c r="I12" s="49">
        <v>1.1499999999999999</v>
      </c>
      <c r="J12" s="50">
        <v>1</v>
      </c>
      <c r="K12" s="51">
        <f t="shared" si="1"/>
        <v>12.074999999999999</v>
      </c>
      <c r="L12" s="51"/>
      <c r="M12" s="52">
        <f t="shared" si="2"/>
        <v>12.074999999999999</v>
      </c>
      <c r="N12" s="72"/>
      <c r="O12" s="43"/>
      <c r="P12" s="43"/>
      <c r="Q12" s="43"/>
      <c r="R12" s="43"/>
      <c r="S12" s="43"/>
      <c r="T12" s="72"/>
      <c r="U12" s="72"/>
      <c r="V12" s="43"/>
      <c r="W12" s="43"/>
      <c r="X12" s="43"/>
      <c r="Y12" s="43"/>
      <c r="Z12" s="43"/>
      <c r="AA12" s="72"/>
      <c r="AB12" s="72"/>
      <c r="AC12" s="43">
        <v>15</v>
      </c>
      <c r="AD12" s="43">
        <v>15</v>
      </c>
      <c r="AE12" s="43">
        <v>15</v>
      </c>
      <c r="AF12" s="43">
        <v>15</v>
      </c>
      <c r="AG12" s="43">
        <v>15</v>
      </c>
      <c r="AH12" s="72">
        <v>15</v>
      </c>
      <c r="AI12" s="72">
        <v>15</v>
      </c>
      <c r="AJ12" s="43">
        <v>15</v>
      </c>
      <c r="AK12" s="43">
        <v>15</v>
      </c>
      <c r="AL12" s="43">
        <v>15</v>
      </c>
      <c r="AM12" s="43">
        <v>15</v>
      </c>
      <c r="AN12" s="43">
        <v>15</v>
      </c>
      <c r="AO12" s="72">
        <v>15</v>
      </c>
      <c r="AP12" s="72">
        <v>15</v>
      </c>
      <c r="AQ12" s="43"/>
      <c r="AR12" s="43"/>
    </row>
    <row r="13" spans="2:44" s="1" customFormat="1">
      <c r="B13" s="33" t="s">
        <v>73</v>
      </c>
      <c r="C13" s="88" t="s">
        <v>74</v>
      </c>
      <c r="D13" s="34" t="s">
        <v>69</v>
      </c>
      <c r="E13" s="35" t="s">
        <v>22</v>
      </c>
      <c r="F13" s="83">
        <v>3</v>
      </c>
      <c r="G13" s="47">
        <f t="shared" si="3"/>
        <v>14</v>
      </c>
      <c r="H13" s="48">
        <f t="shared" si="0"/>
        <v>3.5</v>
      </c>
      <c r="I13" s="49">
        <v>1.1499999999999999</v>
      </c>
      <c r="J13" s="50">
        <v>1</v>
      </c>
      <c r="K13" s="51">
        <f t="shared" si="1"/>
        <v>12.074999999999999</v>
      </c>
      <c r="L13" s="51"/>
      <c r="M13" s="52">
        <f t="shared" si="2"/>
        <v>12.074999999999999</v>
      </c>
      <c r="N13" s="72"/>
      <c r="O13" s="43"/>
      <c r="P13" s="43"/>
      <c r="Q13" s="43"/>
      <c r="R13" s="43"/>
      <c r="S13" s="43"/>
      <c r="T13" s="72"/>
      <c r="U13" s="72"/>
      <c r="V13" s="43"/>
      <c r="W13" s="43"/>
      <c r="X13" s="43"/>
      <c r="Y13" s="43"/>
      <c r="Z13" s="43"/>
      <c r="AA13" s="72"/>
      <c r="AB13" s="72"/>
      <c r="AC13" s="43">
        <v>15</v>
      </c>
      <c r="AD13" s="43">
        <v>15</v>
      </c>
      <c r="AE13" s="43">
        <v>15</v>
      </c>
      <c r="AF13" s="43">
        <v>15</v>
      </c>
      <c r="AG13" s="43">
        <v>15</v>
      </c>
      <c r="AH13" s="72">
        <v>15</v>
      </c>
      <c r="AI13" s="72">
        <v>15</v>
      </c>
      <c r="AJ13" s="43">
        <v>15</v>
      </c>
      <c r="AK13" s="43">
        <v>15</v>
      </c>
      <c r="AL13" s="43">
        <v>15</v>
      </c>
      <c r="AM13" s="43">
        <v>15</v>
      </c>
      <c r="AN13" s="43">
        <v>15</v>
      </c>
      <c r="AO13" s="72">
        <v>15</v>
      </c>
      <c r="AP13" s="72">
        <v>15</v>
      </c>
      <c r="AQ13" s="43"/>
      <c r="AR13" s="43"/>
    </row>
    <row r="14" spans="2:44" s="1" customFormat="1">
      <c r="B14" s="33" t="s">
        <v>73</v>
      </c>
      <c r="C14" s="88" t="s">
        <v>74</v>
      </c>
      <c r="D14" s="34" t="s">
        <v>69</v>
      </c>
      <c r="E14" s="35" t="s">
        <v>22</v>
      </c>
      <c r="F14" s="83">
        <v>3</v>
      </c>
      <c r="G14" s="47">
        <f t="shared" si="3"/>
        <v>14</v>
      </c>
      <c r="H14" s="48">
        <f t="shared" si="0"/>
        <v>3.5</v>
      </c>
      <c r="I14" s="49">
        <v>1.1499999999999999</v>
      </c>
      <c r="J14" s="50">
        <v>1</v>
      </c>
      <c r="K14" s="51">
        <f t="shared" si="1"/>
        <v>12.074999999999999</v>
      </c>
      <c r="L14" s="51"/>
      <c r="M14" s="52">
        <f t="shared" si="2"/>
        <v>12.074999999999999</v>
      </c>
      <c r="N14" s="72"/>
      <c r="O14" s="43"/>
      <c r="P14" s="43"/>
      <c r="Q14" s="43"/>
      <c r="R14" s="43"/>
      <c r="S14" s="43"/>
      <c r="T14" s="72"/>
      <c r="U14" s="72"/>
      <c r="V14" s="43"/>
      <c r="W14" s="43"/>
      <c r="X14" s="43"/>
      <c r="Y14" s="43"/>
      <c r="Z14" s="43"/>
      <c r="AA14" s="72"/>
      <c r="AB14" s="72"/>
      <c r="AC14" s="43">
        <v>15</v>
      </c>
      <c r="AD14" s="43">
        <v>15</v>
      </c>
      <c r="AE14" s="43">
        <v>15</v>
      </c>
      <c r="AF14" s="43">
        <v>15</v>
      </c>
      <c r="AG14" s="43">
        <v>15</v>
      </c>
      <c r="AH14" s="72">
        <v>15</v>
      </c>
      <c r="AI14" s="72">
        <v>15</v>
      </c>
      <c r="AJ14" s="43">
        <v>15</v>
      </c>
      <c r="AK14" s="43">
        <v>15</v>
      </c>
      <c r="AL14" s="43">
        <v>15</v>
      </c>
      <c r="AM14" s="43">
        <v>15</v>
      </c>
      <c r="AN14" s="43">
        <v>15</v>
      </c>
      <c r="AO14" s="72">
        <v>15</v>
      </c>
      <c r="AP14" s="72">
        <v>15</v>
      </c>
      <c r="AQ14" s="43"/>
      <c r="AR14" s="43"/>
    </row>
    <row r="15" spans="2:44" s="1" customFormat="1">
      <c r="B15" s="33" t="s">
        <v>73</v>
      </c>
      <c r="C15" s="88" t="s">
        <v>74</v>
      </c>
      <c r="D15" s="34" t="s">
        <v>69</v>
      </c>
      <c r="E15" s="35" t="s">
        <v>22</v>
      </c>
      <c r="F15" s="83">
        <v>3</v>
      </c>
      <c r="G15" s="47">
        <f t="shared" si="3"/>
        <v>14</v>
      </c>
      <c r="H15" s="48">
        <f t="shared" si="0"/>
        <v>3.5</v>
      </c>
      <c r="I15" s="49">
        <v>1.1499999999999999</v>
      </c>
      <c r="J15" s="50">
        <v>1</v>
      </c>
      <c r="K15" s="51">
        <f t="shared" si="1"/>
        <v>12.074999999999999</v>
      </c>
      <c r="L15" s="51"/>
      <c r="M15" s="52">
        <f t="shared" si="2"/>
        <v>12.074999999999999</v>
      </c>
      <c r="N15" s="72"/>
      <c r="O15" s="43"/>
      <c r="P15" s="43"/>
      <c r="Q15" s="43"/>
      <c r="R15" s="43"/>
      <c r="S15" s="43"/>
      <c r="T15" s="72"/>
      <c r="U15" s="72"/>
      <c r="V15" s="43"/>
      <c r="W15" s="43"/>
      <c r="X15" s="43"/>
      <c r="Y15" s="43"/>
      <c r="Z15" s="43"/>
      <c r="AA15" s="72"/>
      <c r="AB15" s="72"/>
      <c r="AC15" s="43">
        <v>15</v>
      </c>
      <c r="AD15" s="43">
        <v>15</v>
      </c>
      <c r="AE15" s="43">
        <v>15</v>
      </c>
      <c r="AF15" s="43">
        <v>15</v>
      </c>
      <c r="AG15" s="43">
        <v>15</v>
      </c>
      <c r="AH15" s="72">
        <v>15</v>
      </c>
      <c r="AI15" s="72">
        <v>15</v>
      </c>
      <c r="AJ15" s="43">
        <v>15</v>
      </c>
      <c r="AK15" s="43">
        <v>15</v>
      </c>
      <c r="AL15" s="43">
        <v>15</v>
      </c>
      <c r="AM15" s="43">
        <v>15</v>
      </c>
      <c r="AN15" s="43">
        <v>15</v>
      </c>
      <c r="AO15" s="72">
        <v>15</v>
      </c>
      <c r="AP15" s="72">
        <v>15</v>
      </c>
      <c r="AQ15" s="43"/>
      <c r="AR15" s="43"/>
    </row>
    <row r="16" spans="2:44" s="1" customFormat="1">
      <c r="B16" s="33" t="s">
        <v>73</v>
      </c>
      <c r="C16" s="88" t="s">
        <v>74</v>
      </c>
      <c r="D16" s="34" t="s">
        <v>69</v>
      </c>
      <c r="E16" s="35" t="s">
        <v>22</v>
      </c>
      <c r="F16" s="83">
        <v>3</v>
      </c>
      <c r="G16" s="47">
        <f t="shared" si="3"/>
        <v>14</v>
      </c>
      <c r="H16" s="48">
        <f t="shared" si="0"/>
        <v>3.5</v>
      </c>
      <c r="I16" s="49">
        <v>1.1499999999999999</v>
      </c>
      <c r="J16" s="50">
        <v>1</v>
      </c>
      <c r="K16" s="51">
        <f t="shared" si="1"/>
        <v>12.074999999999999</v>
      </c>
      <c r="L16" s="51"/>
      <c r="M16" s="52">
        <f t="shared" si="2"/>
        <v>12.074999999999999</v>
      </c>
      <c r="N16" s="72"/>
      <c r="O16" s="43"/>
      <c r="P16" s="43"/>
      <c r="Q16" s="43"/>
      <c r="R16" s="43"/>
      <c r="S16" s="43"/>
      <c r="T16" s="72"/>
      <c r="U16" s="72"/>
      <c r="V16" s="43"/>
      <c r="W16" s="43"/>
      <c r="X16" s="43"/>
      <c r="Y16" s="43"/>
      <c r="Z16" s="43"/>
      <c r="AA16" s="72"/>
      <c r="AB16" s="72"/>
      <c r="AC16" s="43">
        <v>15</v>
      </c>
      <c r="AD16" s="43">
        <v>15</v>
      </c>
      <c r="AE16" s="43">
        <v>15</v>
      </c>
      <c r="AF16" s="43">
        <v>15</v>
      </c>
      <c r="AG16" s="43">
        <v>15</v>
      </c>
      <c r="AH16" s="72">
        <v>15</v>
      </c>
      <c r="AI16" s="72">
        <v>15</v>
      </c>
      <c r="AJ16" s="43">
        <v>15</v>
      </c>
      <c r="AK16" s="43">
        <v>15</v>
      </c>
      <c r="AL16" s="43">
        <v>15</v>
      </c>
      <c r="AM16" s="43">
        <v>15</v>
      </c>
      <c r="AN16" s="43">
        <v>15</v>
      </c>
      <c r="AO16" s="72">
        <v>15</v>
      </c>
      <c r="AP16" s="72">
        <v>15</v>
      </c>
      <c r="AQ16" s="43"/>
      <c r="AR16" s="43"/>
    </row>
    <row r="17" spans="2:44" s="1" customFormat="1">
      <c r="B17" s="33" t="s">
        <v>73</v>
      </c>
      <c r="C17" s="88" t="s">
        <v>74</v>
      </c>
      <c r="D17" s="34" t="s">
        <v>69</v>
      </c>
      <c r="E17" s="35" t="s">
        <v>22</v>
      </c>
      <c r="F17" s="83">
        <v>3</v>
      </c>
      <c r="G17" s="47">
        <f t="shared" si="3"/>
        <v>14</v>
      </c>
      <c r="H17" s="48">
        <f t="shared" si="0"/>
        <v>3.5</v>
      </c>
      <c r="I17" s="49">
        <v>1.1499999999999999</v>
      </c>
      <c r="J17" s="50">
        <v>1</v>
      </c>
      <c r="K17" s="51">
        <f t="shared" si="1"/>
        <v>12.074999999999999</v>
      </c>
      <c r="L17" s="51"/>
      <c r="M17" s="52">
        <f t="shared" si="2"/>
        <v>12.074999999999999</v>
      </c>
      <c r="N17" s="72"/>
      <c r="O17" s="43"/>
      <c r="P17" s="43"/>
      <c r="Q17" s="43"/>
      <c r="R17" s="43"/>
      <c r="S17" s="43"/>
      <c r="T17" s="72"/>
      <c r="U17" s="72"/>
      <c r="V17" s="43"/>
      <c r="W17" s="43"/>
      <c r="X17" s="43"/>
      <c r="Y17" s="43"/>
      <c r="Z17" s="43"/>
      <c r="AA17" s="72"/>
      <c r="AB17" s="72"/>
      <c r="AC17" s="43">
        <v>15</v>
      </c>
      <c r="AD17" s="43">
        <v>15</v>
      </c>
      <c r="AE17" s="43">
        <v>15</v>
      </c>
      <c r="AF17" s="43">
        <v>15</v>
      </c>
      <c r="AG17" s="43">
        <v>15</v>
      </c>
      <c r="AH17" s="72">
        <v>15</v>
      </c>
      <c r="AI17" s="72">
        <v>15</v>
      </c>
      <c r="AJ17" s="43">
        <v>15</v>
      </c>
      <c r="AK17" s="43">
        <v>15</v>
      </c>
      <c r="AL17" s="43">
        <v>15</v>
      </c>
      <c r="AM17" s="43">
        <v>15</v>
      </c>
      <c r="AN17" s="43">
        <v>15</v>
      </c>
      <c r="AO17" s="72">
        <v>15</v>
      </c>
      <c r="AP17" s="72">
        <v>15</v>
      </c>
      <c r="AQ17" s="43"/>
      <c r="AR17" s="43"/>
    </row>
    <row r="18" spans="2:44" s="1" customFormat="1">
      <c r="B18" s="33" t="s">
        <v>73</v>
      </c>
      <c r="C18" s="88" t="s">
        <v>74</v>
      </c>
      <c r="D18" s="34" t="s">
        <v>69</v>
      </c>
      <c r="E18" s="35" t="s">
        <v>22</v>
      </c>
      <c r="F18" s="83">
        <v>3</v>
      </c>
      <c r="G18" s="47">
        <f t="shared" si="3"/>
        <v>14</v>
      </c>
      <c r="H18" s="48">
        <f t="shared" si="0"/>
        <v>3.5</v>
      </c>
      <c r="I18" s="49">
        <v>1.1499999999999999</v>
      </c>
      <c r="J18" s="50">
        <v>1</v>
      </c>
      <c r="K18" s="51">
        <f t="shared" si="1"/>
        <v>12.074999999999999</v>
      </c>
      <c r="L18" s="51"/>
      <c r="M18" s="52">
        <f t="shared" si="2"/>
        <v>12.074999999999999</v>
      </c>
      <c r="N18" s="72"/>
      <c r="O18" s="43"/>
      <c r="P18" s="43"/>
      <c r="Q18" s="43"/>
      <c r="R18" s="43"/>
      <c r="S18" s="43"/>
      <c r="T18" s="72"/>
      <c r="U18" s="72"/>
      <c r="V18" s="43"/>
      <c r="W18" s="43"/>
      <c r="X18" s="43"/>
      <c r="Y18" s="43"/>
      <c r="Z18" s="43"/>
      <c r="AA18" s="72"/>
      <c r="AB18" s="72"/>
      <c r="AC18" s="43">
        <v>15</v>
      </c>
      <c r="AD18" s="43">
        <v>15</v>
      </c>
      <c r="AE18" s="43">
        <v>15</v>
      </c>
      <c r="AF18" s="43">
        <v>15</v>
      </c>
      <c r="AG18" s="43">
        <v>15</v>
      </c>
      <c r="AH18" s="72">
        <v>15</v>
      </c>
      <c r="AI18" s="72">
        <v>15</v>
      </c>
      <c r="AJ18" s="43">
        <v>15</v>
      </c>
      <c r="AK18" s="43">
        <v>15</v>
      </c>
      <c r="AL18" s="43">
        <v>15</v>
      </c>
      <c r="AM18" s="43">
        <v>15</v>
      </c>
      <c r="AN18" s="43">
        <v>15</v>
      </c>
      <c r="AO18" s="72">
        <v>15</v>
      </c>
      <c r="AP18" s="72">
        <v>15</v>
      </c>
      <c r="AQ18" s="43"/>
      <c r="AR18" s="43"/>
    </row>
    <row r="19" spans="2:44" s="1" customFormat="1">
      <c r="B19" s="33" t="s">
        <v>73</v>
      </c>
      <c r="C19" s="88" t="s">
        <v>74</v>
      </c>
      <c r="D19" s="34" t="s">
        <v>69</v>
      </c>
      <c r="E19" s="35" t="s">
        <v>22</v>
      </c>
      <c r="F19" s="83">
        <v>3</v>
      </c>
      <c r="G19" s="47">
        <f t="shared" si="3"/>
        <v>14</v>
      </c>
      <c r="H19" s="48">
        <f t="shared" si="0"/>
        <v>3.5</v>
      </c>
      <c r="I19" s="49">
        <v>1.1499999999999999</v>
      </c>
      <c r="J19" s="50">
        <v>1</v>
      </c>
      <c r="K19" s="51">
        <f t="shared" si="1"/>
        <v>12.074999999999999</v>
      </c>
      <c r="L19" s="51"/>
      <c r="M19" s="52">
        <f t="shared" si="2"/>
        <v>12.074999999999999</v>
      </c>
      <c r="N19" s="72"/>
      <c r="O19" s="43"/>
      <c r="P19" s="43"/>
      <c r="Q19" s="43"/>
      <c r="R19" s="43"/>
      <c r="S19" s="43"/>
      <c r="T19" s="72"/>
      <c r="U19" s="72"/>
      <c r="V19" s="43"/>
      <c r="W19" s="43"/>
      <c r="X19" s="43"/>
      <c r="Y19" s="43"/>
      <c r="Z19" s="43"/>
      <c r="AA19" s="72"/>
      <c r="AB19" s="72"/>
      <c r="AC19" s="43">
        <v>15</v>
      </c>
      <c r="AD19" s="43">
        <v>15</v>
      </c>
      <c r="AE19" s="43">
        <v>15</v>
      </c>
      <c r="AF19" s="43">
        <v>15</v>
      </c>
      <c r="AG19" s="43">
        <v>15</v>
      </c>
      <c r="AH19" s="72">
        <v>15</v>
      </c>
      <c r="AI19" s="72">
        <v>15</v>
      </c>
      <c r="AJ19" s="43">
        <v>15</v>
      </c>
      <c r="AK19" s="43">
        <v>15</v>
      </c>
      <c r="AL19" s="43">
        <v>15</v>
      </c>
      <c r="AM19" s="43">
        <v>15</v>
      </c>
      <c r="AN19" s="43">
        <v>15</v>
      </c>
      <c r="AO19" s="72">
        <v>15</v>
      </c>
      <c r="AP19" s="72">
        <v>15</v>
      </c>
      <c r="AQ19" s="43"/>
      <c r="AR19" s="43"/>
    </row>
    <row r="20" spans="2:44" s="1" customFormat="1">
      <c r="B20" s="33" t="s">
        <v>73</v>
      </c>
      <c r="C20" s="88" t="s">
        <v>74</v>
      </c>
      <c r="D20" s="34" t="s">
        <v>69</v>
      </c>
      <c r="E20" s="35" t="s">
        <v>22</v>
      </c>
      <c r="F20" s="83">
        <v>3</v>
      </c>
      <c r="G20" s="47">
        <f t="shared" si="3"/>
        <v>14</v>
      </c>
      <c r="H20" s="48">
        <f t="shared" si="0"/>
        <v>3.5</v>
      </c>
      <c r="I20" s="49">
        <v>1.1499999999999999</v>
      </c>
      <c r="J20" s="50">
        <v>1</v>
      </c>
      <c r="K20" s="51">
        <f t="shared" si="1"/>
        <v>12.074999999999999</v>
      </c>
      <c r="L20" s="51"/>
      <c r="M20" s="52">
        <f t="shared" si="2"/>
        <v>12.074999999999999</v>
      </c>
      <c r="N20" s="72"/>
      <c r="O20" s="43"/>
      <c r="P20" s="43"/>
      <c r="Q20" s="43"/>
      <c r="R20" s="43"/>
      <c r="S20" s="43"/>
      <c r="T20" s="72"/>
      <c r="U20" s="72"/>
      <c r="V20" s="43"/>
      <c r="W20" s="43"/>
      <c r="X20" s="43"/>
      <c r="Y20" s="43"/>
      <c r="Z20" s="43"/>
      <c r="AA20" s="72"/>
      <c r="AB20" s="72"/>
      <c r="AC20" s="43">
        <v>15</v>
      </c>
      <c r="AD20" s="43">
        <v>15</v>
      </c>
      <c r="AE20" s="43">
        <v>15</v>
      </c>
      <c r="AF20" s="43">
        <v>15</v>
      </c>
      <c r="AG20" s="43">
        <v>15</v>
      </c>
      <c r="AH20" s="72">
        <v>15</v>
      </c>
      <c r="AI20" s="72">
        <v>15</v>
      </c>
      <c r="AJ20" s="43">
        <v>15</v>
      </c>
      <c r="AK20" s="43">
        <v>15</v>
      </c>
      <c r="AL20" s="43">
        <v>15</v>
      </c>
      <c r="AM20" s="43">
        <v>15</v>
      </c>
      <c r="AN20" s="43">
        <v>15</v>
      </c>
      <c r="AO20" s="72">
        <v>15</v>
      </c>
      <c r="AP20" s="72">
        <v>15</v>
      </c>
      <c r="AQ20" s="43"/>
      <c r="AR20" s="43"/>
    </row>
    <row r="21" spans="2:44" s="1" customFormat="1">
      <c r="B21" s="33" t="s">
        <v>73</v>
      </c>
      <c r="C21" s="88" t="s">
        <v>74</v>
      </c>
      <c r="D21" s="34" t="s">
        <v>69</v>
      </c>
      <c r="E21" s="35" t="s">
        <v>22</v>
      </c>
      <c r="F21" s="83">
        <v>3</v>
      </c>
      <c r="G21" s="47">
        <f t="shared" si="3"/>
        <v>14</v>
      </c>
      <c r="H21" s="48">
        <f t="shared" si="0"/>
        <v>3.5</v>
      </c>
      <c r="I21" s="49">
        <v>1.1499999999999999</v>
      </c>
      <c r="J21" s="50">
        <v>1</v>
      </c>
      <c r="K21" s="51">
        <f t="shared" si="1"/>
        <v>12.074999999999999</v>
      </c>
      <c r="L21" s="51"/>
      <c r="M21" s="52">
        <f t="shared" si="2"/>
        <v>12.074999999999999</v>
      </c>
      <c r="N21" s="72"/>
      <c r="O21" s="43"/>
      <c r="P21" s="43"/>
      <c r="Q21" s="43"/>
      <c r="R21" s="43"/>
      <c r="S21" s="43"/>
      <c r="T21" s="72"/>
      <c r="U21" s="72"/>
      <c r="V21" s="43"/>
      <c r="W21" s="43"/>
      <c r="X21" s="43"/>
      <c r="Y21" s="43"/>
      <c r="Z21" s="43"/>
      <c r="AA21" s="72"/>
      <c r="AB21" s="72"/>
      <c r="AC21" s="43">
        <v>15</v>
      </c>
      <c r="AD21" s="43">
        <v>15</v>
      </c>
      <c r="AE21" s="43">
        <v>15</v>
      </c>
      <c r="AF21" s="43">
        <v>15</v>
      </c>
      <c r="AG21" s="43">
        <v>15</v>
      </c>
      <c r="AH21" s="72">
        <v>15</v>
      </c>
      <c r="AI21" s="72">
        <v>15</v>
      </c>
      <c r="AJ21" s="43">
        <v>15</v>
      </c>
      <c r="AK21" s="43">
        <v>15</v>
      </c>
      <c r="AL21" s="43">
        <v>15</v>
      </c>
      <c r="AM21" s="43">
        <v>15</v>
      </c>
      <c r="AN21" s="43">
        <v>15</v>
      </c>
      <c r="AO21" s="72">
        <v>15</v>
      </c>
      <c r="AP21" s="72">
        <v>15</v>
      </c>
      <c r="AQ21" s="43"/>
      <c r="AR21" s="43"/>
    </row>
    <row r="22" spans="2:44" s="1" customFormat="1">
      <c r="B22" s="33" t="s">
        <v>73</v>
      </c>
      <c r="C22" s="88" t="s">
        <v>74</v>
      </c>
      <c r="D22" s="34" t="s">
        <v>69</v>
      </c>
      <c r="E22" s="35" t="s">
        <v>22</v>
      </c>
      <c r="F22" s="83">
        <v>3</v>
      </c>
      <c r="G22" s="47">
        <f t="shared" si="3"/>
        <v>14</v>
      </c>
      <c r="H22" s="48">
        <f t="shared" si="0"/>
        <v>3.5</v>
      </c>
      <c r="I22" s="49">
        <v>1.1499999999999999</v>
      </c>
      <c r="J22" s="50">
        <v>1</v>
      </c>
      <c r="K22" s="51">
        <f t="shared" si="1"/>
        <v>12.074999999999999</v>
      </c>
      <c r="L22" s="51"/>
      <c r="M22" s="52">
        <f t="shared" si="2"/>
        <v>12.074999999999999</v>
      </c>
      <c r="N22" s="72"/>
      <c r="O22" s="43"/>
      <c r="P22" s="43"/>
      <c r="Q22" s="43"/>
      <c r="R22" s="43"/>
      <c r="S22" s="43"/>
      <c r="T22" s="72"/>
      <c r="U22" s="72"/>
      <c r="V22" s="43"/>
      <c r="W22" s="43"/>
      <c r="X22" s="43"/>
      <c r="Y22" s="43"/>
      <c r="Z22" s="43"/>
      <c r="AA22" s="72"/>
      <c r="AB22" s="72"/>
      <c r="AC22" s="43">
        <v>15</v>
      </c>
      <c r="AD22" s="43">
        <v>15</v>
      </c>
      <c r="AE22" s="43">
        <v>15</v>
      </c>
      <c r="AF22" s="43">
        <v>15</v>
      </c>
      <c r="AG22" s="43">
        <v>15</v>
      </c>
      <c r="AH22" s="72">
        <v>15</v>
      </c>
      <c r="AI22" s="72">
        <v>15</v>
      </c>
      <c r="AJ22" s="43">
        <v>15</v>
      </c>
      <c r="AK22" s="43">
        <v>15</v>
      </c>
      <c r="AL22" s="43">
        <v>15</v>
      </c>
      <c r="AM22" s="43">
        <v>15</v>
      </c>
      <c r="AN22" s="43">
        <v>15</v>
      </c>
      <c r="AO22" s="72">
        <v>15</v>
      </c>
      <c r="AP22" s="72">
        <v>15</v>
      </c>
      <c r="AQ22" s="43"/>
      <c r="AR22" s="43"/>
    </row>
    <row r="23" spans="2:44" s="1" customFormat="1">
      <c r="B23" s="33" t="s">
        <v>73</v>
      </c>
      <c r="C23" s="88" t="s">
        <v>74</v>
      </c>
      <c r="D23" s="34" t="s">
        <v>69</v>
      </c>
      <c r="E23" s="35" t="s">
        <v>22</v>
      </c>
      <c r="F23" s="83">
        <v>3</v>
      </c>
      <c r="G23" s="47">
        <f t="shared" si="3"/>
        <v>14</v>
      </c>
      <c r="H23" s="48">
        <f t="shared" si="0"/>
        <v>3.5</v>
      </c>
      <c r="I23" s="49">
        <v>1.1499999999999999</v>
      </c>
      <c r="J23" s="50">
        <v>1</v>
      </c>
      <c r="K23" s="51">
        <f t="shared" si="1"/>
        <v>12.074999999999999</v>
      </c>
      <c r="L23" s="51"/>
      <c r="M23" s="52">
        <f t="shared" si="2"/>
        <v>12.074999999999999</v>
      </c>
      <c r="N23" s="72"/>
      <c r="O23" s="43"/>
      <c r="P23" s="43"/>
      <c r="Q23" s="43"/>
      <c r="R23" s="43"/>
      <c r="S23" s="43"/>
      <c r="T23" s="72"/>
      <c r="U23" s="72"/>
      <c r="V23" s="43"/>
      <c r="W23" s="43"/>
      <c r="X23" s="43"/>
      <c r="Y23" s="43"/>
      <c r="Z23" s="43"/>
      <c r="AA23" s="72"/>
      <c r="AB23" s="72"/>
      <c r="AC23" s="43">
        <v>15</v>
      </c>
      <c r="AD23" s="43">
        <v>15</v>
      </c>
      <c r="AE23" s="43">
        <v>15</v>
      </c>
      <c r="AF23" s="43">
        <v>15</v>
      </c>
      <c r="AG23" s="43">
        <v>15</v>
      </c>
      <c r="AH23" s="72">
        <v>15</v>
      </c>
      <c r="AI23" s="72">
        <v>15</v>
      </c>
      <c r="AJ23" s="43">
        <v>15</v>
      </c>
      <c r="AK23" s="43">
        <v>15</v>
      </c>
      <c r="AL23" s="43">
        <v>15</v>
      </c>
      <c r="AM23" s="43">
        <v>15</v>
      </c>
      <c r="AN23" s="43">
        <v>15</v>
      </c>
      <c r="AO23" s="72">
        <v>15</v>
      </c>
      <c r="AP23" s="72">
        <v>15</v>
      </c>
      <c r="AQ23" s="43"/>
      <c r="AR23" s="43"/>
    </row>
    <row r="24" spans="2:44" s="1" customFormat="1">
      <c r="B24" s="33" t="s">
        <v>73</v>
      </c>
      <c r="C24" s="88" t="s">
        <v>74</v>
      </c>
      <c r="D24" s="34" t="s">
        <v>69</v>
      </c>
      <c r="E24" s="35" t="s">
        <v>22</v>
      </c>
      <c r="F24" s="83">
        <v>3</v>
      </c>
      <c r="G24" s="47">
        <f t="shared" si="3"/>
        <v>14</v>
      </c>
      <c r="H24" s="48">
        <f t="shared" si="0"/>
        <v>3.5</v>
      </c>
      <c r="I24" s="49">
        <v>1.1499999999999999</v>
      </c>
      <c r="J24" s="50">
        <v>1</v>
      </c>
      <c r="K24" s="51">
        <f t="shared" si="1"/>
        <v>12.074999999999999</v>
      </c>
      <c r="L24" s="51"/>
      <c r="M24" s="52">
        <f t="shared" si="2"/>
        <v>12.074999999999999</v>
      </c>
      <c r="N24" s="72"/>
      <c r="O24" s="43"/>
      <c r="P24" s="43"/>
      <c r="Q24" s="43"/>
      <c r="R24" s="43"/>
      <c r="S24" s="43"/>
      <c r="T24" s="72"/>
      <c r="U24" s="72"/>
      <c r="V24" s="43"/>
      <c r="W24" s="43"/>
      <c r="X24" s="43"/>
      <c r="Y24" s="43"/>
      <c r="Z24" s="43"/>
      <c r="AA24" s="72"/>
      <c r="AB24" s="72"/>
      <c r="AC24" s="43">
        <v>15</v>
      </c>
      <c r="AD24" s="43">
        <v>15</v>
      </c>
      <c r="AE24" s="43">
        <v>15</v>
      </c>
      <c r="AF24" s="43">
        <v>15</v>
      </c>
      <c r="AG24" s="43">
        <v>15</v>
      </c>
      <c r="AH24" s="72">
        <v>15</v>
      </c>
      <c r="AI24" s="72">
        <v>15</v>
      </c>
      <c r="AJ24" s="43">
        <v>15</v>
      </c>
      <c r="AK24" s="43">
        <v>15</v>
      </c>
      <c r="AL24" s="43">
        <v>15</v>
      </c>
      <c r="AM24" s="43">
        <v>15</v>
      </c>
      <c r="AN24" s="43">
        <v>15</v>
      </c>
      <c r="AO24" s="72">
        <v>15</v>
      </c>
      <c r="AP24" s="72">
        <v>15</v>
      </c>
      <c r="AQ24" s="43"/>
      <c r="AR24" s="43"/>
    </row>
    <row r="25" spans="2:44" s="1" customFormat="1">
      <c r="B25" s="33" t="s">
        <v>73</v>
      </c>
      <c r="C25" s="88" t="s">
        <v>74</v>
      </c>
      <c r="D25" s="34" t="s">
        <v>69</v>
      </c>
      <c r="E25" s="35" t="s">
        <v>22</v>
      </c>
      <c r="F25" s="83">
        <v>3</v>
      </c>
      <c r="G25" s="47">
        <f t="shared" si="3"/>
        <v>14</v>
      </c>
      <c r="H25" s="48">
        <f t="shared" si="0"/>
        <v>3.5</v>
      </c>
      <c r="I25" s="49">
        <v>1.1499999999999999</v>
      </c>
      <c r="J25" s="50">
        <v>1</v>
      </c>
      <c r="K25" s="51">
        <f t="shared" si="1"/>
        <v>12.074999999999999</v>
      </c>
      <c r="L25" s="51"/>
      <c r="M25" s="52">
        <f t="shared" si="2"/>
        <v>12.074999999999999</v>
      </c>
      <c r="N25" s="72"/>
      <c r="O25" s="43"/>
      <c r="P25" s="43"/>
      <c r="Q25" s="43"/>
      <c r="R25" s="43"/>
      <c r="S25" s="43"/>
      <c r="T25" s="72"/>
      <c r="U25" s="72"/>
      <c r="V25" s="43"/>
      <c r="W25" s="43"/>
      <c r="X25" s="43"/>
      <c r="Y25" s="43"/>
      <c r="Z25" s="43"/>
      <c r="AA25" s="72"/>
      <c r="AB25" s="72"/>
      <c r="AC25" s="43">
        <v>15</v>
      </c>
      <c r="AD25" s="43">
        <v>15</v>
      </c>
      <c r="AE25" s="43">
        <v>15</v>
      </c>
      <c r="AF25" s="43">
        <v>15</v>
      </c>
      <c r="AG25" s="43">
        <v>15</v>
      </c>
      <c r="AH25" s="72">
        <v>15</v>
      </c>
      <c r="AI25" s="72">
        <v>15</v>
      </c>
      <c r="AJ25" s="43">
        <v>15</v>
      </c>
      <c r="AK25" s="43">
        <v>15</v>
      </c>
      <c r="AL25" s="43">
        <v>15</v>
      </c>
      <c r="AM25" s="43">
        <v>15</v>
      </c>
      <c r="AN25" s="43">
        <v>15</v>
      </c>
      <c r="AO25" s="72">
        <v>15</v>
      </c>
      <c r="AP25" s="72">
        <v>15</v>
      </c>
      <c r="AQ25" s="43"/>
      <c r="AR25" s="43"/>
    </row>
    <row r="26" spans="2:44" s="1" customFormat="1">
      <c r="B26" s="33" t="s">
        <v>73</v>
      </c>
      <c r="C26" s="88" t="s">
        <v>74</v>
      </c>
      <c r="D26" s="34" t="s">
        <v>69</v>
      </c>
      <c r="E26" s="35" t="s">
        <v>22</v>
      </c>
      <c r="F26" s="83">
        <v>3</v>
      </c>
      <c r="G26" s="47">
        <f t="shared" si="3"/>
        <v>14</v>
      </c>
      <c r="H26" s="48">
        <f t="shared" si="0"/>
        <v>3.5</v>
      </c>
      <c r="I26" s="49">
        <v>1.1499999999999999</v>
      </c>
      <c r="J26" s="50">
        <v>1</v>
      </c>
      <c r="K26" s="51">
        <f t="shared" si="1"/>
        <v>12.074999999999999</v>
      </c>
      <c r="L26" s="51"/>
      <c r="M26" s="52">
        <f t="shared" si="2"/>
        <v>12.074999999999999</v>
      </c>
      <c r="N26" s="72"/>
      <c r="O26" s="43"/>
      <c r="P26" s="43"/>
      <c r="Q26" s="43"/>
      <c r="R26" s="43"/>
      <c r="S26" s="43"/>
      <c r="T26" s="72"/>
      <c r="U26" s="72"/>
      <c r="V26" s="43"/>
      <c r="W26" s="43"/>
      <c r="X26" s="43"/>
      <c r="Y26" s="43"/>
      <c r="Z26" s="43"/>
      <c r="AA26" s="72"/>
      <c r="AB26" s="72"/>
      <c r="AC26" s="43">
        <v>15</v>
      </c>
      <c r="AD26" s="43">
        <v>15</v>
      </c>
      <c r="AE26" s="43">
        <v>15</v>
      </c>
      <c r="AF26" s="43">
        <v>15</v>
      </c>
      <c r="AG26" s="43">
        <v>15</v>
      </c>
      <c r="AH26" s="72">
        <v>15</v>
      </c>
      <c r="AI26" s="72">
        <v>15</v>
      </c>
      <c r="AJ26" s="43">
        <v>15</v>
      </c>
      <c r="AK26" s="43">
        <v>15</v>
      </c>
      <c r="AL26" s="43">
        <v>15</v>
      </c>
      <c r="AM26" s="43">
        <v>15</v>
      </c>
      <c r="AN26" s="43">
        <v>15</v>
      </c>
      <c r="AO26" s="72">
        <v>15</v>
      </c>
      <c r="AP26" s="72">
        <v>15</v>
      </c>
      <c r="AQ26" s="43"/>
      <c r="AR26" s="43"/>
    </row>
    <row r="27" spans="2:44" s="1" customFormat="1">
      <c r="B27" s="33" t="s">
        <v>73</v>
      </c>
      <c r="C27" s="88" t="s">
        <v>74</v>
      </c>
      <c r="D27" s="34" t="s">
        <v>69</v>
      </c>
      <c r="E27" s="35" t="s">
        <v>22</v>
      </c>
      <c r="F27" s="83">
        <v>3</v>
      </c>
      <c r="G27" s="47">
        <f t="shared" si="3"/>
        <v>14</v>
      </c>
      <c r="H27" s="48">
        <f t="shared" si="0"/>
        <v>3.5</v>
      </c>
      <c r="I27" s="49">
        <v>1.1499999999999999</v>
      </c>
      <c r="J27" s="50">
        <v>1</v>
      </c>
      <c r="K27" s="51">
        <f t="shared" si="1"/>
        <v>12.074999999999999</v>
      </c>
      <c r="L27" s="51"/>
      <c r="M27" s="52">
        <f t="shared" si="2"/>
        <v>12.074999999999999</v>
      </c>
      <c r="N27" s="72"/>
      <c r="O27" s="43"/>
      <c r="P27" s="43"/>
      <c r="Q27" s="43"/>
      <c r="R27" s="43"/>
      <c r="S27" s="43"/>
      <c r="T27" s="72"/>
      <c r="U27" s="72"/>
      <c r="V27" s="43"/>
      <c r="W27" s="43"/>
      <c r="X27" s="43"/>
      <c r="Y27" s="43"/>
      <c r="Z27" s="43"/>
      <c r="AA27" s="72"/>
      <c r="AB27" s="72"/>
      <c r="AC27" s="43">
        <v>15</v>
      </c>
      <c r="AD27" s="43">
        <v>15</v>
      </c>
      <c r="AE27" s="43">
        <v>15</v>
      </c>
      <c r="AF27" s="43">
        <v>15</v>
      </c>
      <c r="AG27" s="43">
        <v>15</v>
      </c>
      <c r="AH27" s="72">
        <v>15</v>
      </c>
      <c r="AI27" s="72">
        <v>15</v>
      </c>
      <c r="AJ27" s="43">
        <v>15</v>
      </c>
      <c r="AK27" s="43">
        <v>15</v>
      </c>
      <c r="AL27" s="43">
        <v>15</v>
      </c>
      <c r="AM27" s="43">
        <v>15</v>
      </c>
      <c r="AN27" s="43">
        <v>15</v>
      </c>
      <c r="AO27" s="72">
        <v>15</v>
      </c>
      <c r="AP27" s="72">
        <v>15</v>
      </c>
      <c r="AQ27" s="43"/>
      <c r="AR27" s="43"/>
    </row>
    <row r="28" spans="2:44" s="1" customFormat="1">
      <c r="B28" s="33" t="s">
        <v>73</v>
      </c>
      <c r="C28" s="88" t="s">
        <v>74</v>
      </c>
      <c r="D28" s="34" t="s">
        <v>69</v>
      </c>
      <c r="E28" s="35" t="s">
        <v>22</v>
      </c>
      <c r="F28" s="83">
        <v>3</v>
      </c>
      <c r="G28" s="47">
        <f t="shared" si="3"/>
        <v>14</v>
      </c>
      <c r="H28" s="48">
        <f t="shared" si="0"/>
        <v>3.5</v>
      </c>
      <c r="I28" s="49">
        <v>1.1499999999999999</v>
      </c>
      <c r="J28" s="50">
        <v>1</v>
      </c>
      <c r="K28" s="51">
        <f t="shared" si="1"/>
        <v>12.074999999999999</v>
      </c>
      <c r="L28" s="51"/>
      <c r="M28" s="52">
        <f t="shared" si="2"/>
        <v>12.074999999999999</v>
      </c>
      <c r="N28" s="72"/>
      <c r="O28" s="43"/>
      <c r="P28" s="43"/>
      <c r="Q28" s="43"/>
      <c r="R28" s="43"/>
      <c r="S28" s="43"/>
      <c r="T28" s="72"/>
      <c r="U28" s="72"/>
      <c r="V28" s="43"/>
      <c r="W28" s="43"/>
      <c r="X28" s="43"/>
      <c r="Y28" s="43"/>
      <c r="Z28" s="43"/>
      <c r="AA28" s="72"/>
      <c r="AB28" s="72"/>
      <c r="AC28" s="43">
        <v>15</v>
      </c>
      <c r="AD28" s="43">
        <v>15</v>
      </c>
      <c r="AE28" s="43">
        <v>15</v>
      </c>
      <c r="AF28" s="43">
        <v>15</v>
      </c>
      <c r="AG28" s="43">
        <v>15</v>
      </c>
      <c r="AH28" s="72">
        <v>15</v>
      </c>
      <c r="AI28" s="72">
        <v>15</v>
      </c>
      <c r="AJ28" s="43">
        <v>15</v>
      </c>
      <c r="AK28" s="43">
        <v>15</v>
      </c>
      <c r="AL28" s="43">
        <v>15</v>
      </c>
      <c r="AM28" s="43">
        <v>15</v>
      </c>
      <c r="AN28" s="43">
        <v>15</v>
      </c>
      <c r="AO28" s="72">
        <v>15</v>
      </c>
      <c r="AP28" s="72">
        <v>15</v>
      </c>
      <c r="AQ28" s="43"/>
      <c r="AR28" s="43"/>
    </row>
    <row r="29" spans="2:44" s="1" customFormat="1">
      <c r="B29" s="33" t="s">
        <v>73</v>
      </c>
      <c r="C29" s="88" t="s">
        <v>74</v>
      </c>
      <c r="D29" s="34" t="s">
        <v>69</v>
      </c>
      <c r="E29" s="35" t="s">
        <v>22</v>
      </c>
      <c r="F29" s="83">
        <v>3</v>
      </c>
      <c r="G29" s="47">
        <f t="shared" si="3"/>
        <v>14</v>
      </c>
      <c r="H29" s="48">
        <f t="shared" si="0"/>
        <v>3.5</v>
      </c>
      <c r="I29" s="49">
        <v>1.1499999999999999</v>
      </c>
      <c r="J29" s="50">
        <v>1</v>
      </c>
      <c r="K29" s="51">
        <f t="shared" si="1"/>
        <v>12.074999999999999</v>
      </c>
      <c r="L29" s="51"/>
      <c r="M29" s="52">
        <f t="shared" si="2"/>
        <v>12.074999999999999</v>
      </c>
      <c r="N29" s="72"/>
      <c r="O29" s="43"/>
      <c r="P29" s="43"/>
      <c r="Q29" s="43"/>
      <c r="R29" s="43"/>
      <c r="S29" s="43"/>
      <c r="T29" s="72"/>
      <c r="U29" s="72"/>
      <c r="V29" s="43"/>
      <c r="W29" s="43"/>
      <c r="X29" s="43"/>
      <c r="Y29" s="43"/>
      <c r="Z29" s="43"/>
      <c r="AA29" s="72"/>
      <c r="AB29" s="72"/>
      <c r="AC29" s="43">
        <v>15</v>
      </c>
      <c r="AD29" s="43">
        <v>15</v>
      </c>
      <c r="AE29" s="43">
        <v>15</v>
      </c>
      <c r="AF29" s="43">
        <v>15</v>
      </c>
      <c r="AG29" s="43">
        <v>15</v>
      </c>
      <c r="AH29" s="72">
        <v>15</v>
      </c>
      <c r="AI29" s="72">
        <v>15</v>
      </c>
      <c r="AJ29" s="43">
        <v>15</v>
      </c>
      <c r="AK29" s="43">
        <v>15</v>
      </c>
      <c r="AL29" s="43">
        <v>15</v>
      </c>
      <c r="AM29" s="43">
        <v>15</v>
      </c>
      <c r="AN29" s="43">
        <v>15</v>
      </c>
      <c r="AO29" s="72">
        <v>15</v>
      </c>
      <c r="AP29" s="72">
        <v>15</v>
      </c>
      <c r="AQ29" s="43"/>
      <c r="AR29" s="43"/>
    </row>
    <row r="30" spans="2:44" s="1" customFormat="1">
      <c r="B30" s="33" t="s">
        <v>73</v>
      </c>
      <c r="C30" s="88" t="s">
        <v>74</v>
      </c>
      <c r="D30" s="34" t="s">
        <v>69</v>
      </c>
      <c r="E30" s="35" t="s">
        <v>22</v>
      </c>
      <c r="F30" s="83">
        <v>3</v>
      </c>
      <c r="G30" s="47">
        <f t="shared" si="3"/>
        <v>14</v>
      </c>
      <c r="H30" s="48">
        <f t="shared" si="0"/>
        <v>3.5</v>
      </c>
      <c r="I30" s="49">
        <v>1.1499999999999999</v>
      </c>
      <c r="J30" s="50">
        <v>1</v>
      </c>
      <c r="K30" s="51">
        <f t="shared" si="1"/>
        <v>12.074999999999999</v>
      </c>
      <c r="L30" s="51"/>
      <c r="M30" s="52">
        <f t="shared" si="2"/>
        <v>12.074999999999999</v>
      </c>
      <c r="N30" s="72"/>
      <c r="O30" s="43"/>
      <c r="P30" s="43"/>
      <c r="Q30" s="43"/>
      <c r="R30" s="43"/>
      <c r="S30" s="43"/>
      <c r="T30" s="72"/>
      <c r="U30" s="72"/>
      <c r="V30" s="43"/>
      <c r="W30" s="43"/>
      <c r="X30" s="43"/>
      <c r="Y30" s="43"/>
      <c r="Z30" s="43"/>
      <c r="AA30" s="72"/>
      <c r="AB30" s="72"/>
      <c r="AC30" s="43">
        <v>15</v>
      </c>
      <c r="AD30" s="43">
        <v>15</v>
      </c>
      <c r="AE30" s="43">
        <v>15</v>
      </c>
      <c r="AF30" s="43">
        <v>15</v>
      </c>
      <c r="AG30" s="43">
        <v>15</v>
      </c>
      <c r="AH30" s="72">
        <v>15</v>
      </c>
      <c r="AI30" s="72">
        <v>15</v>
      </c>
      <c r="AJ30" s="43">
        <v>15</v>
      </c>
      <c r="AK30" s="43">
        <v>15</v>
      </c>
      <c r="AL30" s="43">
        <v>15</v>
      </c>
      <c r="AM30" s="43">
        <v>15</v>
      </c>
      <c r="AN30" s="43">
        <v>15</v>
      </c>
      <c r="AO30" s="72">
        <v>15</v>
      </c>
      <c r="AP30" s="72">
        <v>15</v>
      </c>
      <c r="AQ30" s="43"/>
      <c r="AR30" s="43"/>
    </row>
    <row r="31" spans="2:44" s="54" customFormat="1">
      <c r="B31" s="78" t="s">
        <v>24</v>
      </c>
      <c r="C31" s="79"/>
      <c r="D31" s="80"/>
      <c r="E31" s="74"/>
      <c r="F31" s="75"/>
      <c r="G31" s="76">
        <f>SUM(G11:G30)</f>
        <v>280</v>
      </c>
      <c r="H31" s="77">
        <f>SUM(H11:H30)</f>
        <v>70</v>
      </c>
      <c r="I31" s="75"/>
      <c r="J31" s="75"/>
      <c r="K31" s="77">
        <f>SUM(K11:K30)</f>
        <v>241.49999999999991</v>
      </c>
      <c r="L31" s="77"/>
      <c r="M31" s="91">
        <f>SUM(M11:M30)</f>
        <v>241.49999999999991</v>
      </c>
      <c r="N31" s="73">
        <f>COUNT(N11:N30)</f>
        <v>0</v>
      </c>
      <c r="O31" s="73">
        <f>COUNT(O11:O30)</f>
        <v>0</v>
      </c>
      <c r="P31" s="73">
        <f>COUNT(P11:P30)</f>
        <v>0</v>
      </c>
      <c r="Q31" s="73">
        <f>COUNT(Q11:Q30)</f>
        <v>0</v>
      </c>
      <c r="R31" s="73">
        <f>COUNT(R11:R30)</f>
        <v>0</v>
      </c>
      <c r="S31" s="73">
        <f>COUNT(S11:S30)</f>
        <v>0</v>
      </c>
      <c r="T31" s="73">
        <f>COUNT(T11:T30)</f>
        <v>0</v>
      </c>
      <c r="U31" s="73">
        <f>COUNT(U11:U30)</f>
        <v>0</v>
      </c>
      <c r="V31" s="73">
        <f>COUNT(V11:V30)</f>
        <v>0</v>
      </c>
      <c r="W31" s="73">
        <f>COUNT(W11:W30)</f>
        <v>0</v>
      </c>
      <c r="X31" s="73">
        <f>COUNT(X11:X30)</f>
        <v>0</v>
      </c>
      <c r="Y31" s="73">
        <f>COUNT(Y11:Y30)</f>
        <v>0</v>
      </c>
      <c r="Z31" s="73">
        <f>COUNT(Z11:Z30)</f>
        <v>0</v>
      </c>
      <c r="AA31" s="73">
        <f>COUNT(AA11:AA30)</f>
        <v>0</v>
      </c>
      <c r="AB31" s="73">
        <f>COUNT(AB11:AB30)</f>
        <v>0</v>
      </c>
      <c r="AC31" s="73">
        <f>COUNT(AC11:AC30)</f>
        <v>20</v>
      </c>
      <c r="AD31" s="73">
        <f>COUNT(AD11:AD30)</f>
        <v>20</v>
      </c>
      <c r="AE31" s="73">
        <f>COUNT(AE11:AE30)</f>
        <v>20</v>
      </c>
      <c r="AF31" s="73">
        <f>COUNT(AF11:AF30)</f>
        <v>20</v>
      </c>
      <c r="AG31" s="73">
        <f>COUNT(AG11:AG30)</f>
        <v>20</v>
      </c>
      <c r="AH31" s="73">
        <f>COUNT(AH11:AH30)</f>
        <v>20</v>
      </c>
      <c r="AI31" s="73">
        <f>COUNT(AI11:AI30)</f>
        <v>20</v>
      </c>
      <c r="AJ31" s="73">
        <f>COUNT(AJ11:AJ30)</f>
        <v>20</v>
      </c>
      <c r="AK31" s="73">
        <f>COUNT(AK11:AK30)</f>
        <v>20</v>
      </c>
      <c r="AL31" s="73">
        <f>COUNT(AL11:AL30)</f>
        <v>20</v>
      </c>
      <c r="AM31" s="73">
        <f>COUNT(AM11:AM30)</f>
        <v>20</v>
      </c>
      <c r="AN31" s="73">
        <f>COUNT(AN11:AN30)</f>
        <v>20</v>
      </c>
      <c r="AO31" s="73">
        <f>COUNT(AO11:AO30)</f>
        <v>20</v>
      </c>
      <c r="AP31" s="73">
        <f>COUNT(AP11:AP30)</f>
        <v>20</v>
      </c>
      <c r="AQ31" s="73">
        <f>COUNT(AQ11:AQ30)</f>
        <v>0</v>
      </c>
      <c r="AR31" s="73">
        <f>COUNT(AR11:AR30)</f>
        <v>0</v>
      </c>
    </row>
    <row r="32" spans="2:44" s="13" customFormat="1">
      <c r="F32" s="16"/>
      <c r="G32" s="16"/>
      <c r="H32" s="16"/>
      <c r="I32" s="17"/>
      <c r="J32" s="16"/>
      <c r="K32" s="16"/>
      <c r="L32" s="16"/>
      <c r="M32" s="58"/>
    </row>
    <row r="33" spans="3:14" s="13" customFormat="1">
      <c r="F33" s="16"/>
      <c r="G33" s="16"/>
      <c r="H33" s="16"/>
      <c r="I33" s="17"/>
      <c r="J33" s="16"/>
      <c r="K33" s="16"/>
      <c r="L33" s="16"/>
      <c r="M33" s="16"/>
    </row>
    <row r="34" spans="3:14" s="13" customFormat="1">
      <c r="C34" s="67" t="s">
        <v>62</v>
      </c>
      <c r="D34" s="68">
        <f>G31</f>
        <v>280</v>
      </c>
      <c r="F34" s="16"/>
      <c r="G34" s="16"/>
      <c r="H34" s="16"/>
      <c r="I34" s="17"/>
      <c r="J34" s="16"/>
      <c r="K34" s="16"/>
      <c r="L34" s="16"/>
      <c r="M34" s="16"/>
    </row>
    <row r="35" spans="3:14" s="13" customFormat="1">
      <c r="C35" s="69" t="s">
        <v>63</v>
      </c>
      <c r="D35" s="70">
        <f>H31</f>
        <v>70</v>
      </c>
      <c r="F35" s="16"/>
      <c r="G35" s="16"/>
      <c r="H35" s="16"/>
      <c r="I35" s="17"/>
      <c r="J35" s="16"/>
      <c r="K35" s="16"/>
      <c r="L35" s="16"/>
      <c r="M35" s="16"/>
    </row>
    <row r="36" spans="3:14" s="13" customFormat="1" ht="15.75">
      <c r="C36" s="84" t="s">
        <v>66</v>
      </c>
      <c r="D36" s="92">
        <f>M31</f>
        <v>241.49999999999991</v>
      </c>
      <c r="F36" s="16"/>
      <c r="G36" s="16"/>
      <c r="H36" s="16"/>
      <c r="I36" s="17"/>
      <c r="J36" s="16"/>
      <c r="K36" s="16"/>
      <c r="L36" s="16"/>
      <c r="M36" s="16"/>
    </row>
    <row r="37" spans="3:14" s="13" customFormat="1">
      <c r="F37" s="16"/>
      <c r="G37" s="16"/>
      <c r="H37" s="16"/>
      <c r="I37" s="17"/>
      <c r="J37" s="16"/>
      <c r="K37" s="16"/>
      <c r="L37" s="16"/>
      <c r="M37" s="16"/>
    </row>
    <row r="38" spans="3:14" s="13" customFormat="1">
      <c r="F38" s="16"/>
      <c r="G38" s="16"/>
      <c r="H38" s="16"/>
      <c r="I38" s="17"/>
      <c r="J38" s="16"/>
      <c r="K38" s="16"/>
      <c r="L38" s="16"/>
      <c r="M38" s="16"/>
    </row>
    <row r="39" spans="3:14" s="13" customFormat="1">
      <c r="F39" s="16"/>
      <c r="G39" s="16"/>
      <c r="H39" s="16"/>
      <c r="I39" s="17"/>
      <c r="J39" s="16"/>
      <c r="K39" s="16"/>
      <c r="L39" s="16"/>
      <c r="M39" s="16"/>
    </row>
    <row r="40" spans="3:14" s="13" customFormat="1">
      <c r="F40" s="16"/>
      <c r="G40" s="16"/>
      <c r="H40" s="16"/>
      <c r="I40" s="17"/>
      <c r="J40" s="16"/>
      <c r="K40" s="16"/>
      <c r="L40" s="16"/>
      <c r="M40" s="16"/>
    </row>
    <row r="41" spans="3:14" s="13" customFormat="1">
      <c r="C41" s="81"/>
      <c r="F41" s="16"/>
      <c r="G41" s="16"/>
      <c r="H41" s="16"/>
      <c r="I41" s="17"/>
      <c r="J41" s="16"/>
      <c r="K41" s="16"/>
      <c r="L41" s="16"/>
      <c r="M41" s="16"/>
      <c r="N41" s="81"/>
    </row>
    <row r="42" spans="3:14" s="13" customFormat="1">
      <c r="C42" s="81"/>
      <c r="F42" s="16"/>
      <c r="G42" s="16"/>
      <c r="H42" s="16"/>
      <c r="I42" s="17"/>
      <c r="J42" s="16"/>
      <c r="K42" s="16"/>
      <c r="L42" s="16"/>
      <c r="M42" s="16"/>
      <c r="N42" s="81"/>
    </row>
    <row r="43" spans="3:14" s="13" customFormat="1">
      <c r="F43" s="16"/>
      <c r="G43" s="16"/>
      <c r="H43" s="16"/>
      <c r="I43" s="17"/>
      <c r="J43" s="16"/>
      <c r="K43" s="16"/>
      <c r="L43" s="16"/>
      <c r="M43" s="16"/>
    </row>
    <row r="44" spans="3:14" s="13" customFormat="1">
      <c r="F44" s="16"/>
      <c r="G44" s="16"/>
      <c r="H44" s="16"/>
      <c r="I44" s="17"/>
      <c r="J44" s="16"/>
      <c r="K44" s="16"/>
      <c r="L44" s="16"/>
      <c r="M44" s="16"/>
    </row>
    <row r="45" spans="3:14" s="13" customFormat="1">
      <c r="F45" s="16"/>
      <c r="G45" s="16"/>
      <c r="H45" s="16"/>
      <c r="I45" s="17"/>
      <c r="J45" s="16"/>
      <c r="K45" s="16"/>
      <c r="L45" s="16"/>
      <c r="M45" s="16"/>
    </row>
    <row r="46" spans="3:14" s="13" customFormat="1">
      <c r="C46" s="81"/>
      <c r="F46" s="16"/>
      <c r="G46" s="16"/>
      <c r="H46" s="16"/>
      <c r="I46" s="17"/>
      <c r="J46" s="16"/>
      <c r="K46" s="16"/>
      <c r="L46" s="16"/>
      <c r="M46" s="16"/>
      <c r="N46" s="81"/>
    </row>
    <row r="47" spans="3:14" s="13" customFormat="1">
      <c r="F47" s="16"/>
      <c r="G47" s="16"/>
      <c r="H47" s="16"/>
      <c r="I47" s="17"/>
      <c r="J47" s="16"/>
      <c r="K47" s="16"/>
      <c r="L47" s="16"/>
      <c r="M47" s="16"/>
    </row>
    <row r="48" spans="3:14" s="13" customFormat="1">
      <c r="F48" s="16"/>
      <c r="G48" s="16"/>
      <c r="H48" s="16"/>
      <c r="I48" s="17"/>
      <c r="J48" s="16"/>
      <c r="K48" s="16"/>
      <c r="L48" s="16"/>
      <c r="M48" s="16"/>
    </row>
    <row r="49" spans="6:13" s="13" customFormat="1">
      <c r="F49" s="16"/>
      <c r="G49" s="16"/>
      <c r="H49" s="16"/>
      <c r="I49" s="17"/>
      <c r="J49" s="16"/>
      <c r="K49" s="16"/>
      <c r="L49" s="16"/>
      <c r="M49" s="16"/>
    </row>
    <row r="50" spans="6:13" s="13" customFormat="1">
      <c r="F50" s="16"/>
      <c r="G50" s="16"/>
      <c r="H50" s="16"/>
      <c r="I50" s="17"/>
      <c r="J50" s="16"/>
      <c r="K50" s="16"/>
      <c r="L50" s="16"/>
      <c r="M50" s="16"/>
    </row>
    <row r="51" spans="6:13" s="13" customFormat="1">
      <c r="F51" s="16"/>
      <c r="G51" s="16"/>
      <c r="H51" s="16"/>
      <c r="I51" s="17"/>
      <c r="J51" s="16"/>
      <c r="K51" s="16"/>
      <c r="L51" s="16"/>
      <c r="M51" s="16"/>
    </row>
    <row r="52" spans="6:13" s="13" customFormat="1">
      <c r="F52" s="16"/>
      <c r="G52" s="16"/>
      <c r="H52" s="16"/>
      <c r="I52" s="17"/>
      <c r="J52" s="16"/>
      <c r="K52" s="16"/>
      <c r="L52" s="16"/>
      <c r="M52" s="16"/>
    </row>
    <row r="53" spans="6:13" s="13" customFormat="1">
      <c r="F53" s="16"/>
      <c r="G53" s="16"/>
      <c r="H53" s="16"/>
      <c r="I53" s="17"/>
      <c r="J53" s="16"/>
      <c r="K53" s="16"/>
      <c r="L53" s="16"/>
      <c r="M53" s="16"/>
    </row>
    <row r="54" spans="6:13" s="13" customFormat="1">
      <c r="F54" s="16"/>
      <c r="G54" s="16"/>
      <c r="H54" s="16"/>
      <c r="I54" s="17"/>
      <c r="J54" s="16"/>
      <c r="K54" s="16"/>
      <c r="L54" s="16"/>
      <c r="M54" s="16"/>
    </row>
    <row r="55" spans="6:13" s="13" customFormat="1">
      <c r="F55" s="16"/>
      <c r="G55" s="16"/>
      <c r="H55" s="16"/>
      <c r="I55" s="17"/>
      <c r="J55" s="16"/>
      <c r="K55" s="16"/>
      <c r="L55" s="16"/>
      <c r="M55" s="16"/>
    </row>
    <row r="56" spans="6:13" s="13" customFormat="1">
      <c r="F56" s="16"/>
      <c r="G56" s="16"/>
      <c r="H56" s="16"/>
      <c r="I56" s="17"/>
      <c r="J56" s="16"/>
      <c r="K56" s="16"/>
      <c r="L56" s="16"/>
      <c r="M56" s="16"/>
    </row>
    <row r="57" spans="6:13" s="13" customFormat="1">
      <c r="F57" s="16"/>
      <c r="G57" s="16"/>
      <c r="H57" s="16"/>
      <c r="I57" s="17"/>
      <c r="J57" s="16"/>
      <c r="K57" s="16"/>
      <c r="L57" s="16"/>
      <c r="M57" s="16"/>
    </row>
    <row r="58" spans="6:13" s="13" customFormat="1">
      <c r="F58" s="16"/>
      <c r="G58" s="16"/>
      <c r="H58" s="16"/>
      <c r="I58" s="17"/>
      <c r="J58" s="16"/>
      <c r="K58" s="16"/>
      <c r="L58" s="16"/>
      <c r="M58" s="16"/>
    </row>
    <row r="59" spans="6:13" s="13" customFormat="1">
      <c r="F59" s="16"/>
      <c r="G59" s="16"/>
      <c r="H59" s="16"/>
      <c r="I59" s="17"/>
      <c r="J59" s="16"/>
      <c r="K59" s="16"/>
      <c r="L59" s="16"/>
      <c r="M59" s="16"/>
    </row>
    <row r="60" spans="6:13" s="13" customFormat="1">
      <c r="F60" s="16"/>
      <c r="G60" s="16"/>
      <c r="H60" s="16"/>
      <c r="I60" s="17"/>
      <c r="J60" s="16"/>
      <c r="K60" s="16"/>
      <c r="L60" s="16"/>
      <c r="M60" s="16"/>
    </row>
    <row r="61" spans="6:13" s="13" customFormat="1">
      <c r="F61" s="16"/>
      <c r="G61" s="16"/>
      <c r="H61" s="16"/>
      <c r="I61" s="17"/>
      <c r="J61" s="16"/>
      <c r="K61" s="16"/>
      <c r="L61" s="16"/>
      <c r="M61" s="16"/>
    </row>
    <row r="62" spans="6:13" s="13" customFormat="1">
      <c r="F62" s="16"/>
      <c r="G62" s="16"/>
      <c r="H62" s="16"/>
      <c r="I62" s="17"/>
      <c r="J62" s="16"/>
      <c r="K62" s="16"/>
      <c r="L62" s="16"/>
      <c r="M62" s="16"/>
    </row>
    <row r="63" spans="6:13" s="13" customFormat="1">
      <c r="F63" s="16"/>
      <c r="G63" s="16"/>
      <c r="H63" s="16"/>
      <c r="I63" s="17"/>
      <c r="J63" s="16"/>
      <c r="K63" s="16"/>
      <c r="L63" s="16"/>
      <c r="M63" s="16"/>
    </row>
    <row r="64" spans="6:13" s="13" customFormat="1">
      <c r="F64" s="16"/>
      <c r="G64" s="16"/>
      <c r="H64" s="16"/>
      <c r="I64" s="17"/>
      <c r="J64" s="16"/>
      <c r="K64" s="16"/>
      <c r="L64" s="16"/>
      <c r="M64" s="16"/>
    </row>
  </sheetData>
  <autoFilter ref="B10:AR31">
    <filterColumn colId="5"/>
  </autoFilter>
  <mergeCells count="13">
    <mergeCell ref="K9:K10"/>
    <mergeCell ref="L9:L10"/>
    <mergeCell ref="M9:M10"/>
    <mergeCell ref="N8:AR8"/>
    <mergeCell ref="B9:B10"/>
    <mergeCell ref="C9:C10"/>
    <mergeCell ref="D9:D10"/>
    <mergeCell ref="E9:E10"/>
    <mergeCell ref="F9:F10"/>
    <mergeCell ref="G9:G10"/>
    <mergeCell ref="H9:H10"/>
    <mergeCell ref="I9:I10"/>
    <mergeCell ref="J9:J10"/>
  </mergeCells>
  <conditionalFormatting sqref="N11:AR31">
    <cfRule type="cellIs" dxfId="3" priority="4" stopIfTrue="1" operator="equal">
      <formula>2</formula>
    </cfRule>
  </conditionalFormatting>
  <conditionalFormatting sqref="D11:E31 C12:C30">
    <cfRule type="cellIs" dxfId="2" priority="1" stopIfTrue="1" operator="equal">
      <formula>"in"</formula>
    </cfRule>
    <cfRule type="cellIs" dxfId="1" priority="2" stopIfTrue="1" operator="equal">
      <formula>"before"</formula>
    </cfRule>
    <cfRule type="cellIs" dxfId="0" priority="3" stopIfTrue="1" operator="equal">
      <formula>"after"</formula>
    </cfRule>
  </conditionalFormatting>
  <pageMargins left="0" right="0" top="0" bottom="0" header="0.31496062992125984" footer="0.31496062992125984"/>
  <pageSetup paperSize="9" scale="61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70C0"/>
    <pageSetUpPr fitToPage="1"/>
  </sheetPr>
  <dimension ref="A1:AO69"/>
  <sheetViews>
    <sheetView topLeftCell="B1" zoomScaleNormal="100" workbookViewId="0">
      <selection activeCell="D6" sqref="D6"/>
    </sheetView>
  </sheetViews>
  <sheetFormatPr defaultRowHeight="15"/>
  <cols>
    <col min="1" max="1" width="11.85546875" style="44" customWidth="1"/>
    <col min="2" max="2" width="11" style="44" customWidth="1"/>
    <col min="3" max="3" width="36" style="44" customWidth="1"/>
    <col min="4" max="4" width="17.85546875" style="44" customWidth="1"/>
    <col min="5" max="5" width="9" style="44" customWidth="1"/>
    <col min="6" max="6" width="9.85546875" style="45" bestFit="1" customWidth="1"/>
    <col min="7" max="7" width="11.140625" style="45" customWidth="1"/>
    <col min="8" max="8" width="9.140625" style="45"/>
    <col min="9" max="9" width="9.140625" style="46"/>
    <col min="10" max="10" width="9.140625" style="45"/>
    <col min="11" max="11" width="14.42578125" style="45" customWidth="1"/>
    <col min="12" max="12" width="9.140625" style="45"/>
    <col min="13" max="13" width="10.140625" style="45" customWidth="1"/>
    <col min="14" max="41" width="3.5703125" style="44" customWidth="1"/>
    <col min="42" max="16384" width="9.140625" style="44"/>
  </cols>
  <sheetData>
    <row r="1" spans="1:41" s="1" customFormat="1" ht="18.75">
      <c r="C1" s="2" t="s">
        <v>0</v>
      </c>
      <c r="F1" s="3"/>
      <c r="G1" s="3"/>
      <c r="H1" s="3"/>
      <c r="I1" s="4"/>
      <c r="J1" s="3"/>
      <c r="K1" s="3"/>
      <c r="L1" s="3"/>
      <c r="M1" s="3"/>
    </row>
    <row r="2" spans="1:41" s="1" customFormat="1">
      <c r="C2" s="5" t="s">
        <v>1</v>
      </c>
      <c r="D2" s="6" t="s">
        <v>60</v>
      </c>
      <c r="E2" s="7"/>
      <c r="F2" s="3"/>
      <c r="G2" s="8" t="s">
        <v>2</v>
      </c>
      <c r="H2" s="9"/>
      <c r="I2" s="10"/>
      <c r="J2" s="11"/>
      <c r="K2" s="3"/>
      <c r="L2" s="3"/>
      <c r="M2" s="3"/>
    </row>
    <row r="3" spans="1:41" s="1" customFormat="1">
      <c r="C3" s="12" t="s">
        <v>3</v>
      </c>
      <c r="D3" s="13" t="s">
        <v>4</v>
      </c>
      <c r="E3" s="14"/>
      <c r="F3" s="3"/>
      <c r="G3" s="15"/>
      <c r="H3" s="16"/>
      <c r="I3" s="17"/>
      <c r="J3" s="18"/>
      <c r="K3" s="3"/>
      <c r="L3" s="3"/>
      <c r="M3" s="3"/>
    </row>
    <row r="4" spans="1:41" s="1" customFormat="1">
      <c r="C4" s="19" t="s">
        <v>5</v>
      </c>
      <c r="D4" s="66">
        <v>42826</v>
      </c>
      <c r="E4" s="21"/>
      <c r="F4" s="3"/>
      <c r="G4" s="22" t="s">
        <v>32</v>
      </c>
      <c r="H4" s="20" t="s">
        <v>31</v>
      </c>
      <c r="I4" s="23"/>
      <c r="J4" s="24"/>
      <c r="K4" s="3"/>
      <c r="L4" s="3"/>
      <c r="M4" s="3"/>
    </row>
    <row r="5" spans="1:41" s="1" customFormat="1">
      <c r="F5" s="3"/>
      <c r="G5" s="3"/>
      <c r="H5" s="3"/>
      <c r="I5" s="4"/>
      <c r="J5" s="3"/>
      <c r="K5" s="3"/>
      <c r="L5" s="3"/>
      <c r="M5" s="3"/>
    </row>
    <row r="6" spans="1:41" s="1" customFormat="1">
      <c r="F6" s="3"/>
      <c r="G6" s="3"/>
      <c r="H6" s="3"/>
      <c r="I6" s="4"/>
      <c r="J6" s="3"/>
      <c r="K6" s="3"/>
      <c r="L6" s="3"/>
      <c r="M6" s="3"/>
    </row>
    <row r="7" spans="1:41" s="13" customFormat="1">
      <c r="F7" s="16"/>
      <c r="G7" s="16"/>
      <c r="H7" s="16"/>
      <c r="I7" s="17"/>
      <c r="J7" s="16"/>
      <c r="K7" s="16"/>
      <c r="L7" s="16"/>
      <c r="M7" s="16"/>
    </row>
    <row r="8" spans="1:41" s="30" customFormat="1">
      <c r="A8" s="25"/>
      <c r="B8" s="25"/>
      <c r="C8" s="25"/>
      <c r="D8" s="25"/>
      <c r="E8" s="25"/>
      <c r="F8" s="26"/>
      <c r="G8" s="27"/>
      <c r="H8" s="28"/>
      <c r="I8" s="29"/>
      <c r="J8" s="28"/>
      <c r="K8" s="29"/>
      <c r="L8" s="29"/>
      <c r="M8" s="29"/>
      <c r="N8" s="108"/>
      <c r="O8" s="108"/>
      <c r="P8" s="108"/>
      <c r="Q8" s="108"/>
      <c r="R8" s="108"/>
      <c r="S8" s="108"/>
      <c r="T8" s="108"/>
      <c r="U8" s="108"/>
      <c r="V8" s="108"/>
      <c r="W8" s="108"/>
      <c r="X8" s="108"/>
      <c r="Y8" s="108"/>
      <c r="Z8" s="108"/>
      <c r="AA8" s="108"/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</row>
    <row r="9" spans="1:41" s="31" customFormat="1" ht="15" customHeight="1">
      <c r="A9" s="109" t="s">
        <v>6</v>
      </c>
      <c r="B9" s="111" t="s">
        <v>7</v>
      </c>
      <c r="C9" s="111" t="s">
        <v>8</v>
      </c>
      <c r="D9" s="113" t="s">
        <v>9</v>
      </c>
      <c r="E9" s="113" t="s">
        <v>10</v>
      </c>
      <c r="F9" s="115" t="s">
        <v>11</v>
      </c>
      <c r="G9" s="117" t="s">
        <v>30</v>
      </c>
      <c r="H9" s="111" t="s">
        <v>29</v>
      </c>
      <c r="I9" s="119" t="s">
        <v>28</v>
      </c>
      <c r="J9" s="111" t="s">
        <v>12</v>
      </c>
      <c r="K9" s="119" t="s">
        <v>27</v>
      </c>
      <c r="L9" s="119" t="s">
        <v>13</v>
      </c>
      <c r="M9" s="119" t="s">
        <v>26</v>
      </c>
      <c r="N9" s="65">
        <v>4</v>
      </c>
      <c r="O9" s="65">
        <v>5</v>
      </c>
      <c r="P9" s="65">
        <v>6</v>
      </c>
      <c r="Q9" s="65">
        <v>7</v>
      </c>
      <c r="R9" s="65">
        <v>8</v>
      </c>
      <c r="S9" s="65">
        <v>9</v>
      </c>
      <c r="T9" s="65">
        <v>10</v>
      </c>
      <c r="U9" s="65">
        <v>11</v>
      </c>
      <c r="V9" s="65">
        <v>12</v>
      </c>
      <c r="W9" s="65">
        <v>13</v>
      </c>
      <c r="X9" s="65">
        <v>14</v>
      </c>
      <c r="Y9" s="65">
        <v>15</v>
      </c>
      <c r="Z9" s="65">
        <v>16</v>
      </c>
      <c r="AA9" s="65">
        <v>17</v>
      </c>
      <c r="AB9" s="65">
        <v>18</v>
      </c>
      <c r="AC9" s="65">
        <v>19</v>
      </c>
      <c r="AD9" s="65">
        <v>20</v>
      </c>
      <c r="AE9" s="65">
        <v>21</v>
      </c>
      <c r="AF9" s="65">
        <v>22</v>
      </c>
      <c r="AG9" s="65">
        <v>23</v>
      </c>
      <c r="AH9" s="65">
        <v>24</v>
      </c>
      <c r="AI9" s="65">
        <v>25</v>
      </c>
      <c r="AJ9" s="65">
        <v>26</v>
      </c>
      <c r="AK9" s="65">
        <v>27</v>
      </c>
      <c r="AL9" s="65">
        <v>28</v>
      </c>
      <c r="AM9" s="65"/>
      <c r="AN9" s="65"/>
      <c r="AO9" s="65"/>
    </row>
    <row r="10" spans="1:41" s="31" customFormat="1" ht="24" customHeight="1">
      <c r="A10" s="110"/>
      <c r="B10" s="112"/>
      <c r="C10" s="112"/>
      <c r="D10" s="114"/>
      <c r="E10" s="114"/>
      <c r="F10" s="116"/>
      <c r="G10" s="118"/>
      <c r="H10" s="112"/>
      <c r="I10" s="120"/>
      <c r="J10" s="112"/>
      <c r="K10" s="120"/>
      <c r="L10" s="120"/>
      <c r="M10" s="120"/>
      <c r="N10" s="64" t="s">
        <v>19</v>
      </c>
      <c r="O10" s="64" t="s">
        <v>20</v>
      </c>
      <c r="P10" s="64" t="s">
        <v>14</v>
      </c>
      <c r="Q10" s="64" t="s">
        <v>15</v>
      </c>
      <c r="R10" s="64" t="s">
        <v>16</v>
      </c>
      <c r="S10" s="64" t="s">
        <v>17</v>
      </c>
      <c r="T10" s="64" t="s">
        <v>18</v>
      </c>
      <c r="U10" s="64" t="s">
        <v>19</v>
      </c>
      <c r="V10" s="64" t="s">
        <v>20</v>
      </c>
      <c r="W10" s="64" t="s">
        <v>14</v>
      </c>
      <c r="X10" s="64" t="s">
        <v>15</v>
      </c>
      <c r="Y10" s="64" t="s">
        <v>16</v>
      </c>
      <c r="Z10" s="64" t="s">
        <v>17</v>
      </c>
      <c r="AA10" s="64" t="s">
        <v>18</v>
      </c>
      <c r="AB10" s="64" t="s">
        <v>19</v>
      </c>
      <c r="AC10" s="64" t="s">
        <v>20</v>
      </c>
      <c r="AD10" s="64" t="s">
        <v>14</v>
      </c>
      <c r="AE10" s="64" t="s">
        <v>15</v>
      </c>
      <c r="AF10" s="64" t="s">
        <v>16</v>
      </c>
      <c r="AG10" s="64" t="s">
        <v>17</v>
      </c>
      <c r="AH10" s="64" t="s">
        <v>18</v>
      </c>
      <c r="AI10" s="64" t="s">
        <v>19</v>
      </c>
      <c r="AJ10" s="64" t="s">
        <v>20</v>
      </c>
      <c r="AK10" s="64" t="s">
        <v>14</v>
      </c>
      <c r="AL10" s="64" t="s">
        <v>15</v>
      </c>
      <c r="AM10" s="64"/>
      <c r="AN10" s="64"/>
      <c r="AO10" s="64"/>
    </row>
    <row r="11" spans="1:41" s="1" customFormat="1">
      <c r="A11" s="32" t="s">
        <v>34</v>
      </c>
      <c r="B11" s="33">
        <v>0.29166666666666669</v>
      </c>
      <c r="C11" s="33" t="s">
        <v>59</v>
      </c>
      <c r="D11" s="53" t="s">
        <v>21</v>
      </c>
      <c r="E11" s="35" t="s">
        <v>22</v>
      </c>
      <c r="F11" s="36">
        <v>140</v>
      </c>
      <c r="G11" s="37">
        <f t="shared" ref="G11:G42" si="0">COUNT(N11:AO11)</f>
        <v>17</v>
      </c>
      <c r="H11" s="38">
        <f t="shared" ref="H11:H42" si="1">SUM(N11:AO11)/60</f>
        <v>4.25</v>
      </c>
      <c r="I11" s="39">
        <v>0.9</v>
      </c>
      <c r="J11" s="40">
        <v>1</v>
      </c>
      <c r="K11" s="41">
        <f t="shared" ref="K11:K42" si="2">F11*H11*I11*J11</f>
        <v>535.5</v>
      </c>
      <c r="L11" s="41">
        <v>80</v>
      </c>
      <c r="M11" s="42">
        <f t="shared" ref="M11:M42" si="3">K11*(100-L11)/100</f>
        <v>107.1</v>
      </c>
      <c r="N11" s="55"/>
      <c r="O11" s="55"/>
      <c r="P11" s="43">
        <v>15</v>
      </c>
      <c r="Q11" s="43">
        <v>15</v>
      </c>
      <c r="R11" s="43">
        <v>15</v>
      </c>
      <c r="S11" s="43">
        <v>15</v>
      </c>
      <c r="T11" s="43">
        <v>15</v>
      </c>
      <c r="U11" s="55"/>
      <c r="V11" s="55"/>
      <c r="W11" s="43">
        <v>15</v>
      </c>
      <c r="X11" s="43">
        <v>15</v>
      </c>
      <c r="Y11" s="43">
        <v>15</v>
      </c>
      <c r="Z11" s="43">
        <v>15</v>
      </c>
      <c r="AA11" s="43">
        <v>15</v>
      </c>
      <c r="AB11" s="55"/>
      <c r="AC11" s="55"/>
      <c r="AD11" s="43">
        <v>15</v>
      </c>
      <c r="AE11" s="43">
        <v>15</v>
      </c>
      <c r="AF11" s="43">
        <v>15</v>
      </c>
      <c r="AG11" s="43">
        <v>15</v>
      </c>
      <c r="AH11" s="43">
        <v>15</v>
      </c>
      <c r="AI11" s="55"/>
      <c r="AJ11" s="55"/>
      <c r="AK11" s="43">
        <v>15</v>
      </c>
      <c r="AL11" s="43">
        <v>15</v>
      </c>
      <c r="AM11" s="43"/>
      <c r="AN11" s="43"/>
      <c r="AO11" s="43"/>
    </row>
    <row r="12" spans="1:41" s="1" customFormat="1">
      <c r="A12" s="32" t="s">
        <v>34</v>
      </c>
      <c r="B12" s="33">
        <v>0.375</v>
      </c>
      <c r="C12" s="33" t="s">
        <v>58</v>
      </c>
      <c r="D12" s="53" t="s">
        <v>21</v>
      </c>
      <c r="E12" s="35" t="s">
        <v>22</v>
      </c>
      <c r="F12" s="36">
        <v>200</v>
      </c>
      <c r="G12" s="37">
        <f t="shared" si="0"/>
        <v>5</v>
      </c>
      <c r="H12" s="38">
        <f t="shared" si="1"/>
        <v>1.25</v>
      </c>
      <c r="I12" s="39">
        <v>0.9</v>
      </c>
      <c r="J12" s="40">
        <v>1</v>
      </c>
      <c r="K12" s="41">
        <f t="shared" si="2"/>
        <v>225</v>
      </c>
      <c r="L12" s="41">
        <v>80</v>
      </c>
      <c r="M12" s="42">
        <f t="shared" si="3"/>
        <v>45</v>
      </c>
      <c r="N12" s="55"/>
      <c r="O12" s="55"/>
      <c r="P12" s="43"/>
      <c r="Q12" s="43"/>
      <c r="R12" s="43"/>
      <c r="S12" s="43">
        <v>15</v>
      </c>
      <c r="T12" s="43">
        <v>15</v>
      </c>
      <c r="U12" s="55"/>
      <c r="V12" s="55"/>
      <c r="W12" s="43"/>
      <c r="X12" s="43"/>
      <c r="Y12" s="43"/>
      <c r="Z12" s="43"/>
      <c r="AA12" s="43"/>
      <c r="AB12" s="55"/>
      <c r="AC12" s="55"/>
      <c r="AD12" s="43"/>
      <c r="AE12" s="43">
        <v>15</v>
      </c>
      <c r="AF12" s="43">
        <v>15</v>
      </c>
      <c r="AG12" s="43"/>
      <c r="AH12" s="43">
        <v>15</v>
      </c>
      <c r="AI12" s="55"/>
      <c r="AJ12" s="55"/>
      <c r="AK12" s="43"/>
      <c r="AL12" s="43"/>
      <c r="AM12" s="43"/>
      <c r="AN12" s="43"/>
      <c r="AO12" s="43"/>
    </row>
    <row r="13" spans="1:41" s="1" customFormat="1">
      <c r="A13" s="32" t="s">
        <v>34</v>
      </c>
      <c r="B13" s="33">
        <v>0.52083333333333337</v>
      </c>
      <c r="C13" s="33" t="s">
        <v>45</v>
      </c>
      <c r="D13" s="53" t="s">
        <v>21</v>
      </c>
      <c r="E13" s="35" t="s">
        <v>22</v>
      </c>
      <c r="F13" s="36">
        <v>230</v>
      </c>
      <c r="G13" s="37">
        <f t="shared" si="0"/>
        <v>3</v>
      </c>
      <c r="H13" s="38">
        <f t="shared" si="1"/>
        <v>0.75</v>
      </c>
      <c r="I13" s="39">
        <v>0.9</v>
      </c>
      <c r="J13" s="40">
        <v>1</v>
      </c>
      <c r="K13" s="41">
        <f t="shared" si="2"/>
        <v>155.25</v>
      </c>
      <c r="L13" s="41">
        <v>80</v>
      </c>
      <c r="M13" s="42">
        <f t="shared" si="3"/>
        <v>31.05</v>
      </c>
      <c r="N13" s="55"/>
      <c r="O13" s="55"/>
      <c r="P13" s="43"/>
      <c r="Q13" s="43">
        <v>15</v>
      </c>
      <c r="R13" s="43"/>
      <c r="S13" s="43"/>
      <c r="T13" s="43"/>
      <c r="U13" s="55"/>
      <c r="V13" s="55"/>
      <c r="W13" s="43"/>
      <c r="X13" s="43">
        <v>15</v>
      </c>
      <c r="Y13" s="43"/>
      <c r="Z13" s="43"/>
      <c r="AA13" s="43"/>
      <c r="AB13" s="55"/>
      <c r="AC13" s="55"/>
      <c r="AD13" s="43">
        <v>15</v>
      </c>
      <c r="AE13" s="43"/>
      <c r="AF13" s="43"/>
      <c r="AG13" s="43"/>
      <c r="AH13" s="43"/>
      <c r="AI13" s="55"/>
      <c r="AJ13" s="55"/>
      <c r="AK13" s="43"/>
      <c r="AL13" s="43"/>
      <c r="AM13" s="43"/>
      <c r="AN13" s="43"/>
      <c r="AO13" s="43"/>
    </row>
    <row r="14" spans="1:41" s="1" customFormat="1">
      <c r="A14" s="32" t="s">
        <v>34</v>
      </c>
      <c r="B14" s="33">
        <v>0.55208333333333337</v>
      </c>
      <c r="C14" s="33" t="s">
        <v>57</v>
      </c>
      <c r="D14" s="53" t="s">
        <v>21</v>
      </c>
      <c r="E14" s="35" t="s">
        <v>22</v>
      </c>
      <c r="F14" s="36">
        <v>200</v>
      </c>
      <c r="G14" s="37">
        <f t="shared" si="0"/>
        <v>0</v>
      </c>
      <c r="H14" s="38">
        <f t="shared" si="1"/>
        <v>0</v>
      </c>
      <c r="I14" s="39">
        <v>0.9</v>
      </c>
      <c r="J14" s="40">
        <v>1</v>
      </c>
      <c r="K14" s="41">
        <f t="shared" si="2"/>
        <v>0</v>
      </c>
      <c r="L14" s="41">
        <v>80</v>
      </c>
      <c r="M14" s="42">
        <f t="shared" si="3"/>
        <v>0</v>
      </c>
      <c r="N14" s="55"/>
      <c r="O14" s="55"/>
      <c r="P14" s="43"/>
      <c r="Q14" s="43"/>
      <c r="R14" s="43"/>
      <c r="S14" s="43"/>
      <c r="T14" s="43"/>
      <c r="U14" s="55"/>
      <c r="V14" s="55"/>
      <c r="W14" s="43"/>
      <c r="X14" s="43"/>
      <c r="Y14" s="43"/>
      <c r="Z14" s="43"/>
      <c r="AA14" s="43"/>
      <c r="AB14" s="55"/>
      <c r="AC14" s="55"/>
      <c r="AD14" s="43"/>
      <c r="AE14" s="43"/>
      <c r="AF14" s="43"/>
      <c r="AG14" s="43"/>
      <c r="AH14" s="43"/>
      <c r="AI14" s="55"/>
      <c r="AJ14" s="55"/>
      <c r="AK14" s="43"/>
      <c r="AL14" s="43"/>
      <c r="AM14" s="43"/>
      <c r="AN14" s="43"/>
      <c r="AO14" s="43"/>
    </row>
    <row r="15" spans="1:41" s="1" customFormat="1">
      <c r="A15" s="32" t="s">
        <v>34</v>
      </c>
      <c r="B15" s="33">
        <v>0.68055555555555547</v>
      </c>
      <c r="C15" s="33" t="s">
        <v>56</v>
      </c>
      <c r="D15" s="53" t="s">
        <v>21</v>
      </c>
      <c r="E15" s="35" t="s">
        <v>22</v>
      </c>
      <c r="F15" s="36">
        <v>235</v>
      </c>
      <c r="G15" s="37">
        <f t="shared" si="0"/>
        <v>0</v>
      </c>
      <c r="H15" s="38">
        <f t="shared" si="1"/>
        <v>0</v>
      </c>
      <c r="I15" s="39">
        <v>0.9</v>
      </c>
      <c r="J15" s="40">
        <v>1</v>
      </c>
      <c r="K15" s="41">
        <f t="shared" si="2"/>
        <v>0</v>
      </c>
      <c r="L15" s="41">
        <v>80</v>
      </c>
      <c r="M15" s="42">
        <f t="shared" si="3"/>
        <v>0</v>
      </c>
      <c r="N15" s="55"/>
      <c r="O15" s="55"/>
      <c r="P15" s="43"/>
      <c r="Q15" s="43"/>
      <c r="R15" s="43"/>
      <c r="S15" s="43"/>
      <c r="T15" s="43"/>
      <c r="U15" s="55"/>
      <c r="V15" s="55"/>
      <c r="W15" s="43"/>
      <c r="X15" s="43"/>
      <c r="Y15" s="43"/>
      <c r="Z15" s="43"/>
      <c r="AA15" s="43"/>
      <c r="AB15" s="55"/>
      <c r="AC15" s="55"/>
      <c r="AD15" s="43"/>
      <c r="AE15" s="43"/>
      <c r="AF15" s="43"/>
      <c r="AG15" s="43"/>
      <c r="AH15" s="43"/>
      <c r="AI15" s="55"/>
      <c r="AJ15" s="55"/>
      <c r="AK15" s="43"/>
      <c r="AL15" s="43"/>
      <c r="AM15" s="43"/>
      <c r="AN15" s="43"/>
      <c r="AO15" s="43"/>
    </row>
    <row r="16" spans="1:41" s="1" customFormat="1" ht="15" customHeight="1">
      <c r="A16" s="32" t="s">
        <v>34</v>
      </c>
      <c r="B16" s="33">
        <v>0.71875</v>
      </c>
      <c r="C16" s="33" t="s">
        <v>55</v>
      </c>
      <c r="D16" s="53" t="s">
        <v>21</v>
      </c>
      <c r="E16" s="35" t="s">
        <v>22</v>
      </c>
      <c r="F16" s="36">
        <v>385</v>
      </c>
      <c r="G16" s="37">
        <f t="shared" si="0"/>
        <v>0</v>
      </c>
      <c r="H16" s="38">
        <f t="shared" si="1"/>
        <v>0</v>
      </c>
      <c r="I16" s="39">
        <v>0.9</v>
      </c>
      <c r="J16" s="40">
        <v>1</v>
      </c>
      <c r="K16" s="41">
        <f t="shared" si="2"/>
        <v>0</v>
      </c>
      <c r="L16" s="41">
        <v>80</v>
      </c>
      <c r="M16" s="42">
        <f t="shared" si="3"/>
        <v>0</v>
      </c>
      <c r="N16" s="55"/>
      <c r="O16" s="55"/>
      <c r="P16" s="43"/>
      <c r="Q16" s="43"/>
      <c r="R16" s="43"/>
      <c r="S16" s="43"/>
      <c r="T16" s="43"/>
      <c r="U16" s="55"/>
      <c r="V16" s="55"/>
      <c r="W16" s="43"/>
      <c r="X16" s="43"/>
      <c r="Y16" s="43"/>
      <c r="Z16" s="43"/>
      <c r="AA16" s="43"/>
      <c r="AB16" s="55"/>
      <c r="AC16" s="55"/>
      <c r="AD16" s="43"/>
      <c r="AE16" s="43"/>
      <c r="AF16" s="43"/>
      <c r="AG16" s="43"/>
      <c r="AH16" s="43"/>
      <c r="AI16" s="55"/>
      <c r="AJ16" s="55"/>
      <c r="AK16" s="43"/>
      <c r="AL16" s="43"/>
      <c r="AM16" s="43"/>
      <c r="AN16" s="43"/>
      <c r="AO16" s="43"/>
    </row>
    <row r="17" spans="1:41" s="1" customFormat="1" ht="15" customHeight="1">
      <c r="A17" s="32" t="s">
        <v>34</v>
      </c>
      <c r="B17" s="33">
        <v>0.80555555555555547</v>
      </c>
      <c r="C17" s="33" t="s">
        <v>54</v>
      </c>
      <c r="D17" s="53" t="s">
        <v>21</v>
      </c>
      <c r="E17" s="35" t="s">
        <v>22</v>
      </c>
      <c r="F17" s="36">
        <v>775</v>
      </c>
      <c r="G17" s="37">
        <f t="shared" si="0"/>
        <v>7</v>
      </c>
      <c r="H17" s="38">
        <f t="shared" si="1"/>
        <v>1.75</v>
      </c>
      <c r="I17" s="39">
        <v>0.9</v>
      </c>
      <c r="J17" s="40">
        <v>1</v>
      </c>
      <c r="K17" s="41">
        <f t="shared" si="2"/>
        <v>1220.625</v>
      </c>
      <c r="L17" s="41">
        <v>80</v>
      </c>
      <c r="M17" s="42">
        <f t="shared" si="3"/>
        <v>244.125</v>
      </c>
      <c r="N17" s="55"/>
      <c r="O17" s="55"/>
      <c r="P17" s="43"/>
      <c r="Q17" s="43">
        <v>15</v>
      </c>
      <c r="R17" s="43"/>
      <c r="S17" s="43"/>
      <c r="T17" s="43">
        <v>15</v>
      </c>
      <c r="U17" s="55"/>
      <c r="V17" s="55"/>
      <c r="W17" s="43"/>
      <c r="X17" s="43">
        <v>15</v>
      </c>
      <c r="Y17" s="43"/>
      <c r="Z17" s="43">
        <v>15</v>
      </c>
      <c r="AA17" s="43"/>
      <c r="AB17" s="55"/>
      <c r="AC17" s="55"/>
      <c r="AD17" s="43"/>
      <c r="AE17" s="43"/>
      <c r="AF17" s="43">
        <v>15</v>
      </c>
      <c r="AG17" s="43"/>
      <c r="AH17" s="43">
        <v>15</v>
      </c>
      <c r="AI17" s="55"/>
      <c r="AJ17" s="55"/>
      <c r="AK17" s="43"/>
      <c r="AL17" s="43">
        <v>15</v>
      </c>
      <c r="AM17" s="43"/>
      <c r="AN17" s="43"/>
      <c r="AO17" s="43"/>
    </row>
    <row r="18" spans="1:41" s="1" customFormat="1" ht="15" customHeight="1">
      <c r="A18" s="32" t="s">
        <v>34</v>
      </c>
      <c r="B18" s="33">
        <v>0.91666666666666663</v>
      </c>
      <c r="C18" s="33" t="s">
        <v>53</v>
      </c>
      <c r="D18" s="53" t="s">
        <v>21</v>
      </c>
      <c r="E18" s="35" t="s">
        <v>22</v>
      </c>
      <c r="F18" s="36">
        <v>635</v>
      </c>
      <c r="G18" s="37">
        <f t="shared" si="0"/>
        <v>11</v>
      </c>
      <c r="H18" s="38">
        <f t="shared" si="1"/>
        <v>2.75</v>
      </c>
      <c r="I18" s="39">
        <v>0.9</v>
      </c>
      <c r="J18" s="40">
        <v>1</v>
      </c>
      <c r="K18" s="41">
        <f t="shared" si="2"/>
        <v>1571.625</v>
      </c>
      <c r="L18" s="41">
        <v>80</v>
      </c>
      <c r="M18" s="42">
        <f t="shared" si="3"/>
        <v>314.32499999999999</v>
      </c>
      <c r="N18" s="55"/>
      <c r="O18" s="55"/>
      <c r="P18" s="43">
        <v>15</v>
      </c>
      <c r="Q18" s="43"/>
      <c r="R18" s="43">
        <v>15</v>
      </c>
      <c r="S18" s="43"/>
      <c r="T18" s="43"/>
      <c r="U18" s="55"/>
      <c r="V18" s="55"/>
      <c r="W18" s="43">
        <v>15</v>
      </c>
      <c r="X18" s="43"/>
      <c r="Y18" s="43">
        <v>15</v>
      </c>
      <c r="Z18" s="43"/>
      <c r="AA18" s="43">
        <v>15</v>
      </c>
      <c r="AB18" s="55"/>
      <c r="AC18" s="55"/>
      <c r="AD18" s="43">
        <v>15</v>
      </c>
      <c r="AE18" s="43">
        <v>15</v>
      </c>
      <c r="AF18" s="43">
        <v>15</v>
      </c>
      <c r="AG18" s="43">
        <v>15</v>
      </c>
      <c r="AH18" s="43">
        <v>15</v>
      </c>
      <c r="AI18" s="55"/>
      <c r="AJ18" s="55"/>
      <c r="AK18" s="43">
        <v>15</v>
      </c>
      <c r="AL18" s="43"/>
      <c r="AM18" s="43"/>
      <c r="AN18" s="43"/>
      <c r="AO18" s="43"/>
    </row>
    <row r="19" spans="1:41" s="1" customFormat="1" ht="15" customHeight="1">
      <c r="A19" s="32" t="s">
        <v>34</v>
      </c>
      <c r="B19" s="33">
        <v>0.96180555555555547</v>
      </c>
      <c r="C19" s="33" t="s">
        <v>23</v>
      </c>
      <c r="D19" s="53" t="s">
        <v>21</v>
      </c>
      <c r="E19" s="35" t="s">
        <v>22</v>
      </c>
      <c r="F19" s="36">
        <v>360</v>
      </c>
      <c r="G19" s="37">
        <f t="shared" si="0"/>
        <v>4</v>
      </c>
      <c r="H19" s="38">
        <f t="shared" si="1"/>
        <v>1</v>
      </c>
      <c r="I19" s="39">
        <v>0.9</v>
      </c>
      <c r="J19" s="40">
        <v>1</v>
      </c>
      <c r="K19" s="41">
        <f t="shared" si="2"/>
        <v>324</v>
      </c>
      <c r="L19" s="41">
        <v>80</v>
      </c>
      <c r="M19" s="42">
        <f t="shared" si="3"/>
        <v>64.8</v>
      </c>
      <c r="N19" s="55"/>
      <c r="O19" s="55"/>
      <c r="P19" s="43"/>
      <c r="Q19" s="43"/>
      <c r="R19" s="43"/>
      <c r="S19" s="43">
        <v>15</v>
      </c>
      <c r="T19" s="43"/>
      <c r="U19" s="55"/>
      <c r="V19" s="55"/>
      <c r="W19" s="43"/>
      <c r="X19" s="43"/>
      <c r="Y19" s="43"/>
      <c r="Z19" s="43"/>
      <c r="AA19" s="43"/>
      <c r="AB19" s="55"/>
      <c r="AC19" s="55"/>
      <c r="AD19" s="43"/>
      <c r="AE19" s="43">
        <v>15</v>
      </c>
      <c r="AF19" s="43"/>
      <c r="AG19" s="43">
        <v>15</v>
      </c>
      <c r="AH19" s="43"/>
      <c r="AI19" s="55"/>
      <c r="AJ19" s="55"/>
      <c r="AK19" s="43"/>
      <c r="AL19" s="43">
        <v>15</v>
      </c>
      <c r="AM19" s="43"/>
      <c r="AN19" s="43"/>
      <c r="AO19" s="43"/>
    </row>
    <row r="20" spans="1:41" s="1" customFormat="1" ht="15" customHeight="1">
      <c r="A20" s="32" t="s">
        <v>34</v>
      </c>
      <c r="B20" s="33">
        <v>0.98958333333333337</v>
      </c>
      <c r="C20" s="33" t="s">
        <v>52</v>
      </c>
      <c r="D20" s="53" t="s">
        <v>21</v>
      </c>
      <c r="E20" s="35" t="s">
        <v>22</v>
      </c>
      <c r="F20" s="36">
        <v>40</v>
      </c>
      <c r="G20" s="37">
        <f t="shared" si="0"/>
        <v>0</v>
      </c>
      <c r="H20" s="38">
        <f t="shared" si="1"/>
        <v>0</v>
      </c>
      <c r="I20" s="39">
        <v>0.9</v>
      </c>
      <c r="J20" s="40">
        <v>1</v>
      </c>
      <c r="K20" s="41">
        <f t="shared" si="2"/>
        <v>0</v>
      </c>
      <c r="L20" s="41">
        <v>80</v>
      </c>
      <c r="M20" s="42">
        <f t="shared" si="3"/>
        <v>0</v>
      </c>
      <c r="N20" s="55"/>
      <c r="O20" s="55"/>
      <c r="P20" s="43"/>
      <c r="Q20" s="43"/>
      <c r="R20" s="43"/>
      <c r="S20" s="43"/>
      <c r="T20" s="43"/>
      <c r="U20" s="55"/>
      <c r="V20" s="55"/>
      <c r="W20" s="43"/>
      <c r="X20" s="43"/>
      <c r="Y20" s="43"/>
      <c r="Z20" s="43"/>
      <c r="AA20" s="43"/>
      <c r="AB20" s="55"/>
      <c r="AC20" s="55"/>
      <c r="AD20" s="43"/>
      <c r="AE20" s="43"/>
      <c r="AF20" s="43"/>
      <c r="AG20" s="43"/>
      <c r="AH20" s="43"/>
      <c r="AI20" s="55"/>
      <c r="AJ20" s="55"/>
      <c r="AK20" s="43"/>
      <c r="AL20" s="43"/>
      <c r="AM20" s="43"/>
      <c r="AN20" s="43"/>
      <c r="AO20" s="43"/>
    </row>
    <row r="21" spans="1:41" s="1" customFormat="1" ht="15" customHeight="1">
      <c r="A21" s="32" t="s">
        <v>34</v>
      </c>
      <c r="B21" s="33">
        <v>2.7777777777777776E-2</v>
      </c>
      <c r="C21" s="33" t="s">
        <v>51</v>
      </c>
      <c r="D21" s="53" t="s">
        <v>21</v>
      </c>
      <c r="E21" s="35" t="s">
        <v>22</v>
      </c>
      <c r="F21" s="36">
        <v>30</v>
      </c>
      <c r="G21" s="37">
        <f t="shared" si="0"/>
        <v>0</v>
      </c>
      <c r="H21" s="38">
        <f t="shared" si="1"/>
        <v>0</v>
      </c>
      <c r="I21" s="39">
        <v>0.9</v>
      </c>
      <c r="J21" s="40">
        <v>1</v>
      </c>
      <c r="K21" s="41">
        <f t="shared" si="2"/>
        <v>0</v>
      </c>
      <c r="L21" s="41">
        <v>80</v>
      </c>
      <c r="M21" s="42">
        <f t="shared" si="3"/>
        <v>0</v>
      </c>
      <c r="N21" s="55"/>
      <c r="O21" s="55"/>
      <c r="P21" s="43"/>
      <c r="Q21" s="43"/>
      <c r="R21" s="43"/>
      <c r="S21" s="43"/>
      <c r="T21" s="43"/>
      <c r="U21" s="55"/>
      <c r="V21" s="55"/>
      <c r="W21" s="43"/>
      <c r="X21" s="43"/>
      <c r="Y21" s="43"/>
      <c r="Z21" s="43"/>
      <c r="AA21" s="43"/>
      <c r="AB21" s="55"/>
      <c r="AC21" s="55"/>
      <c r="AD21" s="43"/>
      <c r="AE21" s="43"/>
      <c r="AF21" s="43"/>
      <c r="AG21" s="43"/>
      <c r="AH21" s="43"/>
      <c r="AI21" s="55"/>
      <c r="AJ21" s="55"/>
      <c r="AK21" s="43"/>
      <c r="AL21" s="43"/>
      <c r="AM21" s="43"/>
      <c r="AN21" s="43"/>
      <c r="AO21" s="43"/>
    </row>
    <row r="22" spans="1:41" s="1" customFormat="1">
      <c r="A22" s="32" t="s">
        <v>34</v>
      </c>
      <c r="B22" s="33">
        <v>3.125E-2</v>
      </c>
      <c r="C22" s="33" t="s">
        <v>50</v>
      </c>
      <c r="D22" s="53" t="s">
        <v>21</v>
      </c>
      <c r="E22" s="35" t="s">
        <v>22</v>
      </c>
      <c r="F22" s="36">
        <v>40</v>
      </c>
      <c r="G22" s="37">
        <f t="shared" si="0"/>
        <v>0</v>
      </c>
      <c r="H22" s="38">
        <f t="shared" si="1"/>
        <v>0</v>
      </c>
      <c r="I22" s="39">
        <v>0.9</v>
      </c>
      <c r="J22" s="40">
        <v>1</v>
      </c>
      <c r="K22" s="41">
        <f t="shared" si="2"/>
        <v>0</v>
      </c>
      <c r="L22" s="41">
        <v>80</v>
      </c>
      <c r="M22" s="42">
        <f t="shared" si="3"/>
        <v>0</v>
      </c>
      <c r="N22" s="55"/>
      <c r="O22" s="55"/>
      <c r="P22" s="43"/>
      <c r="Q22" s="43"/>
      <c r="R22" s="43"/>
      <c r="S22" s="43"/>
      <c r="T22" s="43"/>
      <c r="U22" s="55"/>
      <c r="V22" s="55"/>
      <c r="W22" s="43"/>
      <c r="X22" s="43"/>
      <c r="Y22" s="43"/>
      <c r="Z22" s="43"/>
      <c r="AA22" s="43"/>
      <c r="AB22" s="55"/>
      <c r="AC22" s="55"/>
      <c r="AD22" s="43"/>
      <c r="AE22" s="43"/>
      <c r="AF22" s="43"/>
      <c r="AG22" s="43"/>
      <c r="AH22" s="43"/>
      <c r="AI22" s="55"/>
      <c r="AJ22" s="55"/>
      <c r="AK22" s="43"/>
      <c r="AL22" s="43"/>
      <c r="AM22" s="43"/>
      <c r="AN22" s="43"/>
      <c r="AO22" s="43"/>
    </row>
    <row r="23" spans="1:41" s="1" customFormat="1">
      <c r="A23" s="32" t="s">
        <v>34</v>
      </c>
      <c r="B23" s="33">
        <v>0.3298611111111111</v>
      </c>
      <c r="C23" s="33" t="s">
        <v>49</v>
      </c>
      <c r="D23" s="53" t="s">
        <v>21</v>
      </c>
      <c r="E23" s="35" t="s">
        <v>19</v>
      </c>
      <c r="F23" s="36">
        <v>40</v>
      </c>
      <c r="G23" s="37">
        <f t="shared" si="0"/>
        <v>0</v>
      </c>
      <c r="H23" s="38">
        <f t="shared" si="1"/>
        <v>0</v>
      </c>
      <c r="I23" s="39">
        <v>0.9</v>
      </c>
      <c r="J23" s="40">
        <v>1</v>
      </c>
      <c r="K23" s="41">
        <f t="shared" si="2"/>
        <v>0</v>
      </c>
      <c r="L23" s="41">
        <v>80</v>
      </c>
      <c r="M23" s="42">
        <f t="shared" si="3"/>
        <v>0</v>
      </c>
      <c r="N23" s="55"/>
      <c r="O23" s="55"/>
      <c r="P23" s="43"/>
      <c r="Q23" s="43"/>
      <c r="R23" s="43"/>
      <c r="S23" s="43"/>
      <c r="T23" s="43"/>
      <c r="U23" s="55"/>
      <c r="V23" s="55"/>
      <c r="W23" s="43"/>
      <c r="X23" s="43"/>
      <c r="Y23" s="43"/>
      <c r="Z23" s="43"/>
      <c r="AA23" s="43"/>
      <c r="AB23" s="55"/>
      <c r="AC23" s="55"/>
      <c r="AD23" s="43"/>
      <c r="AE23" s="43"/>
      <c r="AF23" s="43"/>
      <c r="AG23" s="43"/>
      <c r="AH23" s="43"/>
      <c r="AI23" s="55"/>
      <c r="AJ23" s="55"/>
      <c r="AK23" s="43"/>
      <c r="AL23" s="43"/>
      <c r="AM23" s="43"/>
      <c r="AN23" s="43"/>
      <c r="AO23" s="43"/>
    </row>
    <row r="24" spans="1:41" s="1" customFormat="1">
      <c r="A24" s="32" t="s">
        <v>34</v>
      </c>
      <c r="B24" s="33">
        <v>0.375</v>
      </c>
      <c r="C24" s="33" t="s">
        <v>48</v>
      </c>
      <c r="D24" s="53" t="s">
        <v>21</v>
      </c>
      <c r="E24" s="35" t="s">
        <v>19</v>
      </c>
      <c r="F24" s="36">
        <v>125</v>
      </c>
      <c r="G24" s="37">
        <f t="shared" si="0"/>
        <v>4</v>
      </c>
      <c r="H24" s="38">
        <f t="shared" si="1"/>
        <v>1</v>
      </c>
      <c r="I24" s="39">
        <v>0.9</v>
      </c>
      <c r="J24" s="40">
        <v>1</v>
      </c>
      <c r="K24" s="41">
        <f t="shared" si="2"/>
        <v>112.5</v>
      </c>
      <c r="L24" s="41">
        <v>80</v>
      </c>
      <c r="M24" s="42">
        <f t="shared" si="3"/>
        <v>22.5</v>
      </c>
      <c r="N24" s="55">
        <v>15</v>
      </c>
      <c r="O24" s="55"/>
      <c r="P24" s="43"/>
      <c r="Q24" s="43"/>
      <c r="R24" s="43"/>
      <c r="S24" s="43"/>
      <c r="T24" s="43"/>
      <c r="U24" s="55">
        <v>15</v>
      </c>
      <c r="V24" s="55"/>
      <c r="W24" s="43"/>
      <c r="X24" s="43"/>
      <c r="Y24" s="43"/>
      <c r="Z24" s="43"/>
      <c r="AA24" s="43"/>
      <c r="AB24" s="55">
        <v>15</v>
      </c>
      <c r="AC24" s="55"/>
      <c r="AD24" s="43"/>
      <c r="AE24" s="43"/>
      <c r="AF24" s="43"/>
      <c r="AG24" s="43"/>
      <c r="AH24" s="43"/>
      <c r="AI24" s="55">
        <v>15</v>
      </c>
      <c r="AJ24" s="55"/>
      <c r="AK24" s="43"/>
      <c r="AL24" s="43"/>
      <c r="AM24" s="43"/>
      <c r="AN24" s="43"/>
      <c r="AO24" s="43"/>
    </row>
    <row r="25" spans="1:41" s="1" customFormat="1">
      <c r="A25" s="32" t="s">
        <v>34</v>
      </c>
      <c r="B25" s="33">
        <v>0.39583333333333331</v>
      </c>
      <c r="C25" s="33" t="s">
        <v>47</v>
      </c>
      <c r="D25" s="53" t="s">
        <v>21</v>
      </c>
      <c r="E25" s="35" t="s">
        <v>19</v>
      </c>
      <c r="F25" s="36">
        <v>125</v>
      </c>
      <c r="G25" s="37">
        <f t="shared" si="0"/>
        <v>0</v>
      </c>
      <c r="H25" s="38">
        <f t="shared" si="1"/>
        <v>0</v>
      </c>
      <c r="I25" s="39">
        <v>0.9</v>
      </c>
      <c r="J25" s="40">
        <v>1</v>
      </c>
      <c r="K25" s="41">
        <f t="shared" si="2"/>
        <v>0</v>
      </c>
      <c r="L25" s="41">
        <v>80</v>
      </c>
      <c r="M25" s="42">
        <f t="shared" si="3"/>
        <v>0</v>
      </c>
      <c r="N25" s="55"/>
      <c r="O25" s="55"/>
      <c r="P25" s="43"/>
      <c r="Q25" s="43"/>
      <c r="R25" s="43"/>
      <c r="S25" s="43"/>
      <c r="T25" s="43"/>
      <c r="U25" s="55"/>
      <c r="V25" s="55"/>
      <c r="W25" s="43"/>
      <c r="X25" s="43"/>
      <c r="Y25" s="43"/>
      <c r="Z25" s="43"/>
      <c r="AA25" s="43"/>
      <c r="AB25" s="55"/>
      <c r="AC25" s="55"/>
      <c r="AD25" s="43"/>
      <c r="AE25" s="43"/>
      <c r="AF25" s="43"/>
      <c r="AG25" s="43"/>
      <c r="AH25" s="43"/>
      <c r="AI25" s="55"/>
      <c r="AJ25" s="55"/>
      <c r="AK25" s="43"/>
      <c r="AL25" s="43"/>
      <c r="AM25" s="43"/>
      <c r="AN25" s="43"/>
      <c r="AO25" s="43"/>
    </row>
    <row r="26" spans="1:41" s="1" customFormat="1">
      <c r="A26" s="32" t="s">
        <v>34</v>
      </c>
      <c r="B26" s="33">
        <v>0.42708333333333331</v>
      </c>
      <c r="C26" s="33" t="s">
        <v>46</v>
      </c>
      <c r="D26" s="53" t="s">
        <v>21</v>
      </c>
      <c r="E26" s="35" t="s">
        <v>19</v>
      </c>
      <c r="F26" s="36">
        <v>125</v>
      </c>
      <c r="G26" s="37">
        <f t="shared" si="0"/>
        <v>4</v>
      </c>
      <c r="H26" s="38">
        <f t="shared" si="1"/>
        <v>1</v>
      </c>
      <c r="I26" s="39">
        <v>0.9</v>
      </c>
      <c r="J26" s="40">
        <v>1</v>
      </c>
      <c r="K26" s="41">
        <f t="shared" si="2"/>
        <v>112.5</v>
      </c>
      <c r="L26" s="41">
        <v>80</v>
      </c>
      <c r="M26" s="42">
        <f t="shared" si="3"/>
        <v>22.5</v>
      </c>
      <c r="N26" s="55">
        <v>15</v>
      </c>
      <c r="O26" s="55"/>
      <c r="P26" s="43"/>
      <c r="Q26" s="43"/>
      <c r="R26" s="43"/>
      <c r="S26" s="43"/>
      <c r="T26" s="43"/>
      <c r="U26" s="55">
        <v>15</v>
      </c>
      <c r="V26" s="55"/>
      <c r="W26" s="43"/>
      <c r="X26" s="43"/>
      <c r="Y26" s="43"/>
      <c r="Z26" s="43"/>
      <c r="AA26" s="43"/>
      <c r="AB26" s="55">
        <v>15</v>
      </c>
      <c r="AC26" s="55"/>
      <c r="AD26" s="43"/>
      <c r="AE26" s="43"/>
      <c r="AF26" s="43"/>
      <c r="AG26" s="43"/>
      <c r="AH26" s="43"/>
      <c r="AI26" s="55">
        <v>15</v>
      </c>
      <c r="AJ26" s="55"/>
      <c r="AK26" s="43"/>
      <c r="AL26" s="43"/>
      <c r="AM26" s="43"/>
      <c r="AN26" s="43"/>
      <c r="AO26" s="43"/>
    </row>
    <row r="27" spans="1:41" s="1" customFormat="1" ht="15" customHeight="1">
      <c r="A27" s="32" t="s">
        <v>34</v>
      </c>
      <c r="B27" s="33">
        <v>0.44791666666666669</v>
      </c>
      <c r="C27" s="33" t="s">
        <v>43</v>
      </c>
      <c r="D27" s="53" t="s">
        <v>21</v>
      </c>
      <c r="E27" s="35" t="s">
        <v>19</v>
      </c>
      <c r="F27" s="36">
        <v>125</v>
      </c>
      <c r="G27" s="37">
        <f t="shared" si="0"/>
        <v>0</v>
      </c>
      <c r="H27" s="38">
        <f t="shared" si="1"/>
        <v>0</v>
      </c>
      <c r="I27" s="39">
        <v>0.9</v>
      </c>
      <c r="J27" s="40">
        <v>1</v>
      </c>
      <c r="K27" s="41">
        <f t="shared" si="2"/>
        <v>0</v>
      </c>
      <c r="L27" s="41">
        <v>80</v>
      </c>
      <c r="M27" s="42">
        <f t="shared" si="3"/>
        <v>0</v>
      </c>
      <c r="N27" s="55"/>
      <c r="O27" s="55"/>
      <c r="P27" s="43"/>
      <c r="Q27" s="43"/>
      <c r="R27" s="43"/>
      <c r="S27" s="43"/>
      <c r="T27" s="43"/>
      <c r="U27" s="55"/>
      <c r="V27" s="55"/>
      <c r="W27" s="43"/>
      <c r="X27" s="43"/>
      <c r="Y27" s="43"/>
      <c r="Z27" s="43"/>
      <c r="AA27" s="43"/>
      <c r="AB27" s="55"/>
      <c r="AC27" s="55"/>
      <c r="AD27" s="43"/>
      <c r="AE27" s="43"/>
      <c r="AF27" s="43"/>
      <c r="AG27" s="43"/>
      <c r="AH27" s="43"/>
      <c r="AI27" s="55"/>
      <c r="AJ27" s="55"/>
      <c r="AK27" s="43"/>
      <c r="AL27" s="43"/>
      <c r="AM27" s="43"/>
      <c r="AN27" s="43"/>
      <c r="AO27" s="43"/>
    </row>
    <row r="28" spans="1:41" s="1" customFormat="1" ht="15" customHeight="1">
      <c r="A28" s="32" t="s">
        <v>34</v>
      </c>
      <c r="B28" s="33">
        <v>0.55902777777777779</v>
      </c>
      <c r="C28" s="33" t="s">
        <v>45</v>
      </c>
      <c r="D28" s="53" t="s">
        <v>21</v>
      </c>
      <c r="E28" s="35" t="s">
        <v>19</v>
      </c>
      <c r="F28" s="36">
        <v>150</v>
      </c>
      <c r="G28" s="37">
        <f t="shared" si="0"/>
        <v>4</v>
      </c>
      <c r="H28" s="38">
        <f t="shared" si="1"/>
        <v>1</v>
      </c>
      <c r="I28" s="39">
        <v>0.9</v>
      </c>
      <c r="J28" s="40">
        <v>1</v>
      </c>
      <c r="K28" s="41">
        <f t="shared" si="2"/>
        <v>135</v>
      </c>
      <c r="L28" s="41">
        <v>80</v>
      </c>
      <c r="M28" s="42">
        <f t="shared" si="3"/>
        <v>27</v>
      </c>
      <c r="N28" s="55">
        <v>15</v>
      </c>
      <c r="O28" s="55"/>
      <c r="P28" s="43"/>
      <c r="Q28" s="43"/>
      <c r="R28" s="43"/>
      <c r="S28" s="43"/>
      <c r="T28" s="43"/>
      <c r="U28" s="55">
        <v>15</v>
      </c>
      <c r="V28" s="55"/>
      <c r="W28" s="43"/>
      <c r="X28" s="43"/>
      <c r="Y28" s="43"/>
      <c r="Z28" s="43"/>
      <c r="AA28" s="43"/>
      <c r="AB28" s="55">
        <v>15</v>
      </c>
      <c r="AC28" s="55"/>
      <c r="AD28" s="43"/>
      <c r="AE28" s="43"/>
      <c r="AF28" s="43"/>
      <c r="AG28" s="43"/>
      <c r="AH28" s="43"/>
      <c r="AI28" s="55">
        <v>15</v>
      </c>
      <c r="AJ28" s="55"/>
      <c r="AK28" s="43"/>
      <c r="AL28" s="43"/>
      <c r="AM28" s="43"/>
      <c r="AN28" s="43"/>
      <c r="AO28" s="43"/>
    </row>
    <row r="29" spans="1:41" s="1" customFormat="1" ht="15" customHeight="1">
      <c r="A29" s="32" t="s">
        <v>34</v>
      </c>
      <c r="B29" s="33">
        <v>0.57291666666666663</v>
      </c>
      <c r="C29" s="33" t="s">
        <v>44</v>
      </c>
      <c r="D29" s="53" t="s">
        <v>21</v>
      </c>
      <c r="E29" s="35" t="s">
        <v>19</v>
      </c>
      <c r="F29" s="36">
        <v>150</v>
      </c>
      <c r="G29" s="37">
        <f t="shared" si="0"/>
        <v>0</v>
      </c>
      <c r="H29" s="38">
        <f t="shared" si="1"/>
        <v>0</v>
      </c>
      <c r="I29" s="39">
        <v>0.9</v>
      </c>
      <c r="J29" s="40">
        <v>1</v>
      </c>
      <c r="K29" s="41">
        <f t="shared" si="2"/>
        <v>0</v>
      </c>
      <c r="L29" s="41">
        <v>80</v>
      </c>
      <c r="M29" s="42">
        <f t="shared" si="3"/>
        <v>0</v>
      </c>
      <c r="N29" s="55"/>
      <c r="O29" s="55"/>
      <c r="P29" s="43"/>
      <c r="Q29" s="43"/>
      <c r="R29" s="43"/>
      <c r="S29" s="43"/>
      <c r="T29" s="43"/>
      <c r="U29" s="55"/>
      <c r="V29" s="55"/>
      <c r="W29" s="43"/>
      <c r="X29" s="43"/>
      <c r="Y29" s="43"/>
      <c r="Z29" s="43"/>
      <c r="AA29" s="43"/>
      <c r="AB29" s="55"/>
      <c r="AC29" s="55"/>
      <c r="AD29" s="43"/>
      <c r="AE29" s="43"/>
      <c r="AF29" s="43"/>
      <c r="AG29" s="43"/>
      <c r="AH29" s="43"/>
      <c r="AI29" s="55"/>
      <c r="AJ29" s="55"/>
      <c r="AK29" s="43"/>
      <c r="AL29" s="43"/>
      <c r="AM29" s="43"/>
      <c r="AN29" s="43"/>
      <c r="AO29" s="43"/>
    </row>
    <row r="30" spans="1:41" s="1" customFormat="1" ht="15" customHeight="1">
      <c r="A30" s="32" t="s">
        <v>34</v>
      </c>
      <c r="B30" s="33">
        <v>0.67708333333333337</v>
      </c>
      <c r="C30" s="33" t="s">
        <v>33</v>
      </c>
      <c r="D30" s="53" t="s">
        <v>21</v>
      </c>
      <c r="E30" s="35" t="s">
        <v>19</v>
      </c>
      <c r="F30" s="36">
        <v>550</v>
      </c>
      <c r="G30" s="37">
        <f t="shared" si="0"/>
        <v>0</v>
      </c>
      <c r="H30" s="38">
        <f t="shared" si="1"/>
        <v>0</v>
      </c>
      <c r="I30" s="39">
        <v>0.9</v>
      </c>
      <c r="J30" s="40">
        <v>1</v>
      </c>
      <c r="K30" s="41">
        <f t="shared" si="2"/>
        <v>0</v>
      </c>
      <c r="L30" s="41">
        <v>80</v>
      </c>
      <c r="M30" s="42">
        <f t="shared" si="3"/>
        <v>0</v>
      </c>
      <c r="N30" s="55"/>
      <c r="O30" s="55"/>
      <c r="P30" s="43"/>
      <c r="Q30" s="43"/>
      <c r="R30" s="43"/>
      <c r="S30" s="43"/>
      <c r="T30" s="43"/>
      <c r="U30" s="55"/>
      <c r="V30" s="55"/>
      <c r="W30" s="43"/>
      <c r="X30" s="43"/>
      <c r="Y30" s="43"/>
      <c r="Z30" s="43"/>
      <c r="AA30" s="43"/>
      <c r="AB30" s="55"/>
      <c r="AC30" s="55"/>
      <c r="AD30" s="43"/>
      <c r="AE30" s="43"/>
      <c r="AF30" s="43"/>
      <c r="AG30" s="43"/>
      <c r="AH30" s="43"/>
      <c r="AI30" s="55"/>
      <c r="AJ30" s="55"/>
      <c r="AK30" s="43"/>
      <c r="AL30" s="43"/>
      <c r="AM30" s="43"/>
      <c r="AN30" s="43"/>
      <c r="AO30" s="43"/>
    </row>
    <row r="31" spans="1:41" s="1" customFormat="1" ht="15" customHeight="1">
      <c r="A31" s="32" t="s">
        <v>34</v>
      </c>
      <c r="B31" s="33">
        <v>0.96180555555555547</v>
      </c>
      <c r="C31" s="33" t="s">
        <v>43</v>
      </c>
      <c r="D31" s="53" t="s">
        <v>21</v>
      </c>
      <c r="E31" s="35" t="s">
        <v>19</v>
      </c>
      <c r="F31" s="36">
        <v>125</v>
      </c>
      <c r="G31" s="37">
        <f t="shared" si="0"/>
        <v>4</v>
      </c>
      <c r="H31" s="38">
        <f t="shared" si="1"/>
        <v>1</v>
      </c>
      <c r="I31" s="39">
        <v>0.9</v>
      </c>
      <c r="J31" s="40">
        <v>1</v>
      </c>
      <c r="K31" s="41">
        <f t="shared" si="2"/>
        <v>112.5</v>
      </c>
      <c r="L31" s="41">
        <v>80</v>
      </c>
      <c r="M31" s="42">
        <f t="shared" si="3"/>
        <v>22.5</v>
      </c>
      <c r="N31" s="55">
        <v>15</v>
      </c>
      <c r="O31" s="55"/>
      <c r="P31" s="43"/>
      <c r="Q31" s="43"/>
      <c r="R31" s="43"/>
      <c r="S31" s="43"/>
      <c r="T31" s="43"/>
      <c r="U31" s="55">
        <v>15</v>
      </c>
      <c r="V31" s="55"/>
      <c r="W31" s="43"/>
      <c r="X31" s="43"/>
      <c r="Y31" s="43"/>
      <c r="Z31" s="43"/>
      <c r="AA31" s="43"/>
      <c r="AB31" s="55">
        <v>15</v>
      </c>
      <c r="AC31" s="55"/>
      <c r="AD31" s="43"/>
      <c r="AE31" s="43"/>
      <c r="AF31" s="43"/>
      <c r="AG31" s="43"/>
      <c r="AH31" s="43"/>
      <c r="AI31" s="55">
        <v>15</v>
      </c>
      <c r="AJ31" s="55"/>
      <c r="AK31" s="43"/>
      <c r="AL31" s="43"/>
      <c r="AM31" s="43"/>
      <c r="AN31" s="43"/>
      <c r="AO31" s="43"/>
    </row>
    <row r="32" spans="1:41" s="1" customFormat="1" ht="15" customHeight="1">
      <c r="A32" s="32" t="s">
        <v>34</v>
      </c>
      <c r="B32" s="33">
        <v>0.33333333333333331</v>
      </c>
      <c r="C32" s="33" t="s">
        <v>42</v>
      </c>
      <c r="D32" s="53" t="s">
        <v>21</v>
      </c>
      <c r="E32" s="35" t="s">
        <v>20</v>
      </c>
      <c r="F32" s="36">
        <v>40</v>
      </c>
      <c r="G32" s="37">
        <f t="shared" si="0"/>
        <v>0</v>
      </c>
      <c r="H32" s="38">
        <f t="shared" si="1"/>
        <v>0</v>
      </c>
      <c r="I32" s="39">
        <v>0.9</v>
      </c>
      <c r="J32" s="40">
        <v>1</v>
      </c>
      <c r="K32" s="41">
        <f t="shared" si="2"/>
        <v>0</v>
      </c>
      <c r="L32" s="41">
        <v>80</v>
      </c>
      <c r="M32" s="42">
        <f t="shared" si="3"/>
        <v>0</v>
      </c>
      <c r="N32" s="55"/>
      <c r="O32" s="55"/>
      <c r="P32" s="43"/>
      <c r="Q32" s="43"/>
      <c r="R32" s="43"/>
      <c r="S32" s="43"/>
      <c r="T32" s="43"/>
      <c r="U32" s="55"/>
      <c r="V32" s="55"/>
      <c r="W32" s="43"/>
      <c r="X32" s="43"/>
      <c r="Y32" s="43"/>
      <c r="Z32" s="43"/>
      <c r="AA32" s="43"/>
      <c r="AB32" s="55"/>
      <c r="AC32" s="55"/>
      <c r="AD32" s="43"/>
      <c r="AE32" s="43"/>
      <c r="AF32" s="43"/>
      <c r="AG32" s="43"/>
      <c r="AH32" s="43"/>
      <c r="AI32" s="55"/>
      <c r="AJ32" s="55"/>
      <c r="AK32" s="43"/>
      <c r="AL32" s="43"/>
      <c r="AM32" s="43"/>
      <c r="AN32" s="43"/>
      <c r="AO32" s="43"/>
    </row>
    <row r="33" spans="1:41" s="1" customFormat="1" ht="15" customHeight="1">
      <c r="A33" s="32" t="s">
        <v>34</v>
      </c>
      <c r="B33" s="33">
        <v>0.35416666666666669</v>
      </c>
      <c r="C33" s="33" t="s">
        <v>41</v>
      </c>
      <c r="D33" s="53" t="s">
        <v>21</v>
      </c>
      <c r="E33" s="35" t="s">
        <v>20</v>
      </c>
      <c r="F33" s="36">
        <v>40</v>
      </c>
      <c r="G33" s="37">
        <f t="shared" si="0"/>
        <v>4</v>
      </c>
      <c r="H33" s="38">
        <f t="shared" si="1"/>
        <v>1</v>
      </c>
      <c r="I33" s="39">
        <v>0.9</v>
      </c>
      <c r="J33" s="40">
        <v>1</v>
      </c>
      <c r="K33" s="41">
        <f t="shared" si="2"/>
        <v>36</v>
      </c>
      <c r="L33" s="41">
        <v>80</v>
      </c>
      <c r="M33" s="42">
        <f t="shared" si="3"/>
        <v>7.2</v>
      </c>
      <c r="N33" s="55"/>
      <c r="O33" s="55">
        <v>15</v>
      </c>
      <c r="P33" s="43"/>
      <c r="Q33" s="43"/>
      <c r="R33" s="43"/>
      <c r="S33" s="43"/>
      <c r="T33" s="43"/>
      <c r="U33" s="55"/>
      <c r="V33" s="55">
        <v>15</v>
      </c>
      <c r="W33" s="43"/>
      <c r="X33" s="43"/>
      <c r="Y33" s="43"/>
      <c r="Z33" s="43"/>
      <c r="AA33" s="43"/>
      <c r="AB33" s="55"/>
      <c r="AC33" s="55">
        <v>15</v>
      </c>
      <c r="AD33" s="43"/>
      <c r="AE33" s="43"/>
      <c r="AF33" s="43"/>
      <c r="AG33" s="43"/>
      <c r="AH33" s="43"/>
      <c r="AI33" s="55"/>
      <c r="AJ33" s="55">
        <v>15</v>
      </c>
      <c r="AK33" s="43"/>
      <c r="AL33" s="43"/>
      <c r="AM33" s="43"/>
      <c r="AN33" s="43"/>
      <c r="AO33" s="43"/>
    </row>
    <row r="34" spans="1:41" s="1" customFormat="1" ht="15" customHeight="1">
      <c r="A34" s="32" t="s">
        <v>34</v>
      </c>
      <c r="B34" s="33">
        <v>0.39583333333333331</v>
      </c>
      <c r="C34" s="33" t="s">
        <v>40</v>
      </c>
      <c r="D34" s="53" t="s">
        <v>21</v>
      </c>
      <c r="E34" s="35" t="s">
        <v>20</v>
      </c>
      <c r="F34" s="36">
        <v>110</v>
      </c>
      <c r="G34" s="37">
        <f t="shared" si="0"/>
        <v>0</v>
      </c>
      <c r="H34" s="38">
        <f t="shared" si="1"/>
        <v>0</v>
      </c>
      <c r="I34" s="39">
        <v>0.9</v>
      </c>
      <c r="J34" s="40">
        <v>1</v>
      </c>
      <c r="K34" s="41">
        <f t="shared" si="2"/>
        <v>0</v>
      </c>
      <c r="L34" s="41">
        <v>80</v>
      </c>
      <c r="M34" s="42">
        <f t="shared" si="3"/>
        <v>0</v>
      </c>
      <c r="N34" s="55"/>
      <c r="O34" s="55"/>
      <c r="P34" s="43"/>
      <c r="Q34" s="43"/>
      <c r="R34" s="43"/>
      <c r="S34" s="43"/>
      <c r="T34" s="43"/>
      <c r="U34" s="55"/>
      <c r="V34" s="55"/>
      <c r="W34" s="43"/>
      <c r="X34" s="43"/>
      <c r="Y34" s="43"/>
      <c r="Z34" s="43"/>
      <c r="AA34" s="43"/>
      <c r="AB34" s="55"/>
      <c r="AC34" s="55"/>
      <c r="AD34" s="43"/>
      <c r="AE34" s="43"/>
      <c r="AF34" s="43"/>
      <c r="AG34" s="43"/>
      <c r="AH34" s="43"/>
      <c r="AI34" s="55"/>
      <c r="AJ34" s="55"/>
      <c r="AK34" s="43"/>
      <c r="AL34" s="43"/>
      <c r="AM34" s="43"/>
      <c r="AN34" s="43"/>
      <c r="AO34" s="43"/>
    </row>
    <row r="35" spans="1:41" s="1" customFormat="1" ht="15" customHeight="1">
      <c r="A35" s="32" t="s">
        <v>34</v>
      </c>
      <c r="B35" s="33">
        <v>0.42708333333333331</v>
      </c>
      <c r="C35" s="33" t="s">
        <v>39</v>
      </c>
      <c r="D35" s="53" t="s">
        <v>21</v>
      </c>
      <c r="E35" s="35" t="s">
        <v>20</v>
      </c>
      <c r="F35" s="36">
        <v>125</v>
      </c>
      <c r="G35" s="37">
        <f t="shared" si="0"/>
        <v>4</v>
      </c>
      <c r="H35" s="38">
        <f t="shared" si="1"/>
        <v>1</v>
      </c>
      <c r="I35" s="39">
        <v>0.9</v>
      </c>
      <c r="J35" s="40">
        <v>1</v>
      </c>
      <c r="K35" s="41">
        <f t="shared" si="2"/>
        <v>112.5</v>
      </c>
      <c r="L35" s="41">
        <v>80</v>
      </c>
      <c r="M35" s="42">
        <f t="shared" si="3"/>
        <v>22.5</v>
      </c>
      <c r="N35" s="55"/>
      <c r="O35" s="55">
        <v>15</v>
      </c>
      <c r="P35" s="43"/>
      <c r="Q35" s="43"/>
      <c r="R35" s="43"/>
      <c r="S35" s="43"/>
      <c r="T35" s="43"/>
      <c r="U35" s="55"/>
      <c r="V35" s="55">
        <v>15</v>
      </c>
      <c r="W35" s="43"/>
      <c r="X35" s="43"/>
      <c r="Y35" s="43"/>
      <c r="Z35" s="43"/>
      <c r="AA35" s="43"/>
      <c r="AB35" s="55"/>
      <c r="AC35" s="55">
        <v>15</v>
      </c>
      <c r="AD35" s="43"/>
      <c r="AE35" s="43"/>
      <c r="AF35" s="43"/>
      <c r="AG35" s="43"/>
      <c r="AH35" s="43"/>
      <c r="AI35" s="55"/>
      <c r="AJ35" s="55">
        <v>15</v>
      </c>
      <c r="AK35" s="43"/>
      <c r="AL35" s="43"/>
      <c r="AM35" s="43"/>
      <c r="AN35" s="43"/>
      <c r="AO35" s="43"/>
    </row>
    <row r="36" spans="1:41" s="1" customFormat="1" ht="15" customHeight="1">
      <c r="A36" s="32" t="s">
        <v>34</v>
      </c>
      <c r="B36" s="33">
        <v>0.59375</v>
      </c>
      <c r="C36" s="33" t="s">
        <v>38</v>
      </c>
      <c r="D36" s="53" t="s">
        <v>21</v>
      </c>
      <c r="E36" s="35" t="s">
        <v>20</v>
      </c>
      <c r="F36" s="36">
        <v>180</v>
      </c>
      <c r="G36" s="37">
        <f t="shared" si="0"/>
        <v>0</v>
      </c>
      <c r="H36" s="38">
        <f t="shared" si="1"/>
        <v>0</v>
      </c>
      <c r="I36" s="39">
        <v>0.9</v>
      </c>
      <c r="J36" s="40">
        <v>1</v>
      </c>
      <c r="K36" s="41">
        <f t="shared" si="2"/>
        <v>0</v>
      </c>
      <c r="L36" s="41">
        <v>80</v>
      </c>
      <c r="M36" s="42">
        <f t="shared" si="3"/>
        <v>0</v>
      </c>
      <c r="N36" s="55"/>
      <c r="O36" s="55"/>
      <c r="P36" s="43"/>
      <c r="Q36" s="43"/>
      <c r="R36" s="43"/>
      <c r="S36" s="43"/>
      <c r="T36" s="43"/>
      <c r="U36" s="55"/>
      <c r="V36" s="55"/>
      <c r="W36" s="43"/>
      <c r="X36" s="43"/>
      <c r="Y36" s="43"/>
      <c r="Z36" s="43"/>
      <c r="AA36" s="43"/>
      <c r="AB36" s="55"/>
      <c r="AC36" s="55"/>
      <c r="AD36" s="43"/>
      <c r="AE36" s="43"/>
      <c r="AF36" s="43"/>
      <c r="AG36" s="43"/>
      <c r="AH36" s="43"/>
      <c r="AI36" s="55"/>
      <c r="AJ36" s="55"/>
      <c r="AK36" s="43"/>
      <c r="AL36" s="43"/>
      <c r="AM36" s="43"/>
      <c r="AN36" s="43"/>
      <c r="AO36" s="43"/>
    </row>
    <row r="37" spans="1:41" s="1" customFormat="1">
      <c r="A37" s="32" t="s">
        <v>34</v>
      </c>
      <c r="B37" s="33">
        <v>0.625</v>
      </c>
      <c r="C37" s="33" t="s">
        <v>37</v>
      </c>
      <c r="D37" s="53" t="s">
        <v>21</v>
      </c>
      <c r="E37" s="35" t="s">
        <v>20</v>
      </c>
      <c r="F37" s="36">
        <v>180</v>
      </c>
      <c r="G37" s="37">
        <f t="shared" si="0"/>
        <v>4</v>
      </c>
      <c r="H37" s="38">
        <f t="shared" si="1"/>
        <v>1</v>
      </c>
      <c r="I37" s="39">
        <v>0.9</v>
      </c>
      <c r="J37" s="40">
        <v>1</v>
      </c>
      <c r="K37" s="41">
        <f t="shared" si="2"/>
        <v>162</v>
      </c>
      <c r="L37" s="41">
        <v>80</v>
      </c>
      <c r="M37" s="42">
        <f t="shared" si="3"/>
        <v>32.4</v>
      </c>
      <c r="N37" s="55"/>
      <c r="O37" s="55">
        <v>15</v>
      </c>
      <c r="P37" s="43"/>
      <c r="Q37" s="43"/>
      <c r="R37" s="43"/>
      <c r="S37" s="43"/>
      <c r="T37" s="43"/>
      <c r="U37" s="55"/>
      <c r="V37" s="55">
        <v>15</v>
      </c>
      <c r="W37" s="43"/>
      <c r="X37" s="43"/>
      <c r="Y37" s="43"/>
      <c r="Z37" s="43"/>
      <c r="AA37" s="43"/>
      <c r="AB37" s="55"/>
      <c r="AC37" s="55">
        <v>15</v>
      </c>
      <c r="AD37" s="43"/>
      <c r="AE37" s="43"/>
      <c r="AF37" s="43"/>
      <c r="AG37" s="43"/>
      <c r="AH37" s="43"/>
      <c r="AI37" s="55"/>
      <c r="AJ37" s="55">
        <v>15</v>
      </c>
      <c r="AK37" s="43"/>
      <c r="AL37" s="43"/>
      <c r="AM37" s="43"/>
      <c r="AN37" s="43"/>
      <c r="AO37" s="43"/>
    </row>
    <row r="38" spans="1:41" s="1" customFormat="1">
      <c r="A38" s="32" t="s">
        <v>34</v>
      </c>
      <c r="B38" s="33">
        <v>0.64583333333333337</v>
      </c>
      <c r="C38" s="33" t="s">
        <v>36</v>
      </c>
      <c r="D38" s="53" t="s">
        <v>21</v>
      </c>
      <c r="E38" s="35" t="s">
        <v>20</v>
      </c>
      <c r="F38" s="36">
        <v>180</v>
      </c>
      <c r="G38" s="37">
        <f t="shared" si="0"/>
        <v>4</v>
      </c>
      <c r="H38" s="38">
        <f t="shared" si="1"/>
        <v>1</v>
      </c>
      <c r="I38" s="39">
        <v>0.9</v>
      </c>
      <c r="J38" s="40">
        <v>1</v>
      </c>
      <c r="K38" s="41">
        <f t="shared" si="2"/>
        <v>162</v>
      </c>
      <c r="L38" s="41">
        <v>80</v>
      </c>
      <c r="M38" s="42">
        <f t="shared" si="3"/>
        <v>32.4</v>
      </c>
      <c r="N38" s="55"/>
      <c r="O38" s="55">
        <v>15</v>
      </c>
      <c r="P38" s="43"/>
      <c r="Q38" s="43"/>
      <c r="R38" s="43"/>
      <c r="S38" s="43"/>
      <c r="T38" s="43"/>
      <c r="U38" s="55"/>
      <c r="V38" s="55">
        <v>15</v>
      </c>
      <c r="W38" s="43"/>
      <c r="X38" s="43"/>
      <c r="Y38" s="43"/>
      <c r="Z38" s="43"/>
      <c r="AA38" s="43"/>
      <c r="AB38" s="55"/>
      <c r="AC38" s="55">
        <v>15</v>
      </c>
      <c r="AD38" s="43"/>
      <c r="AE38" s="43"/>
      <c r="AF38" s="43"/>
      <c r="AG38" s="43"/>
      <c r="AH38" s="43"/>
      <c r="AI38" s="55"/>
      <c r="AJ38" s="55">
        <v>15</v>
      </c>
      <c r="AK38" s="43"/>
      <c r="AL38" s="43"/>
      <c r="AM38" s="43"/>
      <c r="AN38" s="43"/>
      <c r="AO38" s="43"/>
    </row>
    <row r="39" spans="1:41" s="1" customFormat="1">
      <c r="A39" s="32" t="s">
        <v>34</v>
      </c>
      <c r="B39" s="33">
        <v>0.67708333333333337</v>
      </c>
      <c r="C39" s="33" t="s">
        <v>35</v>
      </c>
      <c r="D39" s="53" t="s">
        <v>21</v>
      </c>
      <c r="E39" s="35" t="s">
        <v>20</v>
      </c>
      <c r="F39" s="36">
        <v>550</v>
      </c>
      <c r="G39" s="37">
        <f t="shared" si="0"/>
        <v>0</v>
      </c>
      <c r="H39" s="38">
        <f t="shared" si="1"/>
        <v>0</v>
      </c>
      <c r="I39" s="39">
        <v>0.9</v>
      </c>
      <c r="J39" s="40">
        <v>1</v>
      </c>
      <c r="K39" s="41">
        <f t="shared" si="2"/>
        <v>0</v>
      </c>
      <c r="L39" s="41">
        <v>80</v>
      </c>
      <c r="M39" s="42">
        <f t="shared" si="3"/>
        <v>0</v>
      </c>
      <c r="N39" s="55"/>
      <c r="O39" s="55"/>
      <c r="P39" s="43"/>
      <c r="Q39" s="43"/>
      <c r="R39" s="43"/>
      <c r="S39" s="43"/>
      <c r="T39" s="43"/>
      <c r="U39" s="55"/>
      <c r="V39" s="55"/>
      <c r="W39" s="43"/>
      <c r="X39" s="43"/>
      <c r="Y39" s="43"/>
      <c r="Z39" s="43"/>
      <c r="AA39" s="43"/>
      <c r="AB39" s="55"/>
      <c r="AC39" s="55"/>
      <c r="AD39" s="43"/>
      <c r="AE39" s="43"/>
      <c r="AF39" s="43"/>
      <c r="AG39" s="43"/>
      <c r="AH39" s="43"/>
      <c r="AI39" s="55"/>
      <c r="AJ39" s="55"/>
      <c r="AK39" s="43"/>
      <c r="AL39" s="43"/>
      <c r="AM39" s="43"/>
      <c r="AN39" s="43"/>
      <c r="AO39" s="43"/>
    </row>
    <row r="40" spans="1:41" s="1" customFormat="1">
      <c r="A40" s="32" t="s">
        <v>34</v>
      </c>
      <c r="B40" s="33">
        <v>0.91666666666666663</v>
      </c>
      <c r="C40" s="33" t="s">
        <v>35</v>
      </c>
      <c r="D40" s="53" t="s">
        <v>21</v>
      </c>
      <c r="E40" s="35" t="s">
        <v>20</v>
      </c>
      <c r="F40" s="36">
        <v>360</v>
      </c>
      <c r="G40" s="37">
        <f t="shared" si="0"/>
        <v>0</v>
      </c>
      <c r="H40" s="38">
        <f t="shared" si="1"/>
        <v>0</v>
      </c>
      <c r="I40" s="39">
        <v>0.9</v>
      </c>
      <c r="J40" s="40">
        <v>1</v>
      </c>
      <c r="K40" s="41">
        <f t="shared" si="2"/>
        <v>0</v>
      </c>
      <c r="L40" s="41">
        <v>80</v>
      </c>
      <c r="M40" s="42">
        <f t="shared" si="3"/>
        <v>0</v>
      </c>
      <c r="N40" s="55"/>
      <c r="O40" s="55"/>
      <c r="P40" s="43"/>
      <c r="Q40" s="43"/>
      <c r="R40" s="43"/>
      <c r="S40" s="43"/>
      <c r="T40" s="43"/>
      <c r="U40" s="55"/>
      <c r="V40" s="55"/>
      <c r="W40" s="43"/>
      <c r="X40" s="43"/>
      <c r="Y40" s="43"/>
      <c r="Z40" s="43"/>
      <c r="AA40" s="43"/>
      <c r="AB40" s="55"/>
      <c r="AC40" s="55"/>
      <c r="AD40" s="43"/>
      <c r="AE40" s="43"/>
      <c r="AF40" s="43"/>
      <c r="AG40" s="43"/>
      <c r="AH40" s="43"/>
      <c r="AI40" s="55"/>
      <c r="AJ40" s="55"/>
      <c r="AK40" s="43"/>
      <c r="AL40" s="43"/>
      <c r="AM40" s="43"/>
      <c r="AN40" s="43"/>
      <c r="AO40" s="43"/>
    </row>
    <row r="41" spans="1:41" s="1" customFormat="1">
      <c r="A41" s="32" t="s">
        <v>34</v>
      </c>
      <c r="B41" s="33">
        <v>0.95833333333333337</v>
      </c>
      <c r="C41" s="33" t="s">
        <v>35</v>
      </c>
      <c r="D41" s="53" t="s">
        <v>21</v>
      </c>
      <c r="E41" s="35" t="s">
        <v>20</v>
      </c>
      <c r="F41" s="36">
        <v>40</v>
      </c>
      <c r="G41" s="37">
        <f t="shared" si="0"/>
        <v>0</v>
      </c>
      <c r="H41" s="38">
        <f t="shared" si="1"/>
        <v>0</v>
      </c>
      <c r="I41" s="39">
        <v>0.9</v>
      </c>
      <c r="J41" s="40">
        <v>1</v>
      </c>
      <c r="K41" s="41">
        <f t="shared" si="2"/>
        <v>0</v>
      </c>
      <c r="L41" s="41">
        <v>80</v>
      </c>
      <c r="M41" s="42">
        <f t="shared" si="3"/>
        <v>0</v>
      </c>
      <c r="N41" s="55"/>
      <c r="O41" s="55"/>
      <c r="P41" s="43"/>
      <c r="Q41" s="43"/>
      <c r="R41" s="43"/>
      <c r="S41" s="43"/>
      <c r="T41" s="43"/>
      <c r="U41" s="55"/>
      <c r="V41" s="55"/>
      <c r="W41" s="43"/>
      <c r="X41" s="43"/>
      <c r="Y41" s="43"/>
      <c r="Z41" s="43"/>
      <c r="AA41" s="43"/>
      <c r="AB41" s="55"/>
      <c r="AC41" s="55"/>
      <c r="AD41" s="43"/>
      <c r="AE41" s="43"/>
      <c r="AF41" s="43"/>
      <c r="AG41" s="43"/>
      <c r="AH41" s="43"/>
      <c r="AI41" s="55"/>
      <c r="AJ41" s="55"/>
      <c r="AK41" s="43"/>
      <c r="AL41" s="43"/>
      <c r="AM41" s="43"/>
      <c r="AN41" s="43"/>
      <c r="AO41" s="43"/>
    </row>
    <row r="42" spans="1:41" s="1" customFormat="1">
      <c r="A42" s="32" t="s">
        <v>34</v>
      </c>
      <c r="B42" s="33">
        <v>3.472222222222222E-3</v>
      </c>
      <c r="C42" s="33" t="s">
        <v>33</v>
      </c>
      <c r="D42" s="53" t="s">
        <v>21</v>
      </c>
      <c r="E42" s="35" t="s">
        <v>20</v>
      </c>
      <c r="F42" s="36">
        <v>40</v>
      </c>
      <c r="G42" s="37">
        <f t="shared" si="0"/>
        <v>0</v>
      </c>
      <c r="H42" s="38">
        <f t="shared" si="1"/>
        <v>0</v>
      </c>
      <c r="I42" s="39">
        <v>0.9</v>
      </c>
      <c r="J42" s="40">
        <v>1</v>
      </c>
      <c r="K42" s="41">
        <f t="shared" si="2"/>
        <v>0</v>
      </c>
      <c r="L42" s="41">
        <v>80</v>
      </c>
      <c r="M42" s="42">
        <f t="shared" si="3"/>
        <v>0</v>
      </c>
      <c r="N42" s="55"/>
      <c r="O42" s="55"/>
      <c r="P42" s="43"/>
      <c r="Q42" s="43"/>
      <c r="R42" s="43"/>
      <c r="S42" s="43"/>
      <c r="T42" s="43"/>
      <c r="U42" s="55"/>
      <c r="V42" s="55"/>
      <c r="W42" s="43"/>
      <c r="X42" s="43"/>
      <c r="Y42" s="43"/>
      <c r="Z42" s="43"/>
      <c r="AA42" s="43"/>
      <c r="AB42" s="55"/>
      <c r="AC42" s="55"/>
      <c r="AD42" s="43"/>
      <c r="AE42" s="43"/>
      <c r="AF42" s="43"/>
      <c r="AG42" s="43"/>
      <c r="AH42" s="43"/>
      <c r="AI42" s="55"/>
      <c r="AJ42" s="55"/>
      <c r="AK42" s="43"/>
      <c r="AL42" s="43"/>
      <c r="AM42" s="43"/>
      <c r="AN42" s="43"/>
      <c r="AO42" s="43"/>
    </row>
    <row r="43" spans="1:41" s="1" customFormat="1">
      <c r="A43" s="107"/>
      <c r="B43" s="107"/>
      <c r="C43" s="107"/>
      <c r="D43" s="107"/>
      <c r="E43" s="63"/>
      <c r="F43" s="62"/>
      <c r="G43" s="57">
        <f>SUM(G11:G42)</f>
        <v>79</v>
      </c>
      <c r="H43" s="61">
        <f>SUM(H11:H42)</f>
        <v>19.75</v>
      </c>
      <c r="I43" s="62"/>
      <c r="J43" s="62"/>
      <c r="K43" s="61">
        <f>SUM(K11:K42)</f>
        <v>4977</v>
      </c>
      <c r="L43" s="61"/>
      <c r="M43" s="56">
        <f>SUM(M11:M42)</f>
        <v>995.39999999999986</v>
      </c>
      <c r="N43" s="60">
        <f t="shared" ref="N43:AO43" si="4">COUNT(N11:N42)</f>
        <v>4</v>
      </c>
      <c r="O43" s="60">
        <f t="shared" si="4"/>
        <v>4</v>
      </c>
      <c r="P43" s="59">
        <f t="shared" si="4"/>
        <v>2</v>
      </c>
      <c r="Q43" s="59">
        <f t="shared" si="4"/>
        <v>3</v>
      </c>
      <c r="R43" s="59">
        <f t="shared" si="4"/>
        <v>2</v>
      </c>
      <c r="S43" s="59">
        <f t="shared" si="4"/>
        <v>3</v>
      </c>
      <c r="T43" s="59">
        <f t="shared" si="4"/>
        <v>3</v>
      </c>
      <c r="U43" s="60">
        <f t="shared" si="4"/>
        <v>4</v>
      </c>
      <c r="V43" s="60">
        <f t="shared" si="4"/>
        <v>4</v>
      </c>
      <c r="W43" s="59">
        <f t="shared" si="4"/>
        <v>2</v>
      </c>
      <c r="X43" s="59">
        <f t="shared" si="4"/>
        <v>3</v>
      </c>
      <c r="Y43" s="59">
        <f t="shared" si="4"/>
        <v>2</v>
      </c>
      <c r="Z43" s="59">
        <f t="shared" si="4"/>
        <v>2</v>
      </c>
      <c r="AA43" s="59">
        <f t="shared" si="4"/>
        <v>2</v>
      </c>
      <c r="AB43" s="60">
        <f t="shared" si="4"/>
        <v>4</v>
      </c>
      <c r="AC43" s="60">
        <f t="shared" si="4"/>
        <v>4</v>
      </c>
      <c r="AD43" s="59">
        <f t="shared" si="4"/>
        <v>3</v>
      </c>
      <c r="AE43" s="59">
        <f t="shared" si="4"/>
        <v>4</v>
      </c>
      <c r="AF43" s="59">
        <f t="shared" si="4"/>
        <v>4</v>
      </c>
      <c r="AG43" s="59">
        <f t="shared" si="4"/>
        <v>3</v>
      </c>
      <c r="AH43" s="59">
        <f t="shared" si="4"/>
        <v>4</v>
      </c>
      <c r="AI43" s="60">
        <f t="shared" si="4"/>
        <v>4</v>
      </c>
      <c r="AJ43" s="60">
        <f t="shared" si="4"/>
        <v>4</v>
      </c>
      <c r="AK43" s="59">
        <f t="shared" si="4"/>
        <v>2</v>
      </c>
      <c r="AL43" s="59">
        <f t="shared" si="4"/>
        <v>3</v>
      </c>
      <c r="AM43" s="59">
        <f t="shared" si="4"/>
        <v>0</v>
      </c>
      <c r="AN43" s="59">
        <f t="shared" si="4"/>
        <v>0</v>
      </c>
      <c r="AO43" s="59">
        <f t="shared" si="4"/>
        <v>0</v>
      </c>
    </row>
    <row r="44" spans="1:41" s="1" customFormat="1">
      <c r="F44" s="3"/>
      <c r="G44" s="3"/>
      <c r="H44" s="3"/>
      <c r="I44" s="4"/>
      <c r="J44" s="3"/>
      <c r="K44" s="3"/>
      <c r="L44" s="3"/>
      <c r="M44" s="3"/>
    </row>
    <row r="45" spans="1:41" s="1" customFormat="1">
      <c r="F45" s="3"/>
      <c r="G45" s="3"/>
      <c r="H45" s="3"/>
      <c r="I45" s="4"/>
      <c r="J45" s="3"/>
      <c r="K45" s="3"/>
      <c r="L45" s="3"/>
      <c r="M45" s="3"/>
    </row>
    <row r="46" spans="1:41" s="1" customFormat="1">
      <c r="F46" s="3"/>
      <c r="G46" s="3"/>
      <c r="H46" s="3"/>
      <c r="I46" s="4"/>
      <c r="J46" s="3"/>
      <c r="K46" s="3"/>
      <c r="L46" s="3"/>
      <c r="M46" s="3"/>
    </row>
    <row r="47" spans="1:41" s="1" customFormat="1">
      <c r="F47" s="3"/>
      <c r="G47" s="3"/>
      <c r="H47" s="3"/>
      <c r="I47" s="4"/>
      <c r="J47" s="3"/>
      <c r="K47" s="3"/>
      <c r="L47" s="3"/>
      <c r="M47" s="3"/>
    </row>
    <row r="48" spans="1:41" s="1" customFormat="1">
      <c r="F48" s="3"/>
      <c r="G48" s="3"/>
      <c r="H48" s="3"/>
      <c r="I48" s="4"/>
      <c r="J48" s="3"/>
      <c r="K48" s="3"/>
      <c r="L48" s="3"/>
      <c r="M48" s="3"/>
    </row>
    <row r="49" spans="6:13" s="1" customFormat="1">
      <c r="F49" s="3"/>
      <c r="G49" s="3"/>
      <c r="H49" s="3"/>
      <c r="I49" s="4"/>
      <c r="J49" s="3"/>
      <c r="K49" s="3"/>
      <c r="L49" s="3"/>
      <c r="M49" s="3"/>
    </row>
    <row r="50" spans="6:13" s="1" customFormat="1">
      <c r="F50" s="3"/>
      <c r="G50" s="3"/>
      <c r="H50" s="3"/>
      <c r="I50" s="4"/>
      <c r="J50" s="3"/>
      <c r="K50" s="3"/>
      <c r="L50" s="3"/>
      <c r="M50" s="3"/>
    </row>
    <row r="51" spans="6:13" s="1" customFormat="1">
      <c r="F51" s="3"/>
      <c r="G51" s="3"/>
      <c r="H51" s="3"/>
      <c r="I51" s="4"/>
      <c r="J51" s="3"/>
      <c r="K51" s="3"/>
      <c r="L51" s="3"/>
      <c r="M51" s="3"/>
    </row>
    <row r="52" spans="6:13" s="1" customFormat="1">
      <c r="F52" s="3"/>
      <c r="G52" s="3"/>
      <c r="H52" s="3"/>
      <c r="I52" s="4"/>
      <c r="J52" s="3"/>
      <c r="K52" s="3"/>
      <c r="L52" s="3"/>
      <c r="M52" s="3"/>
    </row>
    <row r="53" spans="6:13" s="1" customFormat="1">
      <c r="F53" s="3"/>
      <c r="G53" s="3"/>
      <c r="H53" s="3"/>
      <c r="I53" s="4"/>
      <c r="J53" s="3"/>
      <c r="K53" s="3"/>
      <c r="L53" s="3"/>
      <c r="M53" s="3"/>
    </row>
    <row r="54" spans="6:13" s="1" customFormat="1">
      <c r="F54" s="3"/>
      <c r="G54" s="3"/>
      <c r="H54" s="3"/>
      <c r="I54" s="4"/>
      <c r="J54" s="3"/>
      <c r="K54" s="3"/>
      <c r="L54" s="3"/>
      <c r="M54" s="3"/>
    </row>
    <row r="55" spans="6:13" s="1" customFormat="1">
      <c r="F55" s="3"/>
      <c r="G55" s="3"/>
      <c r="H55" s="3"/>
      <c r="I55" s="4"/>
      <c r="J55" s="3"/>
      <c r="K55" s="3"/>
      <c r="L55" s="3"/>
      <c r="M55" s="3"/>
    </row>
    <row r="56" spans="6:13" s="1" customFormat="1">
      <c r="F56" s="3"/>
      <c r="G56" s="3"/>
      <c r="H56" s="3"/>
      <c r="I56" s="4"/>
      <c r="J56" s="3"/>
      <c r="K56" s="3"/>
      <c r="L56" s="3"/>
      <c r="M56" s="3"/>
    </row>
    <row r="57" spans="6:13" s="1" customFormat="1">
      <c r="F57" s="3"/>
      <c r="G57" s="3"/>
      <c r="H57" s="3"/>
      <c r="I57" s="4"/>
      <c r="J57" s="3"/>
      <c r="K57" s="3"/>
      <c r="L57" s="3"/>
      <c r="M57" s="3"/>
    </row>
    <row r="58" spans="6:13" s="1" customFormat="1">
      <c r="F58" s="3"/>
      <c r="G58" s="3"/>
      <c r="H58" s="3"/>
      <c r="I58" s="4"/>
      <c r="J58" s="3"/>
      <c r="K58" s="3"/>
      <c r="L58" s="3"/>
      <c r="M58" s="3"/>
    </row>
    <row r="59" spans="6:13" s="1" customFormat="1">
      <c r="F59" s="3"/>
      <c r="G59" s="3"/>
      <c r="H59" s="3"/>
      <c r="I59" s="4"/>
      <c r="J59" s="3"/>
      <c r="K59" s="3"/>
      <c r="L59" s="3"/>
      <c r="M59" s="3"/>
    </row>
    <row r="60" spans="6:13" s="1" customFormat="1">
      <c r="F60" s="3"/>
      <c r="G60" s="3"/>
      <c r="H60" s="3"/>
      <c r="I60" s="4"/>
      <c r="J60" s="3"/>
      <c r="K60" s="3"/>
      <c r="L60" s="3"/>
      <c r="M60" s="3"/>
    </row>
    <row r="61" spans="6:13" s="1" customFormat="1">
      <c r="F61" s="3"/>
      <c r="G61" s="3"/>
      <c r="H61" s="3"/>
      <c r="I61" s="4"/>
      <c r="J61" s="3"/>
      <c r="K61" s="3"/>
      <c r="L61" s="3"/>
      <c r="M61" s="3"/>
    </row>
    <row r="62" spans="6:13" s="1" customFormat="1">
      <c r="F62" s="3"/>
      <c r="G62" s="3"/>
      <c r="H62" s="3"/>
      <c r="I62" s="4"/>
      <c r="J62" s="3"/>
      <c r="K62" s="3"/>
      <c r="L62" s="3"/>
      <c r="M62" s="3"/>
    </row>
    <row r="63" spans="6:13" s="1" customFormat="1">
      <c r="F63" s="3"/>
      <c r="G63" s="3"/>
      <c r="H63" s="3"/>
      <c r="I63" s="4"/>
      <c r="J63" s="3"/>
      <c r="K63" s="3"/>
      <c r="L63" s="3"/>
      <c r="M63" s="3"/>
    </row>
    <row r="64" spans="6:13" s="1" customFormat="1">
      <c r="F64" s="3"/>
      <c r="G64" s="3"/>
      <c r="H64" s="3"/>
      <c r="I64" s="4"/>
      <c r="J64" s="3"/>
      <c r="K64" s="3"/>
      <c r="L64" s="3"/>
      <c r="M64" s="3"/>
    </row>
    <row r="65" spans="6:13" s="1" customFormat="1">
      <c r="F65" s="3"/>
      <c r="G65" s="3"/>
      <c r="H65" s="3"/>
      <c r="I65" s="4"/>
      <c r="J65" s="3"/>
      <c r="K65" s="3"/>
      <c r="L65" s="3"/>
      <c r="M65" s="3"/>
    </row>
    <row r="66" spans="6:13" s="1" customFormat="1">
      <c r="F66" s="3"/>
      <c r="G66" s="3"/>
      <c r="H66" s="3"/>
      <c r="I66" s="4"/>
      <c r="J66" s="3"/>
      <c r="K66" s="3"/>
      <c r="L66" s="3"/>
      <c r="M66" s="3"/>
    </row>
    <row r="67" spans="6:13" s="1" customFormat="1">
      <c r="F67" s="3"/>
      <c r="G67" s="3"/>
      <c r="H67" s="3"/>
      <c r="I67" s="4"/>
      <c r="J67" s="3"/>
      <c r="K67" s="3"/>
      <c r="L67" s="3"/>
      <c r="M67" s="3"/>
    </row>
    <row r="68" spans="6:13" s="1" customFormat="1">
      <c r="F68" s="3"/>
      <c r="G68" s="3"/>
      <c r="H68" s="3"/>
      <c r="I68" s="4"/>
      <c r="J68" s="3"/>
      <c r="K68" s="3"/>
      <c r="L68" s="3"/>
      <c r="M68" s="3"/>
    </row>
    <row r="69" spans="6:13" s="1" customFormat="1">
      <c r="F69" s="3"/>
      <c r="G69" s="3"/>
      <c r="H69" s="3"/>
      <c r="I69" s="4"/>
      <c r="J69" s="3"/>
      <c r="K69" s="3"/>
      <c r="L69" s="3"/>
      <c r="M69" s="3"/>
    </row>
  </sheetData>
  <autoFilter ref="A10:AO43"/>
  <mergeCells count="15">
    <mergeCell ref="A43:D43"/>
    <mergeCell ref="N8:AO8"/>
    <mergeCell ref="A9:A10"/>
    <mergeCell ref="B9:B10"/>
    <mergeCell ref="C9:C10"/>
    <mergeCell ref="D9:D10"/>
    <mergeCell ref="E9:E10"/>
    <mergeCell ref="F9:F10"/>
    <mergeCell ref="G9:G10"/>
    <mergeCell ref="H9:H10"/>
    <mergeCell ref="M9:M10"/>
    <mergeCell ref="I9:I10"/>
    <mergeCell ref="J9:J10"/>
    <mergeCell ref="K9:K10"/>
    <mergeCell ref="L9:L10"/>
  </mergeCells>
  <phoneticPr fontId="15" type="noConversion"/>
  <conditionalFormatting sqref="G43 AK11:AO11 AM12:AO42 N43:AJ43 N11:V42">
    <cfRule type="cellIs" dxfId="38" priority="17" stopIfTrue="1" operator="equal">
      <formula>2</formula>
    </cfRule>
  </conditionalFormatting>
  <conditionalFormatting sqref="D43:E43 E11:E42">
    <cfRule type="cellIs" dxfId="37" priority="14" stopIfTrue="1" operator="equal">
      <formula>"in"</formula>
    </cfRule>
    <cfRule type="cellIs" dxfId="36" priority="15" stopIfTrue="1" operator="equal">
      <formula>"before"</formula>
    </cfRule>
    <cfRule type="cellIs" dxfId="35" priority="16" stopIfTrue="1" operator="equal">
      <formula>"after"</formula>
    </cfRule>
  </conditionalFormatting>
  <conditionalFormatting sqref="AN43:AO43">
    <cfRule type="cellIs" dxfId="34" priority="13" stopIfTrue="1" operator="equal">
      <formula>2</formula>
    </cfRule>
  </conditionalFormatting>
  <conditionalFormatting sqref="AM43">
    <cfRule type="cellIs" dxfId="33" priority="12" stopIfTrue="1" operator="equal">
      <formula>2</formula>
    </cfRule>
  </conditionalFormatting>
  <conditionalFormatting sqref="AK43:AL43">
    <cfRule type="cellIs" dxfId="32" priority="11" stopIfTrue="1" operator="equal">
      <formula>2</formula>
    </cfRule>
  </conditionalFormatting>
  <conditionalFormatting sqref="W19:AC23 W39:AC42 W24:AA38 AB11:AC18">
    <cfRule type="cellIs" dxfId="31" priority="10" stopIfTrue="1" operator="equal">
      <formula>2</formula>
    </cfRule>
  </conditionalFormatting>
  <conditionalFormatting sqref="AD19:AJ22 AD39:AJ42 AE23:AJ23 AG12:AJ17 AI18:AJ18 AI11:AJ11">
    <cfRule type="cellIs" dxfId="30" priority="9" stopIfTrue="1" operator="equal">
      <formula>2</formula>
    </cfRule>
  </conditionalFormatting>
  <conditionalFormatting sqref="AD23">
    <cfRule type="cellIs" dxfId="29" priority="8" stopIfTrue="1" operator="equal">
      <formula>2</formula>
    </cfRule>
  </conditionalFormatting>
  <conditionalFormatting sqref="AK12:AL22 AK28:AL42 AL23:AL27">
    <cfRule type="cellIs" dxfId="28" priority="7" stopIfTrue="1" operator="equal">
      <formula>2</formula>
    </cfRule>
  </conditionalFormatting>
  <conditionalFormatting sqref="AK23:AK27">
    <cfRule type="cellIs" dxfId="27" priority="6" stopIfTrue="1" operator="equal">
      <formula>2</formula>
    </cfRule>
  </conditionalFormatting>
  <conditionalFormatting sqref="AB24:AJ38">
    <cfRule type="cellIs" dxfId="26" priority="5" stopIfTrue="1" operator="equal">
      <formula>2</formula>
    </cfRule>
  </conditionalFormatting>
  <conditionalFormatting sqref="AD12:AF17 AD18:AH18 W11:AA18 AD11:AH11">
    <cfRule type="cellIs" dxfId="25" priority="4" stopIfTrue="1" operator="equal">
      <formula>2</formula>
    </cfRule>
  </conditionalFormatting>
  <conditionalFormatting sqref="D11:D42">
    <cfRule type="cellIs" dxfId="24" priority="1" stopIfTrue="1" operator="equal">
      <formula>"in"</formula>
    </cfRule>
    <cfRule type="cellIs" dxfId="23" priority="2" stopIfTrue="1" operator="equal">
      <formula>"before"</formula>
    </cfRule>
    <cfRule type="cellIs" dxfId="22" priority="3" stopIfTrue="1" operator="equal">
      <formula>"after"</formula>
    </cfRule>
  </conditionalFormatting>
  <pageMargins left="0.70866141732283472" right="0.70866141732283472" top="0.74803149606299213" bottom="0.74803149606299213" header="0.31496062992125984" footer="0.31496062992125984"/>
  <pageSetup paperSize="9" scale="47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4</vt:i4>
      </vt:variant>
    </vt:vector>
  </HeadingPairs>
  <TitlesOfParts>
    <vt:vector size="9" baseType="lpstr">
      <vt:lpstr>СТАРТОВЫЙ</vt:lpstr>
      <vt:lpstr>ОБЩИЙ_белорусы</vt:lpstr>
      <vt:lpstr>ОБЩИЙ_иностранцы</vt:lpstr>
      <vt:lpstr>АНОНСЫ</vt:lpstr>
      <vt:lpstr>МИР ролик</vt:lpstr>
      <vt:lpstr>АНОНСЫ!Область_печати</vt:lpstr>
      <vt:lpstr>ОБЩИЙ_белорусы!Область_печати</vt:lpstr>
      <vt:lpstr>ОБЩИЙ_иностранцы!Область_печати</vt:lpstr>
      <vt:lpstr>СТАРТОВЫЙ!Область_печати</vt:lpstr>
    </vt:vector>
  </TitlesOfParts>
  <Company>BTB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raykovskaya</dc:creator>
  <cp:lastModifiedBy>user</cp:lastModifiedBy>
  <cp:lastPrinted>2017-04-17T11:06:38Z</cp:lastPrinted>
  <dcterms:created xsi:type="dcterms:W3CDTF">2017-01-09T09:36:34Z</dcterms:created>
  <dcterms:modified xsi:type="dcterms:W3CDTF">2017-10-16T07:53:23Z</dcterms:modified>
</cp:coreProperties>
</file>