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Customer Metrics Dashboard\"/>
    </mc:Choice>
  </mc:AlternateContent>
  <bookViews>
    <workbookView xWindow="0" yWindow="0" windowWidth="22920" windowHeight="8808" activeTab="1"/>
  </bookViews>
  <sheets>
    <sheet name="Sheet1" sheetId="1" r:id="rId1"/>
    <sheet name="Sheet2" sheetId="2" r:id="rId2"/>
  </sheets>
  <definedNames>
    <definedName name="ExternalData_1" localSheetId="1" hidden="1">Sheet2!$A$1:$N$64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</calcChain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<sst xmlns="http://schemas.openxmlformats.org/spreadsheetml/2006/main" count="203" uniqueCount="28">
  <si>
    <t>Date</t>
  </si>
  <si>
    <t>Region</t>
  </si>
  <si>
    <t>Sales</t>
  </si>
  <si>
    <t>Profit</t>
  </si>
  <si>
    <t>Target Sales</t>
  </si>
  <si>
    <t>No of Customers</t>
  </si>
  <si>
    <t>Sales Completion Rate</t>
  </si>
  <si>
    <t>Profit Completion Rate</t>
  </si>
  <si>
    <t>Customer Completion Rate</t>
  </si>
  <si>
    <t>Country</t>
  </si>
  <si>
    <t>Customer Satisfaction</t>
  </si>
  <si>
    <t>Score</t>
  </si>
  <si>
    <t>East</t>
  </si>
  <si>
    <t>Argentina</t>
  </si>
  <si>
    <t>Speed</t>
  </si>
  <si>
    <t>West</t>
  </si>
  <si>
    <t>Colombia</t>
  </si>
  <si>
    <t>Quality</t>
  </si>
  <si>
    <t>South</t>
  </si>
  <si>
    <t>Brazil</t>
  </si>
  <si>
    <t>Hygiene</t>
  </si>
  <si>
    <t>Ecuador</t>
  </si>
  <si>
    <t>Peru</t>
  </si>
  <si>
    <t>Service</t>
  </si>
  <si>
    <t>North</t>
  </si>
  <si>
    <t>Availability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</si>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</sst>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14">
    <dxf>
      <numFmt numFmtId="0" formatCode="General"/>
    </dxf>
    <dxf>
      <numFmt numFmtId="165" formatCode="_ * #,##0_ ;_ * \-#,##0_ ;_ * &quot;-&quot;??_ ;_ @_ "/>
    </dxf>
    <dxf>
      <numFmt numFmtId="0" formatCode="General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Date" tableColumnId="25"/>
      <queryTableField id="13" dataBound="0" tableColumnId="37"/>
      <queryTableField id="2" name="Region" tableColumnId="26"/>
      <queryTableField id="14" dataBound="0" tableColumnId="38"/>
      <queryTableField id="3" name="Sales" tableColumnId="27"/>
      <queryTableField id="4" name="Profit" tableColumnId="28"/>
      <queryTableField id="5" name="Target Sales" tableColumnId="29"/>
      <queryTableField id="6" name="No of Customers" tableColumnId="30"/>
      <queryTableField id="7" name="Sales Completion Rate" tableColumnId="31"/>
      <queryTableField id="8" name="Profit Completion Rate" tableColumnId="32"/>
      <queryTableField id="9" name="Customer Completion Rate" tableColumnId="33"/>
      <queryTableField id="10" name="Country" tableColumnId="34"/>
      <queryTableField id="11" name="Customer Satisfaction" tableColumnId="35"/>
      <queryTableField id="12" name="Score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N64" tableType="queryTable" totalsRowShown="0">
  <autoFilter ref="A1:N64"/>
  <tableColumns count="14">
    <tableColumn id="25" uniqueName="25" name="Date" queryTableFieldId="1" dataDxfId="13"/>
    <tableColumn id="37" uniqueName="37" name="Month" queryTableFieldId="13" dataDxfId="5">
      <calculatedColumnFormula>TEXT(A2,"MMMM")</calculatedColumnFormula>
    </tableColumn>
    <tableColumn id="26" uniqueName="26" name="Region" queryTableFieldId="2" dataDxfId="12"/>
    <tableColumn id="38" uniqueName="38" name="Quarter" queryTableFieldId="14" dataDxfId="0">
      <calculatedColumnFormula>"Q"&amp;ROUNDUP(MONTH(Data[[#This Row],[Date]])/3,0)</calculatedColumnFormula>
    </tableColumn>
    <tableColumn id="27" uniqueName="27" name="Sales" queryTableFieldId="3" dataDxfId="4" dataCellStyle="Comma"/>
    <tableColumn id="28" uniqueName="28" name="Profit" queryTableFieldId="4" dataDxfId="3" dataCellStyle="Comma"/>
    <tableColumn id="29" uniqueName="29" name="Target Sales" queryTableFieldId="5" dataDxfId="1" dataCellStyle="Comma"/>
    <tableColumn id="30" uniqueName="30" name="No of Customers" queryTableFieldId="6" dataDxfId="2"/>
    <tableColumn id="31" uniqueName="31" name="Sales Completion Rate" queryTableFieldId="7" dataDxfId="11"/>
    <tableColumn id="32" uniqueName="32" name="Profit Completion Rate" queryTableFieldId="8" dataDxfId="10"/>
    <tableColumn id="33" uniqueName="33" name="Customer Completion Rate" queryTableFieldId="9" dataDxfId="9"/>
    <tableColumn id="34" uniqueName="34" name="Country" queryTableFieldId="10" dataDxfId="8"/>
    <tableColumn id="35" uniqueName="35" name="Customer Satisfaction" queryTableFieldId="11" dataDxfId="7"/>
    <tableColumn id="36" uniqueName="36" name="Score" queryTableFieldId="12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customHeight="1" x14ac:dyDescent="0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F5" sqref="F5"/>
    </sheetView>
  </sheetViews>
  <sheetFormatPr defaultRowHeight="24" x14ac:dyDescent="0.8"/>
  <cols>
    <col min="1" max="1" width="10.09765625" bestFit="1" customWidth="1"/>
    <col min="2" max="2" width="10.09765625" customWidth="1"/>
    <col min="3" max="3" width="9.19921875" bestFit="1" customWidth="1"/>
    <col min="4" max="4" width="9.19921875" customWidth="1"/>
    <col min="5" max="5" width="9.69921875" style="3" bestFit="1" customWidth="1"/>
    <col min="6" max="6" width="12" style="3" bestFit="1" customWidth="1"/>
    <col min="7" max="7" width="14.69921875" style="3" bestFit="1" customWidth="1"/>
    <col min="8" max="8" width="18.59765625" bestFit="1" customWidth="1"/>
    <col min="9" max="9" width="24.296875" bestFit="1" customWidth="1"/>
    <col min="10" max="10" width="24.09765625" bestFit="1" customWidth="1"/>
    <col min="11" max="11" width="28" bestFit="1" customWidth="1"/>
    <col min="12" max="12" width="9.8984375" bestFit="1" customWidth="1"/>
    <col min="13" max="13" width="23.19921875" bestFit="1" customWidth="1"/>
    <col min="14" max="14" width="8.09765625" bestFit="1" customWidth="1"/>
  </cols>
  <sheetData>
    <row r="1" spans="1:14" x14ac:dyDescent="0.8">
      <c r="A1" s="1" t="s">
        <v>0</v>
      </c>
      <c r="B1" s="1" t="s">
        <v>26</v>
      </c>
      <c r="C1" s="1" t="s">
        <v>1</v>
      </c>
      <c r="D1" s="1" t="s">
        <v>27</v>
      </c>
      <c r="E1" s="3" t="s">
        <v>2</v>
      </c>
      <c r="F1" s="3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8">
      <c r="A2" s="2">
        <v>45060</v>
      </c>
      <c r="B2" s="2" t="str">
        <f t="shared" ref="B2:B33" si="0">TEXT(A2,"MMMM")</f>
        <v>May</v>
      </c>
      <c r="C2" s="1" t="s">
        <v>12</v>
      </c>
      <c r="D2" s="1" t="str">
        <f>"Q"&amp;ROUNDUP(MONTH(Data[[#This Row],[Date]])/3,0)</f>
        <v>Q2</v>
      </c>
      <c r="E2" s="3">
        <v>2581</v>
      </c>
      <c r="F2" s="3">
        <v>2957.1428571428601</v>
      </c>
      <c r="G2" s="3">
        <v>5857</v>
      </c>
      <c r="H2" s="1">
        <v>80</v>
      </c>
      <c r="I2" s="1">
        <v>0.89</v>
      </c>
      <c r="J2" s="1">
        <v>0.85</v>
      </c>
      <c r="K2" s="1">
        <v>0.72</v>
      </c>
      <c r="L2" s="1" t="s">
        <v>13</v>
      </c>
      <c r="M2" s="1" t="s">
        <v>14</v>
      </c>
      <c r="N2" s="1">
        <v>8</v>
      </c>
    </row>
    <row r="3" spans="1:14" x14ac:dyDescent="0.8">
      <c r="A3" s="2">
        <v>44983</v>
      </c>
      <c r="B3" s="2" t="str">
        <f t="shared" si="0"/>
        <v>February</v>
      </c>
      <c r="C3" s="1" t="s">
        <v>15</v>
      </c>
      <c r="D3" s="1" t="str">
        <f>"Q"&amp;ROUNDUP(MONTH(Data[[#This Row],[Date]])/3,0)</f>
        <v>Q1</v>
      </c>
      <c r="E3" s="3">
        <v>3944</v>
      </c>
      <c r="F3" s="3">
        <v>2957.1428571428601</v>
      </c>
      <c r="G3" s="3">
        <v>5857</v>
      </c>
      <c r="H3" s="1">
        <v>30</v>
      </c>
      <c r="I3" s="1">
        <v>0.94</v>
      </c>
      <c r="J3" s="1">
        <v>0.95</v>
      </c>
      <c r="K3" s="1">
        <v>0.86</v>
      </c>
      <c r="L3" s="1" t="s">
        <v>16</v>
      </c>
      <c r="M3" s="1" t="s">
        <v>17</v>
      </c>
      <c r="N3" s="1">
        <v>4</v>
      </c>
    </row>
    <row r="4" spans="1:14" x14ac:dyDescent="0.8">
      <c r="A4" s="2">
        <v>44984</v>
      </c>
      <c r="B4" s="2" t="str">
        <f t="shared" si="0"/>
        <v>February</v>
      </c>
      <c r="C4" s="1" t="s">
        <v>18</v>
      </c>
      <c r="D4" s="1" t="str">
        <f>"Q"&amp;ROUNDUP(MONTH(Data[[#This Row],[Date]])/3,0)</f>
        <v>Q1</v>
      </c>
      <c r="E4" s="3">
        <v>3293</v>
      </c>
      <c r="F4" s="3">
        <v>2957.1428571428601</v>
      </c>
      <c r="G4" s="3">
        <v>5857</v>
      </c>
      <c r="H4" s="1">
        <v>15</v>
      </c>
      <c r="I4" s="1">
        <v>0.82</v>
      </c>
      <c r="J4" s="1">
        <v>0.8</v>
      </c>
      <c r="K4" s="1">
        <v>0.76</v>
      </c>
      <c r="L4" s="1" t="s">
        <v>19</v>
      </c>
      <c r="M4" s="1" t="s">
        <v>20</v>
      </c>
      <c r="N4" s="1">
        <v>3</v>
      </c>
    </row>
    <row r="5" spans="1:14" x14ac:dyDescent="0.8">
      <c r="A5" s="2">
        <v>44985</v>
      </c>
      <c r="B5" s="2" t="str">
        <f t="shared" si="0"/>
        <v>February</v>
      </c>
      <c r="C5" s="1" t="s">
        <v>18</v>
      </c>
      <c r="D5" s="1" t="str">
        <f>"Q"&amp;ROUNDUP(MONTH(Data[[#This Row],[Date]])/3,0)</f>
        <v>Q1</v>
      </c>
      <c r="E5" s="3">
        <v>2019</v>
      </c>
      <c r="F5" s="3">
        <v>2957.1428571428601</v>
      </c>
      <c r="G5" s="3">
        <v>5857</v>
      </c>
      <c r="H5" s="1">
        <v>40</v>
      </c>
      <c r="I5" s="1">
        <v>0.79</v>
      </c>
      <c r="J5" s="1">
        <v>0.79</v>
      </c>
      <c r="K5" s="1">
        <v>0.79</v>
      </c>
      <c r="L5" s="1" t="s">
        <v>21</v>
      </c>
      <c r="M5" s="1" t="s">
        <v>14</v>
      </c>
      <c r="N5" s="1">
        <v>2</v>
      </c>
    </row>
    <row r="6" spans="1:14" x14ac:dyDescent="0.8">
      <c r="A6" s="2">
        <v>45228</v>
      </c>
      <c r="B6" s="2" t="str">
        <f t="shared" si="0"/>
        <v>October</v>
      </c>
      <c r="C6" s="1" t="s">
        <v>15</v>
      </c>
      <c r="D6" s="1" t="str">
        <f>"Q"&amp;ROUNDUP(MONTH(Data[[#This Row],[Date]])/3,0)</f>
        <v>Q4</v>
      </c>
      <c r="E6" s="3">
        <v>2980</v>
      </c>
      <c r="F6" s="3">
        <v>2958</v>
      </c>
      <c r="G6" s="3">
        <v>5857</v>
      </c>
      <c r="H6" s="1">
        <v>100</v>
      </c>
      <c r="I6" s="1">
        <v>0.96</v>
      </c>
      <c r="J6" s="1">
        <v>0.79</v>
      </c>
      <c r="K6" s="1">
        <v>0.7</v>
      </c>
      <c r="L6" s="1" t="s">
        <v>22</v>
      </c>
      <c r="M6" s="1" t="s">
        <v>23</v>
      </c>
      <c r="N6" s="1">
        <v>7</v>
      </c>
    </row>
    <row r="7" spans="1:14" x14ac:dyDescent="0.8">
      <c r="A7" s="2">
        <v>45229</v>
      </c>
      <c r="B7" s="2" t="str">
        <f t="shared" si="0"/>
        <v>October</v>
      </c>
      <c r="C7" s="1" t="s">
        <v>15</v>
      </c>
      <c r="D7" s="1" t="str">
        <f>"Q"&amp;ROUNDUP(MONTH(Data[[#This Row],[Date]])/3,0)</f>
        <v>Q4</v>
      </c>
      <c r="E7" s="3">
        <v>2209</v>
      </c>
      <c r="F7" s="3">
        <v>2957.1428571428601</v>
      </c>
      <c r="G7" s="3">
        <v>5857</v>
      </c>
      <c r="H7" s="1">
        <v>15</v>
      </c>
      <c r="I7" s="1">
        <v>0.79</v>
      </c>
      <c r="J7" s="1">
        <v>0.79</v>
      </c>
      <c r="K7" s="1">
        <v>0.77</v>
      </c>
      <c r="L7" s="1" t="s">
        <v>22</v>
      </c>
      <c r="M7" s="1" t="s">
        <v>14</v>
      </c>
      <c r="N7" s="1">
        <v>9</v>
      </c>
    </row>
    <row r="8" spans="1:14" x14ac:dyDescent="0.8">
      <c r="A8" s="2">
        <v>45230</v>
      </c>
      <c r="B8" s="2" t="str">
        <f t="shared" si="0"/>
        <v>October</v>
      </c>
      <c r="C8" s="1" t="s">
        <v>24</v>
      </c>
      <c r="D8" s="1" t="str">
        <f>"Q"&amp;ROUNDUP(MONTH(Data[[#This Row],[Date]])/3,0)</f>
        <v>Q4</v>
      </c>
      <c r="E8" s="3">
        <v>2440</v>
      </c>
      <c r="F8" s="3">
        <v>2957.1428571428601</v>
      </c>
      <c r="G8" s="3">
        <v>5857</v>
      </c>
      <c r="H8" s="1">
        <v>20</v>
      </c>
      <c r="I8" s="1">
        <v>0.75</v>
      </c>
      <c r="J8" s="1">
        <v>0.72</v>
      </c>
      <c r="K8" s="1">
        <v>0.93</v>
      </c>
      <c r="L8" s="1" t="s">
        <v>22</v>
      </c>
      <c r="M8" s="1" t="s">
        <v>17</v>
      </c>
      <c r="N8" s="1">
        <v>5</v>
      </c>
    </row>
    <row r="9" spans="1:14" x14ac:dyDescent="0.8">
      <c r="A9" s="2">
        <v>45231</v>
      </c>
      <c r="B9" s="2" t="str">
        <f t="shared" si="0"/>
        <v>November</v>
      </c>
      <c r="C9" s="1" t="s">
        <v>24</v>
      </c>
      <c r="D9" s="1" t="str">
        <f>"Q"&amp;ROUNDUP(MONTH(Data[[#This Row],[Date]])/3,0)</f>
        <v>Q4</v>
      </c>
      <c r="E9" s="3">
        <v>2000</v>
      </c>
      <c r="F9" s="3">
        <v>1328.57142857143</v>
      </c>
      <c r="G9" s="3">
        <v>4428.5714285714303</v>
      </c>
      <c r="H9" s="1">
        <v>90</v>
      </c>
      <c r="I9" s="1">
        <v>0.92</v>
      </c>
      <c r="J9" s="1">
        <v>0.99</v>
      </c>
      <c r="K9" s="1">
        <v>0.74</v>
      </c>
      <c r="L9" s="1" t="s">
        <v>19</v>
      </c>
      <c r="M9" s="1" t="s">
        <v>17</v>
      </c>
      <c r="N9" s="1">
        <v>6</v>
      </c>
    </row>
    <row r="10" spans="1:14" x14ac:dyDescent="0.8">
      <c r="A10" s="2">
        <v>45232</v>
      </c>
      <c r="B10" s="2" t="str">
        <f t="shared" si="0"/>
        <v>November</v>
      </c>
      <c r="C10" s="1" t="s">
        <v>24</v>
      </c>
      <c r="D10" s="1" t="str">
        <f>"Q"&amp;ROUNDUP(MONTH(Data[[#This Row],[Date]])/3,0)</f>
        <v>Q4</v>
      </c>
      <c r="E10" s="3">
        <v>1431</v>
      </c>
      <c r="F10" s="3">
        <v>1328.57142857143</v>
      </c>
      <c r="G10" s="3">
        <v>4428.5714285714303</v>
      </c>
      <c r="H10" s="1">
        <v>30</v>
      </c>
      <c r="I10" s="1">
        <v>0.7</v>
      </c>
      <c r="J10" s="1">
        <v>0.99</v>
      </c>
      <c r="K10" s="1">
        <v>0.95</v>
      </c>
      <c r="L10" s="1" t="s">
        <v>19</v>
      </c>
      <c r="M10" s="1" t="s">
        <v>23</v>
      </c>
      <c r="N10" s="1">
        <v>8</v>
      </c>
    </row>
    <row r="11" spans="1:14" x14ac:dyDescent="0.8">
      <c r="A11" s="2">
        <v>45233</v>
      </c>
      <c r="B11" s="2" t="str">
        <f t="shared" si="0"/>
        <v>November</v>
      </c>
      <c r="C11" s="1" t="s">
        <v>15</v>
      </c>
      <c r="D11" s="1" t="str">
        <f>"Q"&amp;ROUNDUP(MONTH(Data[[#This Row],[Date]])/3,0)</f>
        <v>Q4</v>
      </c>
      <c r="E11" s="3">
        <v>3000</v>
      </c>
      <c r="F11" s="3">
        <v>1328.57142857143</v>
      </c>
      <c r="G11" s="3">
        <v>4428.5714285714303</v>
      </c>
      <c r="H11" s="1">
        <v>15</v>
      </c>
      <c r="I11" s="1">
        <v>0.91</v>
      </c>
      <c r="J11" s="1">
        <v>0.98</v>
      </c>
      <c r="K11" s="1">
        <v>0.89</v>
      </c>
      <c r="L11" s="1" t="s">
        <v>19</v>
      </c>
      <c r="M11" s="1" t="s">
        <v>23</v>
      </c>
      <c r="N11" s="1">
        <v>4</v>
      </c>
    </row>
    <row r="12" spans="1:14" x14ac:dyDescent="0.8">
      <c r="A12" s="2">
        <v>45060</v>
      </c>
      <c r="B12" s="2" t="str">
        <f t="shared" si="0"/>
        <v>May</v>
      </c>
      <c r="C12" s="1" t="s">
        <v>15</v>
      </c>
      <c r="D12" s="1" t="str">
        <f>"Q"&amp;ROUNDUP(MONTH(Data[[#This Row],[Date]])/3,0)</f>
        <v>Q2</v>
      </c>
      <c r="E12" s="3">
        <v>4000</v>
      </c>
      <c r="F12" s="3">
        <v>1328.57142857143</v>
      </c>
      <c r="G12" s="3">
        <v>4428.5714285714303</v>
      </c>
      <c r="H12" s="1">
        <v>40</v>
      </c>
      <c r="I12" s="1">
        <v>0.74</v>
      </c>
      <c r="J12" s="1">
        <v>0.85</v>
      </c>
      <c r="K12" s="1">
        <v>0.7</v>
      </c>
      <c r="L12" s="1" t="s">
        <v>19</v>
      </c>
      <c r="M12" s="1" t="s">
        <v>14</v>
      </c>
      <c r="N12" s="1">
        <v>3</v>
      </c>
    </row>
    <row r="13" spans="1:14" x14ac:dyDescent="0.8">
      <c r="A13" s="2">
        <v>45225</v>
      </c>
      <c r="B13" s="2" t="str">
        <f t="shared" si="0"/>
        <v>October</v>
      </c>
      <c r="C13" s="1" t="s">
        <v>12</v>
      </c>
      <c r="D13" s="1" t="str">
        <f>"Q"&amp;ROUNDUP(MONTH(Data[[#This Row],[Date]])/3,0)</f>
        <v>Q4</v>
      </c>
      <c r="E13" s="3">
        <v>1000</v>
      </c>
      <c r="F13" s="3">
        <v>1328.57142857143</v>
      </c>
      <c r="G13" s="3">
        <v>4428.5714285714303</v>
      </c>
      <c r="H13" s="1">
        <v>100</v>
      </c>
      <c r="I13" s="1">
        <v>0.9</v>
      </c>
      <c r="J13" s="1">
        <v>0.9</v>
      </c>
      <c r="K13" s="1">
        <v>0.72</v>
      </c>
      <c r="L13" s="1" t="s">
        <v>19</v>
      </c>
      <c r="M13" s="1" t="s">
        <v>17</v>
      </c>
      <c r="N13" s="1">
        <v>2</v>
      </c>
    </row>
    <row r="14" spans="1:14" x14ac:dyDescent="0.8">
      <c r="A14" s="2">
        <v>44995</v>
      </c>
      <c r="B14" s="2" t="str">
        <f t="shared" si="0"/>
        <v>March</v>
      </c>
      <c r="C14" s="1" t="s">
        <v>12</v>
      </c>
      <c r="D14" s="1" t="str">
        <f>"Q"&amp;ROUNDUP(MONTH(Data[[#This Row],[Date]])/3,0)</f>
        <v>Q1</v>
      </c>
      <c r="E14" s="3">
        <v>2000</v>
      </c>
      <c r="F14" s="3">
        <v>1328.57142857143</v>
      </c>
      <c r="G14" s="3">
        <v>4428.5714285714303</v>
      </c>
      <c r="H14" s="1">
        <v>15</v>
      </c>
      <c r="I14" s="1">
        <v>0.95</v>
      </c>
      <c r="J14" s="1">
        <v>0.97</v>
      </c>
      <c r="K14" s="1">
        <v>0.81</v>
      </c>
      <c r="L14" s="1" t="s">
        <v>19</v>
      </c>
      <c r="M14" s="1" t="s">
        <v>20</v>
      </c>
      <c r="N14" s="1">
        <v>7</v>
      </c>
    </row>
    <row r="15" spans="1:14" x14ac:dyDescent="0.8">
      <c r="A15" s="2">
        <v>45044</v>
      </c>
      <c r="B15" s="2" t="str">
        <f t="shared" si="0"/>
        <v>April</v>
      </c>
      <c r="C15" s="1" t="s">
        <v>18</v>
      </c>
      <c r="D15" s="1" t="str">
        <f>"Q"&amp;ROUNDUP(MONTH(Data[[#This Row],[Date]])/3,0)</f>
        <v>Q2</v>
      </c>
      <c r="E15" s="3">
        <v>2000</v>
      </c>
      <c r="F15" s="3">
        <v>1328.57142857143</v>
      </c>
      <c r="G15" s="3">
        <v>4428.5714285714303</v>
      </c>
      <c r="H15" s="1">
        <v>20</v>
      </c>
      <c r="I15" s="1">
        <v>0.99</v>
      </c>
      <c r="J15" s="1">
        <v>0.79</v>
      </c>
      <c r="K15" s="1">
        <v>0.75</v>
      </c>
      <c r="L15" s="1" t="s">
        <v>19</v>
      </c>
      <c r="M15" s="1" t="s">
        <v>23</v>
      </c>
      <c r="N15" s="1">
        <v>9</v>
      </c>
    </row>
    <row r="16" spans="1:14" x14ac:dyDescent="0.8">
      <c r="A16" s="2">
        <v>45218</v>
      </c>
      <c r="B16" s="2" t="str">
        <f t="shared" si="0"/>
        <v>October</v>
      </c>
      <c r="C16" s="1" t="s">
        <v>18</v>
      </c>
      <c r="D16" s="1" t="str">
        <f>"Q"&amp;ROUNDUP(MONTH(Data[[#This Row],[Date]])/3,0)</f>
        <v>Q4</v>
      </c>
      <c r="E16" s="3">
        <v>4000</v>
      </c>
      <c r="F16" s="3">
        <v>1328.57142857143</v>
      </c>
      <c r="G16" s="3">
        <v>1428.57142857143</v>
      </c>
      <c r="H16" s="1">
        <v>45</v>
      </c>
      <c r="I16" s="1">
        <v>0.86</v>
      </c>
      <c r="J16" s="1">
        <v>0.97</v>
      </c>
      <c r="K16" s="1">
        <v>0.89</v>
      </c>
      <c r="L16" s="1" t="s">
        <v>13</v>
      </c>
      <c r="M16" s="1" t="s">
        <v>25</v>
      </c>
      <c r="N16" s="1">
        <v>5</v>
      </c>
    </row>
    <row r="17" spans="1:14" x14ac:dyDescent="0.8">
      <c r="A17" s="2">
        <v>45160</v>
      </c>
      <c r="B17" s="2" t="str">
        <f t="shared" si="0"/>
        <v>August</v>
      </c>
      <c r="C17" s="1" t="s">
        <v>12</v>
      </c>
      <c r="D17" s="1" t="str">
        <f>"Q"&amp;ROUNDUP(MONTH(Data[[#This Row],[Date]])/3,0)</f>
        <v>Q3</v>
      </c>
      <c r="E17" s="3">
        <v>6000</v>
      </c>
      <c r="F17" s="3">
        <v>1328.57142857143</v>
      </c>
      <c r="G17" s="3">
        <v>1428.57142857143</v>
      </c>
      <c r="H17" s="1">
        <v>43</v>
      </c>
      <c r="I17" s="1">
        <v>0.83</v>
      </c>
      <c r="J17" s="1">
        <v>0.72</v>
      </c>
      <c r="K17" s="1">
        <v>0.74</v>
      </c>
      <c r="L17" s="1" t="s">
        <v>16</v>
      </c>
      <c r="M17" s="1" t="s">
        <v>14</v>
      </c>
      <c r="N17" s="1">
        <v>6</v>
      </c>
    </row>
    <row r="18" spans="1:14" x14ac:dyDescent="0.8">
      <c r="A18" s="2">
        <v>45147</v>
      </c>
      <c r="B18" s="2" t="str">
        <f t="shared" si="0"/>
        <v>August</v>
      </c>
      <c r="C18" s="1" t="s">
        <v>15</v>
      </c>
      <c r="D18" s="1" t="str">
        <f>"Q"&amp;ROUNDUP(MONTH(Data[[#This Row],[Date]])/3,0)</f>
        <v>Q3</v>
      </c>
      <c r="E18" s="3">
        <v>6500</v>
      </c>
      <c r="F18" s="3">
        <v>1328.57142857143</v>
      </c>
      <c r="G18" s="3">
        <v>1428.57142857143</v>
      </c>
      <c r="H18" s="1">
        <v>43</v>
      </c>
      <c r="I18" s="1">
        <v>0.74</v>
      </c>
      <c r="J18" s="1">
        <v>0.78</v>
      </c>
      <c r="K18" s="1">
        <v>0.94</v>
      </c>
      <c r="L18" s="1" t="s">
        <v>19</v>
      </c>
      <c r="M18" s="1" t="s">
        <v>17</v>
      </c>
      <c r="N18" s="1">
        <v>8</v>
      </c>
    </row>
    <row r="19" spans="1:14" x14ac:dyDescent="0.8">
      <c r="A19" s="2">
        <v>45078</v>
      </c>
      <c r="B19" s="2" t="str">
        <f t="shared" si="0"/>
        <v>June</v>
      </c>
      <c r="C19" s="1" t="s">
        <v>24</v>
      </c>
      <c r="D19" s="1" t="str">
        <f>"Q"&amp;ROUNDUP(MONTH(Data[[#This Row],[Date]])/3,0)</f>
        <v>Q2</v>
      </c>
      <c r="E19" s="3">
        <v>1200</v>
      </c>
      <c r="F19" s="3">
        <v>1328.57142857143</v>
      </c>
      <c r="G19" s="3">
        <v>1428.57142857143</v>
      </c>
      <c r="H19" s="1">
        <v>43</v>
      </c>
      <c r="I19" s="1">
        <v>0.8</v>
      </c>
      <c r="J19" s="1">
        <v>0.84</v>
      </c>
      <c r="K19" s="1">
        <v>0.81</v>
      </c>
      <c r="L19" s="1" t="s">
        <v>21</v>
      </c>
      <c r="M19" s="1" t="s">
        <v>17</v>
      </c>
      <c r="N19" s="1">
        <v>4</v>
      </c>
    </row>
    <row r="20" spans="1:14" x14ac:dyDescent="0.8">
      <c r="A20" s="2">
        <v>44986</v>
      </c>
      <c r="B20" s="2" t="str">
        <f t="shared" si="0"/>
        <v>March</v>
      </c>
      <c r="C20" s="1" t="s">
        <v>24</v>
      </c>
      <c r="D20" s="1" t="str">
        <f>"Q"&amp;ROUNDUP(MONTH(Data[[#This Row],[Date]])/3,0)</f>
        <v>Q1</v>
      </c>
      <c r="E20" s="3">
        <v>3000</v>
      </c>
      <c r="F20" s="3">
        <v>1328.57142857143</v>
      </c>
      <c r="G20" s="3">
        <v>1428.5714285714287</v>
      </c>
      <c r="H20" s="1">
        <v>43</v>
      </c>
      <c r="I20" s="1">
        <v>0.89</v>
      </c>
      <c r="J20" s="1">
        <v>0.99</v>
      </c>
      <c r="K20" s="1">
        <v>0.97</v>
      </c>
      <c r="L20" s="1" t="s">
        <v>13</v>
      </c>
      <c r="M20" s="1" t="s">
        <v>14</v>
      </c>
      <c r="N20" s="1">
        <v>3</v>
      </c>
    </row>
    <row r="21" spans="1:14" x14ac:dyDescent="0.8">
      <c r="A21" s="2">
        <v>45257</v>
      </c>
      <c r="B21" s="2" t="str">
        <f t="shared" si="0"/>
        <v>November</v>
      </c>
      <c r="C21" s="1" t="s">
        <v>24</v>
      </c>
      <c r="D21" s="1" t="str">
        <f>"Q"&amp;ROUNDUP(MONTH(Data[[#This Row],[Date]])/3,0)</f>
        <v>Q4</v>
      </c>
      <c r="E21" s="3">
        <v>2000</v>
      </c>
      <c r="F21" s="3">
        <v>1328.57142857143</v>
      </c>
      <c r="G21" s="3">
        <v>1428.5714285714287</v>
      </c>
      <c r="H21" s="1">
        <v>40</v>
      </c>
      <c r="I21" s="1">
        <v>0.71</v>
      </c>
      <c r="J21" s="1">
        <v>0.87</v>
      </c>
      <c r="K21" s="1">
        <v>0.94</v>
      </c>
      <c r="L21" s="1" t="s">
        <v>16</v>
      </c>
      <c r="M21" s="1" t="s">
        <v>25</v>
      </c>
      <c r="N21" s="1">
        <v>2</v>
      </c>
    </row>
    <row r="22" spans="1:14" x14ac:dyDescent="0.8">
      <c r="A22" s="2">
        <v>45213</v>
      </c>
      <c r="B22" s="2" t="str">
        <f t="shared" si="0"/>
        <v>October</v>
      </c>
      <c r="C22" s="1" t="s">
        <v>24</v>
      </c>
      <c r="D22" s="1" t="str">
        <f>"Q"&amp;ROUNDUP(MONTH(Data[[#This Row],[Date]])/3,0)</f>
        <v>Q4</v>
      </c>
      <c r="E22" s="3">
        <v>2000</v>
      </c>
      <c r="F22" s="3">
        <v>1328.57142857143</v>
      </c>
      <c r="G22" s="3">
        <v>1428.5714285714287</v>
      </c>
      <c r="H22" s="1">
        <v>43</v>
      </c>
      <c r="I22" s="1">
        <v>0.9</v>
      </c>
      <c r="J22" s="1">
        <v>0.72</v>
      </c>
      <c r="K22" s="1">
        <v>0.94</v>
      </c>
      <c r="L22" s="1" t="s">
        <v>19</v>
      </c>
      <c r="M22" s="1" t="s">
        <v>14</v>
      </c>
      <c r="N22" s="1">
        <v>7</v>
      </c>
    </row>
    <row r="23" spans="1:14" x14ac:dyDescent="0.8">
      <c r="A23" s="2">
        <v>45098</v>
      </c>
      <c r="B23" s="2" t="str">
        <f t="shared" si="0"/>
        <v>June</v>
      </c>
      <c r="C23" s="1" t="s">
        <v>12</v>
      </c>
      <c r="D23" s="1" t="str">
        <f>"Q"&amp;ROUNDUP(MONTH(Data[[#This Row],[Date]])/3,0)</f>
        <v>Q2</v>
      </c>
      <c r="E23" s="3">
        <v>3000</v>
      </c>
      <c r="F23" s="3">
        <v>5214.2857142857101</v>
      </c>
      <c r="G23" s="3">
        <v>6714.2857142857101</v>
      </c>
      <c r="H23" s="1">
        <v>100</v>
      </c>
      <c r="I23" s="1">
        <v>0.89</v>
      </c>
      <c r="J23" s="1">
        <v>0.85</v>
      </c>
      <c r="K23" s="1">
        <v>0.87</v>
      </c>
      <c r="L23" s="1" t="s">
        <v>21</v>
      </c>
      <c r="M23" s="1" t="s">
        <v>17</v>
      </c>
      <c r="N23" s="1">
        <v>9</v>
      </c>
    </row>
    <row r="24" spans="1:14" x14ac:dyDescent="0.8">
      <c r="A24" s="2">
        <v>45130</v>
      </c>
      <c r="B24" s="2" t="str">
        <f t="shared" si="0"/>
        <v>July</v>
      </c>
      <c r="C24" s="1" t="s">
        <v>18</v>
      </c>
      <c r="D24" s="1" t="str">
        <f>"Q"&amp;ROUNDUP(MONTH(Data[[#This Row],[Date]])/3,0)</f>
        <v>Q3</v>
      </c>
      <c r="E24" s="3">
        <v>4500</v>
      </c>
      <c r="F24" s="3">
        <v>5214.2857142857101</v>
      </c>
      <c r="G24" s="3">
        <v>6714.2857142857101</v>
      </c>
      <c r="H24" s="1">
        <v>100</v>
      </c>
      <c r="I24" s="1">
        <v>0.89</v>
      </c>
      <c r="J24" s="1">
        <v>0.8</v>
      </c>
      <c r="K24" s="1">
        <v>0.88</v>
      </c>
      <c r="L24" s="1" t="s">
        <v>13</v>
      </c>
      <c r="M24" s="1" t="s">
        <v>20</v>
      </c>
      <c r="N24" s="1">
        <v>5</v>
      </c>
    </row>
    <row r="25" spans="1:14" x14ac:dyDescent="0.8">
      <c r="A25" s="2">
        <v>45127</v>
      </c>
      <c r="B25" s="2" t="str">
        <f t="shared" si="0"/>
        <v>July</v>
      </c>
      <c r="C25" s="1" t="s">
        <v>12</v>
      </c>
      <c r="D25" s="1" t="str">
        <f>"Q"&amp;ROUNDUP(MONTH(Data[[#This Row],[Date]])/3,0)</f>
        <v>Q3</v>
      </c>
      <c r="E25" s="3">
        <v>5500</v>
      </c>
      <c r="F25" s="3">
        <v>1214.2857142857099</v>
      </c>
      <c r="G25" s="3">
        <v>6714.2857142857101</v>
      </c>
      <c r="H25" s="1">
        <v>100</v>
      </c>
      <c r="I25" s="1">
        <v>0.98</v>
      </c>
      <c r="J25" s="1">
        <v>0.99</v>
      </c>
      <c r="K25" s="1">
        <v>0.81</v>
      </c>
      <c r="L25" s="1" t="s">
        <v>19</v>
      </c>
      <c r="M25" s="1" t="s">
        <v>14</v>
      </c>
      <c r="N25" s="1">
        <v>6</v>
      </c>
    </row>
    <row r="26" spans="1:14" x14ac:dyDescent="0.8">
      <c r="A26" s="2">
        <v>45129</v>
      </c>
      <c r="B26" s="2" t="str">
        <f t="shared" si="0"/>
        <v>July</v>
      </c>
      <c r="C26" s="1" t="s">
        <v>15</v>
      </c>
      <c r="D26" s="1" t="str">
        <f>"Q"&amp;ROUNDUP(MONTH(Data[[#This Row],[Date]])/3,0)</f>
        <v>Q3</v>
      </c>
      <c r="E26" s="3">
        <v>1000</v>
      </c>
      <c r="F26" s="3">
        <v>5214.2857142857101</v>
      </c>
      <c r="G26" s="3">
        <v>6714.2857142857101</v>
      </c>
      <c r="H26" s="1">
        <v>100</v>
      </c>
      <c r="I26" s="1">
        <v>0.81</v>
      </c>
      <c r="J26" s="1">
        <v>0.91</v>
      </c>
      <c r="K26" s="1">
        <v>0.95</v>
      </c>
      <c r="L26" s="1" t="s">
        <v>21</v>
      </c>
      <c r="M26" s="1" t="s">
        <v>25</v>
      </c>
      <c r="N26" s="1">
        <v>8</v>
      </c>
    </row>
    <row r="27" spans="1:14" x14ac:dyDescent="0.8">
      <c r="A27" s="2">
        <v>45018</v>
      </c>
      <c r="B27" s="2" t="str">
        <f t="shared" si="0"/>
        <v>April</v>
      </c>
      <c r="C27" s="1" t="s">
        <v>12</v>
      </c>
      <c r="D27" s="1" t="str">
        <f>"Q"&amp;ROUNDUP(MONTH(Data[[#This Row],[Date]])/3,0)</f>
        <v>Q2</v>
      </c>
      <c r="E27" s="3">
        <v>2000</v>
      </c>
      <c r="F27" s="3">
        <v>5214.2857142857101</v>
      </c>
      <c r="G27" s="3">
        <v>6714.2857142857101</v>
      </c>
      <c r="H27" s="1">
        <v>100</v>
      </c>
      <c r="I27" s="1">
        <v>0.97</v>
      </c>
      <c r="J27" s="1">
        <v>0.85</v>
      </c>
      <c r="K27" s="1">
        <v>0.85</v>
      </c>
      <c r="L27" s="1" t="s">
        <v>13</v>
      </c>
      <c r="M27" s="1" t="s">
        <v>14</v>
      </c>
      <c r="N27" s="1">
        <v>4</v>
      </c>
    </row>
    <row r="28" spans="1:14" x14ac:dyDescent="0.8">
      <c r="A28" s="2">
        <v>44979</v>
      </c>
      <c r="B28" s="2" t="str">
        <f t="shared" si="0"/>
        <v>February</v>
      </c>
      <c r="C28" s="1" t="s">
        <v>12</v>
      </c>
      <c r="D28" s="1" t="str">
        <f>"Q"&amp;ROUNDUP(MONTH(Data[[#This Row],[Date]])/3,0)</f>
        <v>Q1</v>
      </c>
      <c r="E28" s="3">
        <v>2000</v>
      </c>
      <c r="F28" s="3">
        <v>5214.2857142857101</v>
      </c>
      <c r="G28" s="3">
        <v>6714.2857142857101</v>
      </c>
      <c r="H28" s="1">
        <v>100</v>
      </c>
      <c r="I28" s="1">
        <v>0.89</v>
      </c>
      <c r="J28" s="1">
        <v>0.94</v>
      </c>
      <c r="K28" s="1">
        <v>0.8</v>
      </c>
      <c r="L28" s="1" t="s">
        <v>16</v>
      </c>
      <c r="M28" s="1" t="s">
        <v>14</v>
      </c>
      <c r="N28" s="1">
        <v>3</v>
      </c>
    </row>
    <row r="29" spans="1:14" x14ac:dyDescent="0.8">
      <c r="A29" s="2">
        <v>45179</v>
      </c>
      <c r="B29" s="2" t="str">
        <f t="shared" si="0"/>
        <v>September</v>
      </c>
      <c r="C29" s="1" t="s">
        <v>12</v>
      </c>
      <c r="D29" s="1" t="str">
        <f>"Q"&amp;ROUNDUP(MONTH(Data[[#This Row],[Date]])/3,0)</f>
        <v>Q3</v>
      </c>
      <c r="E29" s="3">
        <v>2000</v>
      </c>
      <c r="F29" s="3">
        <v>5214.2857142857101</v>
      </c>
      <c r="G29" s="3">
        <v>6714.2857142857101</v>
      </c>
      <c r="H29" s="1">
        <v>100</v>
      </c>
      <c r="I29" s="1">
        <v>0.88</v>
      </c>
      <c r="J29" s="1">
        <v>0.94</v>
      </c>
      <c r="K29" s="1">
        <v>0.7</v>
      </c>
      <c r="L29" s="1" t="s">
        <v>19</v>
      </c>
      <c r="M29" s="1" t="s">
        <v>20</v>
      </c>
      <c r="N29" s="1">
        <v>2</v>
      </c>
    </row>
    <row r="30" spans="1:14" x14ac:dyDescent="0.8">
      <c r="A30" s="2">
        <v>45275</v>
      </c>
      <c r="B30" s="2" t="str">
        <f t="shared" si="0"/>
        <v>December</v>
      </c>
      <c r="C30" s="1" t="s">
        <v>12</v>
      </c>
      <c r="D30" s="1" t="str">
        <f>"Q"&amp;ROUNDUP(MONTH(Data[[#This Row],[Date]])/3,0)</f>
        <v>Q4</v>
      </c>
      <c r="E30" s="3">
        <v>2000</v>
      </c>
      <c r="F30" s="3">
        <v>2957.1428571428601</v>
      </c>
      <c r="G30" s="3">
        <v>2857.1428571428573</v>
      </c>
      <c r="H30" s="1">
        <v>90</v>
      </c>
      <c r="I30" s="1">
        <v>0.75</v>
      </c>
      <c r="J30" s="1">
        <v>0.77</v>
      </c>
      <c r="K30" s="1">
        <v>0.84</v>
      </c>
      <c r="L30" s="1" t="s">
        <v>21</v>
      </c>
      <c r="M30" s="1" t="s">
        <v>23</v>
      </c>
      <c r="N30" s="1">
        <v>7</v>
      </c>
    </row>
    <row r="31" spans="1:14" x14ac:dyDescent="0.8">
      <c r="A31" s="2">
        <v>44997</v>
      </c>
      <c r="B31" s="2" t="str">
        <f t="shared" si="0"/>
        <v>March</v>
      </c>
      <c r="C31" s="1" t="s">
        <v>12</v>
      </c>
      <c r="D31" s="1" t="str">
        <f>"Q"&amp;ROUNDUP(MONTH(Data[[#This Row],[Date]])/3,0)</f>
        <v>Q1</v>
      </c>
      <c r="E31" s="3">
        <v>1700</v>
      </c>
      <c r="F31" s="3">
        <v>2957.1428571428601</v>
      </c>
      <c r="G31" s="3">
        <v>2857.1428571428573</v>
      </c>
      <c r="H31" s="1">
        <v>80</v>
      </c>
      <c r="I31" s="1">
        <v>0.73</v>
      </c>
      <c r="J31" s="1">
        <v>0.96</v>
      </c>
      <c r="K31" s="1">
        <v>0.93</v>
      </c>
      <c r="L31" s="1" t="s">
        <v>21</v>
      </c>
      <c r="M31" s="1" t="s">
        <v>25</v>
      </c>
      <c r="N31" s="1">
        <v>4</v>
      </c>
    </row>
    <row r="32" spans="1:14" x14ac:dyDescent="0.8">
      <c r="A32" s="2">
        <v>45179</v>
      </c>
      <c r="B32" s="2" t="str">
        <f t="shared" si="0"/>
        <v>September</v>
      </c>
      <c r="C32" s="1" t="s">
        <v>12</v>
      </c>
      <c r="D32" s="1" t="str">
        <f>"Q"&amp;ROUNDUP(MONTH(Data[[#This Row],[Date]])/3,0)</f>
        <v>Q3</v>
      </c>
      <c r="E32" s="3">
        <v>1600</v>
      </c>
      <c r="F32" s="3">
        <v>2957.1428571428601</v>
      </c>
      <c r="G32" s="3">
        <v>2857.1428571428573</v>
      </c>
      <c r="H32" s="1">
        <v>90</v>
      </c>
      <c r="I32" s="1">
        <v>0.93</v>
      </c>
      <c r="J32" s="1">
        <v>0.74</v>
      </c>
      <c r="K32" s="1">
        <v>0.93</v>
      </c>
      <c r="L32" s="1" t="s">
        <v>19</v>
      </c>
      <c r="M32" s="1" t="s">
        <v>14</v>
      </c>
      <c r="N32" s="1">
        <v>5</v>
      </c>
    </row>
    <row r="33" spans="1:14" x14ac:dyDescent="0.8">
      <c r="A33" s="2">
        <v>44928</v>
      </c>
      <c r="B33" s="2" t="str">
        <f t="shared" si="0"/>
        <v>January</v>
      </c>
      <c r="C33" s="1" t="s">
        <v>15</v>
      </c>
      <c r="D33" s="1" t="str">
        <f>"Q"&amp;ROUNDUP(MONTH(Data[[#This Row],[Date]])/3,0)</f>
        <v>Q1</v>
      </c>
      <c r="E33" s="3">
        <v>1200</v>
      </c>
      <c r="F33" s="3">
        <v>2957.1428571428601</v>
      </c>
      <c r="G33" s="3">
        <v>2857.1428571428573</v>
      </c>
      <c r="H33" s="1">
        <v>110</v>
      </c>
      <c r="I33" s="1">
        <v>0.85</v>
      </c>
      <c r="J33" s="1">
        <v>0.7</v>
      </c>
      <c r="K33" s="1">
        <v>0.99</v>
      </c>
      <c r="L33" s="1" t="s">
        <v>21</v>
      </c>
      <c r="M33" s="1" t="s">
        <v>17</v>
      </c>
      <c r="N33" s="1">
        <v>6</v>
      </c>
    </row>
    <row r="34" spans="1:14" x14ac:dyDescent="0.8">
      <c r="A34" s="2">
        <v>45227</v>
      </c>
      <c r="B34" s="2" t="str">
        <f t="shared" ref="B34:B65" si="1">TEXT(A34,"MMMM")</f>
        <v>October</v>
      </c>
      <c r="C34" s="1" t="s">
        <v>18</v>
      </c>
      <c r="D34" s="1" t="str">
        <f>"Q"&amp;ROUNDUP(MONTH(Data[[#This Row],[Date]])/3,0)</f>
        <v>Q4</v>
      </c>
      <c r="E34" s="3">
        <v>2500</v>
      </c>
      <c r="F34" s="3">
        <v>2957.1428571428601</v>
      </c>
      <c r="G34" s="3">
        <v>2857.1428571428573</v>
      </c>
      <c r="H34" s="1">
        <v>90</v>
      </c>
      <c r="I34" s="1">
        <v>0.92</v>
      </c>
      <c r="J34" s="1">
        <v>0.99</v>
      </c>
      <c r="K34" s="1">
        <v>0.88</v>
      </c>
      <c r="L34" s="1" t="s">
        <v>13</v>
      </c>
      <c r="M34" s="1" t="s">
        <v>20</v>
      </c>
      <c r="N34" s="1">
        <v>8</v>
      </c>
    </row>
    <row r="35" spans="1:14" x14ac:dyDescent="0.8">
      <c r="A35" s="2">
        <v>45103</v>
      </c>
      <c r="B35" s="2" t="str">
        <f t="shared" si="1"/>
        <v>June</v>
      </c>
      <c r="C35" s="1" t="s">
        <v>18</v>
      </c>
      <c r="D35" s="1" t="str">
        <f>"Q"&amp;ROUNDUP(MONTH(Data[[#This Row],[Date]])/3,0)</f>
        <v>Q2</v>
      </c>
      <c r="E35" s="3">
        <v>2100</v>
      </c>
      <c r="F35" s="3">
        <v>2957.1428571428601</v>
      </c>
      <c r="G35" s="3">
        <v>2857.1428571428573</v>
      </c>
      <c r="H35" s="1">
        <v>100</v>
      </c>
      <c r="I35" s="1">
        <v>0.75</v>
      </c>
      <c r="J35" s="1">
        <v>0.97</v>
      </c>
      <c r="K35" s="1">
        <v>0.83</v>
      </c>
      <c r="L35" s="1" t="s">
        <v>16</v>
      </c>
      <c r="M35" s="1" t="s">
        <v>23</v>
      </c>
      <c r="N35" s="1">
        <v>4</v>
      </c>
    </row>
    <row r="36" spans="1:14" x14ac:dyDescent="0.8">
      <c r="A36" s="2">
        <v>45243</v>
      </c>
      <c r="B36" s="2" t="str">
        <f t="shared" si="1"/>
        <v>November</v>
      </c>
      <c r="C36" s="1" t="s">
        <v>18</v>
      </c>
      <c r="D36" s="1" t="str">
        <f>"Q"&amp;ROUNDUP(MONTH(Data[[#This Row],[Date]])/3,0)</f>
        <v>Q4</v>
      </c>
      <c r="E36" s="3">
        <v>2150</v>
      </c>
      <c r="F36" s="3">
        <v>2957.1428571428601</v>
      </c>
      <c r="G36" s="3">
        <v>2857.1428571428573</v>
      </c>
      <c r="H36" s="1">
        <v>90</v>
      </c>
      <c r="I36" s="1">
        <v>0.77</v>
      </c>
      <c r="J36" s="1">
        <v>0.97</v>
      </c>
      <c r="K36" s="1">
        <v>0.78</v>
      </c>
      <c r="L36" s="1" t="s">
        <v>13</v>
      </c>
      <c r="M36" s="1" t="s">
        <v>25</v>
      </c>
      <c r="N36" s="1">
        <v>3</v>
      </c>
    </row>
    <row r="37" spans="1:14" x14ac:dyDescent="0.8">
      <c r="A37" s="2">
        <v>45107</v>
      </c>
      <c r="B37" s="2" t="str">
        <f t="shared" si="1"/>
        <v>June</v>
      </c>
      <c r="C37" s="1" t="s">
        <v>18</v>
      </c>
      <c r="D37" s="1" t="str">
        <f>"Q"&amp;ROUNDUP(MONTH(Data[[#This Row],[Date]])/3,0)</f>
        <v>Q2</v>
      </c>
      <c r="E37" s="3">
        <v>2200</v>
      </c>
      <c r="F37" s="3">
        <v>757.142857142857</v>
      </c>
      <c r="G37" s="3">
        <v>857.14285714285711</v>
      </c>
      <c r="H37" s="1">
        <v>228</v>
      </c>
      <c r="I37" s="1">
        <v>0.79</v>
      </c>
      <c r="J37" s="1">
        <v>0.75</v>
      </c>
      <c r="K37" s="1">
        <v>0.93</v>
      </c>
      <c r="L37" s="1" t="s">
        <v>16</v>
      </c>
      <c r="M37" s="1" t="s">
        <v>14</v>
      </c>
      <c r="N37" s="1">
        <v>2</v>
      </c>
    </row>
    <row r="38" spans="1:14" x14ac:dyDescent="0.8">
      <c r="A38" s="2">
        <v>45030</v>
      </c>
      <c r="B38" s="2" t="str">
        <f t="shared" si="1"/>
        <v>April</v>
      </c>
      <c r="C38" s="1" t="s">
        <v>15</v>
      </c>
      <c r="D38" s="1" t="str">
        <f>"Q"&amp;ROUNDUP(MONTH(Data[[#This Row],[Date]])/3,0)</f>
        <v>Q2</v>
      </c>
      <c r="E38" s="3">
        <v>1800</v>
      </c>
      <c r="F38" s="3">
        <v>757.142857142857</v>
      </c>
      <c r="G38" s="3">
        <v>857.14285714285711</v>
      </c>
      <c r="H38" s="1">
        <v>220</v>
      </c>
      <c r="I38" s="1">
        <v>0.81</v>
      </c>
      <c r="J38" s="1">
        <v>0.98</v>
      </c>
      <c r="K38" s="1">
        <v>0.86</v>
      </c>
      <c r="L38" s="1" t="s">
        <v>19</v>
      </c>
      <c r="M38" s="1" t="s">
        <v>17</v>
      </c>
      <c r="N38" s="1">
        <v>7</v>
      </c>
    </row>
    <row r="39" spans="1:14" x14ac:dyDescent="0.8">
      <c r="A39" s="2">
        <v>45266</v>
      </c>
      <c r="B39" s="2" t="str">
        <f t="shared" si="1"/>
        <v>December</v>
      </c>
      <c r="C39" s="1" t="s">
        <v>24</v>
      </c>
      <c r="D39" s="1" t="str">
        <f>"Q"&amp;ROUNDUP(MONTH(Data[[#This Row],[Date]])/3,0)</f>
        <v>Q4</v>
      </c>
      <c r="E39" s="3">
        <v>1800</v>
      </c>
      <c r="F39" s="3">
        <v>757.142857142857</v>
      </c>
      <c r="G39" s="3">
        <v>857.14285714285711</v>
      </c>
      <c r="H39" s="1">
        <v>228</v>
      </c>
      <c r="I39" s="1">
        <v>0.86</v>
      </c>
      <c r="J39" s="1">
        <v>0.82</v>
      </c>
      <c r="K39" s="1">
        <v>0.86</v>
      </c>
      <c r="L39" s="1" t="s">
        <v>21</v>
      </c>
      <c r="M39" s="1" t="s">
        <v>20</v>
      </c>
      <c r="N39" s="1">
        <v>9</v>
      </c>
    </row>
    <row r="40" spans="1:14" x14ac:dyDescent="0.8">
      <c r="A40" s="2">
        <v>45054</v>
      </c>
      <c r="B40" s="2" t="str">
        <f t="shared" si="1"/>
        <v>May</v>
      </c>
      <c r="C40" s="1" t="s">
        <v>12</v>
      </c>
      <c r="D40" s="1" t="str">
        <f>"Q"&amp;ROUNDUP(MONTH(Data[[#This Row],[Date]])/3,0)</f>
        <v>Q2</v>
      </c>
      <c r="E40" s="3">
        <v>1414</v>
      </c>
      <c r="F40" s="3">
        <v>757.142857142857</v>
      </c>
      <c r="G40" s="3">
        <v>857.14285714285711</v>
      </c>
      <c r="H40" s="1">
        <v>238</v>
      </c>
      <c r="I40" s="1">
        <v>0.72</v>
      </c>
      <c r="J40" s="1">
        <v>0.95</v>
      </c>
      <c r="K40" s="1">
        <v>0.9</v>
      </c>
      <c r="L40" s="1" t="s">
        <v>22</v>
      </c>
      <c r="M40" s="1" t="s">
        <v>23</v>
      </c>
      <c r="N40" s="1">
        <v>5</v>
      </c>
    </row>
    <row r="41" spans="1:14" x14ac:dyDescent="0.8">
      <c r="A41" s="2">
        <v>45019</v>
      </c>
      <c r="B41" s="2" t="str">
        <f t="shared" si="1"/>
        <v>April</v>
      </c>
      <c r="C41" s="1" t="s">
        <v>18</v>
      </c>
      <c r="D41" s="1" t="str">
        <f>"Q"&amp;ROUNDUP(MONTH(Data[[#This Row],[Date]])/3,0)</f>
        <v>Q2</v>
      </c>
      <c r="E41" s="3">
        <v>2100</v>
      </c>
      <c r="F41" s="3">
        <v>757.142857142857</v>
      </c>
      <c r="G41" s="3">
        <v>857.14285714285711</v>
      </c>
      <c r="H41" s="1">
        <v>228</v>
      </c>
      <c r="I41" s="1">
        <v>0.71</v>
      </c>
      <c r="J41" s="1">
        <v>0.8</v>
      </c>
      <c r="K41" s="1">
        <v>0.76</v>
      </c>
      <c r="L41" s="1" t="s">
        <v>22</v>
      </c>
      <c r="M41" s="1" t="s">
        <v>25</v>
      </c>
      <c r="N41" s="1">
        <v>5</v>
      </c>
    </row>
    <row r="42" spans="1:14" x14ac:dyDescent="0.8">
      <c r="A42" s="2">
        <v>45078</v>
      </c>
      <c r="B42" s="2" t="str">
        <f t="shared" si="1"/>
        <v>June</v>
      </c>
      <c r="C42" s="1" t="s">
        <v>18</v>
      </c>
      <c r="D42" s="1" t="str">
        <f>"Q"&amp;ROUNDUP(MONTH(Data[[#This Row],[Date]])/3,0)</f>
        <v>Q2</v>
      </c>
      <c r="E42" s="3">
        <v>2500</v>
      </c>
      <c r="F42" s="3">
        <v>757.142857142857</v>
      </c>
      <c r="G42" s="3">
        <v>857.14285714285711</v>
      </c>
      <c r="H42" s="1">
        <v>230</v>
      </c>
      <c r="I42" s="1">
        <v>0.97</v>
      </c>
      <c r="J42" s="1">
        <v>0.95</v>
      </c>
      <c r="K42" s="1">
        <v>0.85</v>
      </c>
      <c r="L42" s="1" t="s">
        <v>22</v>
      </c>
      <c r="M42" s="1" t="s">
        <v>14</v>
      </c>
      <c r="N42" s="1">
        <v>8</v>
      </c>
    </row>
    <row r="43" spans="1:14" x14ac:dyDescent="0.8">
      <c r="A43" s="2">
        <v>45233</v>
      </c>
      <c r="B43" s="2" t="str">
        <f t="shared" si="1"/>
        <v>November</v>
      </c>
      <c r="C43" s="1" t="s">
        <v>24</v>
      </c>
      <c r="D43" s="1" t="str">
        <f>"Q"&amp;ROUNDUP(MONTH(Data[[#This Row],[Date]])/3,0)</f>
        <v>Q4</v>
      </c>
      <c r="E43" s="3">
        <v>2200</v>
      </c>
      <c r="F43" s="3">
        <v>757.142857142857</v>
      </c>
      <c r="G43" s="3">
        <v>857.14285714285711</v>
      </c>
      <c r="H43" s="1">
        <v>228</v>
      </c>
      <c r="I43" s="1">
        <v>0.95</v>
      </c>
      <c r="J43" s="1">
        <v>0.85</v>
      </c>
      <c r="K43" s="1">
        <v>0.91</v>
      </c>
      <c r="L43" s="1" t="s">
        <v>19</v>
      </c>
      <c r="M43" s="1" t="s">
        <v>17</v>
      </c>
      <c r="N43" s="1">
        <v>4</v>
      </c>
    </row>
    <row r="44" spans="1:14" x14ac:dyDescent="0.8">
      <c r="A44" s="2">
        <v>45060</v>
      </c>
      <c r="B44" s="2" t="str">
        <f t="shared" si="1"/>
        <v>May</v>
      </c>
      <c r="C44" s="1" t="s">
        <v>12</v>
      </c>
      <c r="D44" s="1" t="str">
        <f>"Q"&amp;ROUNDUP(MONTH(Data[[#This Row],[Date]])/3,0)</f>
        <v>Q2</v>
      </c>
      <c r="E44" s="3">
        <v>2500</v>
      </c>
      <c r="F44" s="3">
        <v>914.28571428571399</v>
      </c>
      <c r="G44" s="3">
        <v>714.28571428571433</v>
      </c>
      <c r="H44" s="1">
        <v>250</v>
      </c>
      <c r="I44" s="1">
        <v>0.97</v>
      </c>
      <c r="J44" s="1">
        <v>0.7</v>
      </c>
      <c r="K44" s="1">
        <v>0.93</v>
      </c>
      <c r="L44" s="1" t="s">
        <v>19</v>
      </c>
      <c r="M44" s="1" t="s">
        <v>20</v>
      </c>
      <c r="N44" s="1">
        <v>3</v>
      </c>
    </row>
    <row r="45" spans="1:14" x14ac:dyDescent="0.8">
      <c r="A45" s="2">
        <v>45225</v>
      </c>
      <c r="B45" s="2" t="str">
        <f t="shared" si="1"/>
        <v>October</v>
      </c>
      <c r="C45" s="1" t="s">
        <v>18</v>
      </c>
      <c r="D45" s="1" t="str">
        <f>"Q"&amp;ROUNDUP(MONTH(Data[[#This Row],[Date]])/3,0)</f>
        <v>Q4</v>
      </c>
      <c r="E45" s="3">
        <v>2200</v>
      </c>
      <c r="F45" s="3">
        <v>914.28571428571399</v>
      </c>
      <c r="G45" s="3">
        <v>714.28571428571433</v>
      </c>
      <c r="H45" s="1">
        <v>240</v>
      </c>
      <c r="I45" s="1">
        <v>0.9</v>
      </c>
      <c r="J45" s="1">
        <v>0.98</v>
      </c>
      <c r="K45" s="1">
        <v>0.96</v>
      </c>
      <c r="L45" s="1" t="s">
        <v>19</v>
      </c>
      <c r="M45" s="1" t="s">
        <v>23</v>
      </c>
      <c r="N45" s="1">
        <v>2</v>
      </c>
    </row>
    <row r="46" spans="1:14" x14ac:dyDescent="0.8">
      <c r="A46" s="2">
        <v>45226</v>
      </c>
      <c r="B46" s="2" t="str">
        <f t="shared" si="1"/>
        <v>October</v>
      </c>
      <c r="C46" s="1" t="s">
        <v>12</v>
      </c>
      <c r="D46" s="1" t="str">
        <f>"Q"&amp;ROUNDUP(MONTH(Data[[#This Row],[Date]])/3,0)</f>
        <v>Q4</v>
      </c>
      <c r="E46" s="3">
        <v>2500</v>
      </c>
      <c r="F46" s="3">
        <v>914.28571428571399</v>
      </c>
      <c r="G46" s="3">
        <v>714.28571428571433</v>
      </c>
      <c r="H46" s="1">
        <v>270</v>
      </c>
      <c r="I46" s="1">
        <v>0.9</v>
      </c>
      <c r="J46" s="1">
        <v>0.95</v>
      </c>
      <c r="K46" s="1">
        <v>0.98</v>
      </c>
      <c r="L46" s="1" t="s">
        <v>19</v>
      </c>
      <c r="M46" s="1" t="s">
        <v>25</v>
      </c>
      <c r="N46" s="1">
        <v>3</v>
      </c>
    </row>
    <row r="47" spans="1:14" x14ac:dyDescent="0.8">
      <c r="A47" s="2">
        <v>44954</v>
      </c>
      <c r="B47" s="2" t="str">
        <f t="shared" si="1"/>
        <v>January</v>
      </c>
      <c r="C47" s="1" t="s">
        <v>15</v>
      </c>
      <c r="D47" s="1" t="str">
        <f>"Q"&amp;ROUNDUP(MONTH(Data[[#This Row],[Date]])/3,0)</f>
        <v>Q1</v>
      </c>
      <c r="E47" s="3">
        <v>2000</v>
      </c>
      <c r="F47" s="3">
        <v>914.28571428571399</v>
      </c>
      <c r="G47" s="3">
        <v>714.28571428571433</v>
      </c>
      <c r="H47" s="1">
        <v>259</v>
      </c>
      <c r="I47" s="1">
        <v>0.96</v>
      </c>
      <c r="J47" s="1">
        <v>0.81</v>
      </c>
      <c r="K47" s="1">
        <v>0.85</v>
      </c>
      <c r="L47" s="1" t="s">
        <v>19</v>
      </c>
      <c r="M47" s="1" t="s">
        <v>14</v>
      </c>
      <c r="N47" s="1">
        <v>9</v>
      </c>
    </row>
    <row r="48" spans="1:14" x14ac:dyDescent="0.8">
      <c r="A48" s="2">
        <v>44955</v>
      </c>
      <c r="B48" s="2" t="str">
        <f t="shared" si="1"/>
        <v>January</v>
      </c>
      <c r="C48" s="1" t="s">
        <v>15</v>
      </c>
      <c r="D48" s="1" t="str">
        <f>"Q"&amp;ROUNDUP(MONTH(Data[[#This Row],[Date]])/3,0)</f>
        <v>Q1</v>
      </c>
      <c r="E48" s="3">
        <v>2500</v>
      </c>
      <c r="F48" s="3">
        <v>914.28571428571399</v>
      </c>
      <c r="G48" s="3">
        <v>714.28571428571433</v>
      </c>
      <c r="H48" s="1">
        <v>260</v>
      </c>
      <c r="I48" s="1">
        <v>0.98</v>
      </c>
      <c r="J48" s="1">
        <v>0.84</v>
      </c>
      <c r="K48" s="1">
        <v>0.89</v>
      </c>
      <c r="L48" s="1" t="s">
        <v>19</v>
      </c>
      <c r="M48" s="1" t="s">
        <v>14</v>
      </c>
      <c r="N48" s="1">
        <v>5</v>
      </c>
    </row>
    <row r="49" spans="1:14" x14ac:dyDescent="0.8">
      <c r="A49" s="2">
        <v>44956</v>
      </c>
      <c r="B49" s="2" t="str">
        <f t="shared" si="1"/>
        <v>January</v>
      </c>
      <c r="C49" s="1" t="s">
        <v>15</v>
      </c>
      <c r="D49" s="1" t="str">
        <f>"Q"&amp;ROUNDUP(MONTH(Data[[#This Row],[Date]])/3,0)</f>
        <v>Q1</v>
      </c>
      <c r="E49" s="3">
        <v>2500</v>
      </c>
      <c r="F49" s="3">
        <v>914.28571428571399</v>
      </c>
      <c r="G49" s="3">
        <v>714.28571428571433</v>
      </c>
      <c r="H49" s="1">
        <v>260</v>
      </c>
      <c r="I49" s="1">
        <v>0.76</v>
      </c>
      <c r="J49" s="1">
        <v>0.7</v>
      </c>
      <c r="K49" s="1">
        <v>0.86</v>
      </c>
      <c r="L49" s="1" t="s">
        <v>19</v>
      </c>
      <c r="M49" s="1" t="s">
        <v>20</v>
      </c>
      <c r="N49" s="1">
        <v>6</v>
      </c>
    </row>
    <row r="50" spans="1:14" x14ac:dyDescent="0.8">
      <c r="A50" s="2">
        <v>44957</v>
      </c>
      <c r="B50" s="2" t="str">
        <f t="shared" si="1"/>
        <v>January</v>
      </c>
      <c r="C50" s="1" t="s">
        <v>12</v>
      </c>
      <c r="D50" s="1" t="str">
        <f>"Q"&amp;ROUNDUP(MONTH(Data[[#This Row],[Date]])/3,0)</f>
        <v>Q1</v>
      </c>
      <c r="E50" s="3">
        <v>2500</v>
      </c>
      <c r="F50" s="3">
        <v>914.28571428571399</v>
      </c>
      <c r="G50" s="3">
        <v>714.28571428571433</v>
      </c>
      <c r="H50" s="1">
        <v>261</v>
      </c>
      <c r="I50" s="1">
        <v>0.91</v>
      </c>
      <c r="J50" s="1">
        <v>0.77</v>
      </c>
      <c r="K50" s="1">
        <v>0.75</v>
      </c>
      <c r="L50" s="1" t="s">
        <v>13</v>
      </c>
      <c r="M50" s="1" t="s">
        <v>23</v>
      </c>
      <c r="N50" s="1">
        <v>8</v>
      </c>
    </row>
    <row r="51" spans="1:14" x14ac:dyDescent="0.8">
      <c r="A51" s="2">
        <v>45231</v>
      </c>
      <c r="B51" s="2" t="str">
        <f t="shared" si="1"/>
        <v>November</v>
      </c>
      <c r="C51" s="1" t="s">
        <v>12</v>
      </c>
      <c r="D51" s="1" t="str">
        <f>"Q"&amp;ROUNDUP(MONTH(Data[[#This Row],[Date]])/3,0)</f>
        <v>Q4</v>
      </c>
      <c r="E51" s="3">
        <v>2500</v>
      </c>
      <c r="F51" s="3">
        <v>914.28571428571399</v>
      </c>
      <c r="G51" s="3">
        <v>714.28571428571433</v>
      </c>
      <c r="H51" s="1">
        <v>242</v>
      </c>
      <c r="I51" s="1">
        <v>0.79</v>
      </c>
      <c r="J51" s="1">
        <v>0.81</v>
      </c>
      <c r="K51" s="1">
        <v>0.74</v>
      </c>
      <c r="L51" s="1" t="s">
        <v>16</v>
      </c>
      <c r="M51" s="1" t="s">
        <v>25</v>
      </c>
      <c r="N51" s="1">
        <v>4</v>
      </c>
    </row>
    <row r="52" spans="1:14" x14ac:dyDescent="0.8">
      <c r="A52" s="2">
        <v>45232</v>
      </c>
      <c r="B52" s="2" t="str">
        <f t="shared" si="1"/>
        <v>November</v>
      </c>
      <c r="C52" s="1" t="s">
        <v>12</v>
      </c>
      <c r="D52" s="1" t="str">
        <f>"Q"&amp;ROUNDUP(MONTH(Data[[#This Row],[Date]])/3,0)</f>
        <v>Q4</v>
      </c>
      <c r="E52" s="3">
        <v>2250</v>
      </c>
      <c r="F52" s="3">
        <v>914.28571428571399</v>
      </c>
      <c r="G52" s="3">
        <v>714.28571428571433</v>
      </c>
      <c r="H52" s="1">
        <v>250</v>
      </c>
      <c r="I52" s="1">
        <v>0.85</v>
      </c>
      <c r="J52" s="1">
        <v>0.82</v>
      </c>
      <c r="K52" s="1">
        <v>0.73</v>
      </c>
      <c r="L52" s="1" t="s">
        <v>19</v>
      </c>
      <c r="M52" s="1" t="s">
        <v>14</v>
      </c>
      <c r="N52" s="1">
        <v>3</v>
      </c>
    </row>
    <row r="53" spans="1:14" x14ac:dyDescent="0.8">
      <c r="A53" s="2">
        <v>45233</v>
      </c>
      <c r="B53" s="2" t="str">
        <f t="shared" si="1"/>
        <v>November</v>
      </c>
      <c r="C53" s="1" t="s">
        <v>12</v>
      </c>
      <c r="D53" s="1" t="str">
        <f>"Q"&amp;ROUNDUP(MONTH(Data[[#This Row],[Date]])/3,0)</f>
        <v>Q4</v>
      </c>
      <c r="E53" s="3">
        <v>2500</v>
      </c>
      <c r="F53" s="3">
        <v>914.28571428571399</v>
      </c>
      <c r="G53" s="3">
        <v>714.28571428571433</v>
      </c>
      <c r="H53" s="1">
        <v>242</v>
      </c>
      <c r="I53" s="1">
        <v>0.88</v>
      </c>
      <c r="J53" s="1">
        <v>0.84</v>
      </c>
      <c r="K53" s="1">
        <v>0.75</v>
      </c>
      <c r="L53" s="1" t="s">
        <v>21</v>
      </c>
      <c r="M53" s="1" t="s">
        <v>17</v>
      </c>
      <c r="N53" s="1">
        <v>2</v>
      </c>
    </row>
    <row r="54" spans="1:14" x14ac:dyDescent="0.8">
      <c r="A54" s="2">
        <v>45060</v>
      </c>
      <c r="B54" s="2" t="str">
        <f t="shared" si="1"/>
        <v>May</v>
      </c>
      <c r="C54" s="1" t="s">
        <v>12</v>
      </c>
      <c r="D54" s="1" t="str">
        <f>"Q"&amp;ROUNDUP(MONTH(Data[[#This Row],[Date]])/3,0)</f>
        <v>Q2</v>
      </c>
      <c r="E54" s="3">
        <v>2500</v>
      </c>
      <c r="F54" s="3">
        <v>914.28571428571399</v>
      </c>
      <c r="G54" s="3">
        <v>714.28571428571433</v>
      </c>
      <c r="H54" s="1">
        <v>242</v>
      </c>
      <c r="I54" s="1">
        <v>0.81</v>
      </c>
      <c r="J54" s="1">
        <v>0.92</v>
      </c>
      <c r="K54" s="1">
        <v>0.91</v>
      </c>
      <c r="L54" s="1" t="s">
        <v>13</v>
      </c>
      <c r="M54" s="1" t="s">
        <v>20</v>
      </c>
      <c r="N54" s="1">
        <v>7</v>
      </c>
    </row>
    <row r="55" spans="1:14" x14ac:dyDescent="0.8">
      <c r="A55" s="2">
        <v>45225</v>
      </c>
      <c r="B55" s="2" t="str">
        <f t="shared" si="1"/>
        <v>October</v>
      </c>
      <c r="C55" s="1" t="s">
        <v>18</v>
      </c>
      <c r="D55" s="1" t="str">
        <f>"Q"&amp;ROUNDUP(MONTH(Data[[#This Row],[Date]])/3,0)</f>
        <v>Q4</v>
      </c>
      <c r="E55" s="3">
        <v>2500</v>
      </c>
      <c r="F55" s="3">
        <v>914.28571428571399</v>
      </c>
      <c r="G55" s="3">
        <v>714.28571428571433</v>
      </c>
      <c r="H55" s="1">
        <v>242</v>
      </c>
      <c r="I55" s="1">
        <v>0.84</v>
      </c>
      <c r="J55" s="1">
        <v>0.73</v>
      </c>
      <c r="K55" s="1">
        <v>0.99</v>
      </c>
      <c r="L55" s="1" t="s">
        <v>16</v>
      </c>
      <c r="M55" s="1" t="s">
        <v>23</v>
      </c>
      <c r="N55" s="1">
        <v>9</v>
      </c>
    </row>
    <row r="56" spans="1:14" x14ac:dyDescent="0.8">
      <c r="A56" s="2">
        <v>44995</v>
      </c>
      <c r="B56" s="2" t="str">
        <f t="shared" si="1"/>
        <v>March</v>
      </c>
      <c r="C56" s="1" t="s">
        <v>18</v>
      </c>
      <c r="D56" s="1" t="str">
        <f>"Q"&amp;ROUNDUP(MONTH(Data[[#This Row],[Date]])/3,0)</f>
        <v>Q1</v>
      </c>
      <c r="E56" s="3">
        <v>2500</v>
      </c>
      <c r="F56" s="3">
        <v>914.28571428571399</v>
      </c>
      <c r="G56" s="3">
        <v>714.28571428571433</v>
      </c>
      <c r="H56" s="1">
        <v>240</v>
      </c>
      <c r="I56" s="1">
        <v>0.93</v>
      </c>
      <c r="J56" s="1">
        <v>0.79</v>
      </c>
      <c r="K56" s="1">
        <v>0.72</v>
      </c>
      <c r="L56" s="1" t="s">
        <v>19</v>
      </c>
      <c r="M56" s="1" t="s">
        <v>25</v>
      </c>
      <c r="N56" s="1">
        <v>5</v>
      </c>
    </row>
    <row r="57" spans="1:14" x14ac:dyDescent="0.8">
      <c r="A57" s="2">
        <v>45044</v>
      </c>
      <c r="B57" s="2" t="str">
        <f t="shared" si="1"/>
        <v>April</v>
      </c>
      <c r="C57" s="1" t="s">
        <v>18</v>
      </c>
      <c r="D57" s="1" t="str">
        <f>"Q"&amp;ROUNDUP(MONTH(Data[[#This Row],[Date]])/3,0)</f>
        <v>Q2</v>
      </c>
      <c r="E57" s="3">
        <v>2500</v>
      </c>
      <c r="F57" s="3">
        <v>914.28571428571399</v>
      </c>
      <c r="G57" s="3">
        <v>714.28571428571433</v>
      </c>
      <c r="H57" s="1">
        <v>242</v>
      </c>
      <c r="I57" s="1">
        <v>0.84</v>
      </c>
      <c r="J57" s="1">
        <v>0.79</v>
      </c>
      <c r="K57" s="1">
        <v>0.8</v>
      </c>
      <c r="L57" s="1" t="s">
        <v>21</v>
      </c>
      <c r="M57" s="1" t="s">
        <v>14</v>
      </c>
      <c r="N57" s="1">
        <v>6</v>
      </c>
    </row>
    <row r="58" spans="1:14" x14ac:dyDescent="0.8">
      <c r="A58" s="2">
        <v>44945</v>
      </c>
      <c r="B58" s="2" t="str">
        <f t="shared" si="1"/>
        <v>January</v>
      </c>
      <c r="C58" s="1" t="s">
        <v>18</v>
      </c>
      <c r="D58" s="1" t="str">
        <f>"Q"&amp;ROUNDUP(MONTH(Data[[#This Row],[Date]])/3,0)</f>
        <v>Q1</v>
      </c>
      <c r="E58" s="3">
        <v>2200</v>
      </c>
      <c r="F58" s="3">
        <v>385.71428571428601</v>
      </c>
      <c r="G58" s="3">
        <v>285.71428571428572</v>
      </c>
      <c r="H58" s="1">
        <v>285</v>
      </c>
      <c r="I58" s="1">
        <v>0.85</v>
      </c>
      <c r="J58" s="1">
        <v>0.91</v>
      </c>
      <c r="K58" s="1">
        <v>0.84</v>
      </c>
      <c r="L58" s="1" t="s">
        <v>13</v>
      </c>
      <c r="M58" s="1" t="s">
        <v>17</v>
      </c>
      <c r="N58" s="1">
        <v>8</v>
      </c>
    </row>
    <row r="59" spans="1:14" x14ac:dyDescent="0.8">
      <c r="A59" s="2">
        <v>45160</v>
      </c>
      <c r="B59" s="2" t="str">
        <f t="shared" si="1"/>
        <v>August</v>
      </c>
      <c r="C59" s="1" t="s">
        <v>15</v>
      </c>
      <c r="D59" s="1" t="str">
        <f>"Q"&amp;ROUNDUP(MONTH(Data[[#This Row],[Date]])/3,0)</f>
        <v>Q3</v>
      </c>
      <c r="E59" s="3">
        <v>2150</v>
      </c>
      <c r="F59" s="3">
        <v>385.71428571428601</v>
      </c>
      <c r="G59" s="3">
        <v>285.71428571428572</v>
      </c>
      <c r="H59" s="1">
        <v>275</v>
      </c>
      <c r="I59" s="1">
        <v>0.86</v>
      </c>
      <c r="J59" s="1">
        <v>0.75</v>
      </c>
      <c r="K59" s="1">
        <v>0.96</v>
      </c>
      <c r="L59" s="1" t="s">
        <v>19</v>
      </c>
      <c r="M59" s="1" t="s">
        <v>20</v>
      </c>
      <c r="N59" s="1">
        <v>4</v>
      </c>
    </row>
    <row r="60" spans="1:14" x14ac:dyDescent="0.8">
      <c r="A60" s="2">
        <v>45147</v>
      </c>
      <c r="B60" s="2" t="str">
        <f t="shared" si="1"/>
        <v>August</v>
      </c>
      <c r="C60" s="1" t="s">
        <v>24</v>
      </c>
      <c r="D60" s="1" t="str">
        <f>"Q"&amp;ROUNDUP(MONTH(Data[[#This Row],[Date]])/3,0)</f>
        <v>Q3</v>
      </c>
      <c r="E60" s="3">
        <v>2400</v>
      </c>
      <c r="F60" s="3">
        <v>385.71428571428601</v>
      </c>
      <c r="G60" s="3">
        <v>285.71428571428572</v>
      </c>
      <c r="H60" s="1">
        <v>285</v>
      </c>
      <c r="I60" s="1">
        <v>0.96</v>
      </c>
      <c r="J60" s="1">
        <v>0.77</v>
      </c>
      <c r="K60" s="1">
        <v>0.92</v>
      </c>
      <c r="L60" s="1" t="s">
        <v>21</v>
      </c>
      <c r="M60" s="1" t="s">
        <v>23</v>
      </c>
      <c r="N60" s="1">
        <v>3</v>
      </c>
    </row>
    <row r="61" spans="1:14" x14ac:dyDescent="0.8">
      <c r="A61" s="2">
        <v>45078</v>
      </c>
      <c r="B61" s="2" t="str">
        <f t="shared" si="1"/>
        <v>June</v>
      </c>
      <c r="C61" s="1" t="s">
        <v>18</v>
      </c>
      <c r="D61" s="1" t="str">
        <f>"Q"&amp;ROUNDUP(MONTH(Data[[#This Row],[Date]])/3,0)</f>
        <v>Q2</v>
      </c>
      <c r="E61" s="3">
        <v>2450</v>
      </c>
      <c r="F61" s="3">
        <v>385.71428571428601</v>
      </c>
      <c r="G61" s="3">
        <v>285.71428571428572</v>
      </c>
      <c r="H61" s="1">
        <v>290</v>
      </c>
      <c r="I61" s="1">
        <v>0.99</v>
      </c>
      <c r="J61" s="1">
        <v>0.97</v>
      </c>
      <c r="K61" s="1">
        <v>0.73</v>
      </c>
      <c r="L61" s="1" t="s">
        <v>13</v>
      </c>
      <c r="M61" s="1" t="s">
        <v>25</v>
      </c>
      <c r="N61" s="1">
        <v>2</v>
      </c>
    </row>
    <row r="62" spans="1:14" x14ac:dyDescent="0.8">
      <c r="A62" s="2">
        <v>44986</v>
      </c>
      <c r="B62" s="2" t="str">
        <f t="shared" si="1"/>
        <v>March</v>
      </c>
      <c r="C62" s="1" t="s">
        <v>15</v>
      </c>
      <c r="D62" s="1" t="str">
        <f>"Q"&amp;ROUNDUP(MONTH(Data[[#This Row],[Date]])/3,0)</f>
        <v>Q1</v>
      </c>
      <c r="E62" s="3">
        <v>2500</v>
      </c>
      <c r="F62" s="3">
        <v>385.71428571428601</v>
      </c>
      <c r="G62" s="3">
        <v>285.71428571428572</v>
      </c>
      <c r="H62" s="1">
        <v>310</v>
      </c>
      <c r="I62" s="1">
        <v>0.77</v>
      </c>
      <c r="J62" s="1">
        <v>0.72</v>
      </c>
      <c r="K62" s="1">
        <v>0.85</v>
      </c>
      <c r="L62" s="1" t="s">
        <v>16</v>
      </c>
      <c r="M62" s="1" t="s">
        <v>14</v>
      </c>
      <c r="N62" s="1">
        <v>7</v>
      </c>
    </row>
    <row r="63" spans="1:14" x14ac:dyDescent="0.8">
      <c r="A63" s="2">
        <v>45257</v>
      </c>
      <c r="B63" s="2" t="str">
        <f t="shared" si="1"/>
        <v>November</v>
      </c>
      <c r="C63" s="1" t="s">
        <v>24</v>
      </c>
      <c r="D63" s="1" t="str">
        <f>"Q"&amp;ROUNDUP(MONTH(Data[[#This Row],[Date]])/3,0)</f>
        <v>Q4</v>
      </c>
      <c r="E63" s="3">
        <v>2450</v>
      </c>
      <c r="F63" s="3">
        <v>385.71428571428601</v>
      </c>
      <c r="G63" s="3">
        <v>285.71428571428572</v>
      </c>
      <c r="H63" s="1">
        <v>270</v>
      </c>
      <c r="I63" s="1">
        <v>0.77</v>
      </c>
      <c r="J63" s="1">
        <v>0.96</v>
      </c>
      <c r="K63" s="1">
        <v>0.78</v>
      </c>
      <c r="L63" s="1" t="s">
        <v>19</v>
      </c>
      <c r="M63" s="1" t="s">
        <v>17</v>
      </c>
      <c r="N63" s="1">
        <v>9</v>
      </c>
    </row>
    <row r="64" spans="1:14" x14ac:dyDescent="0.8">
      <c r="A64" s="2">
        <v>45213</v>
      </c>
      <c r="B64" s="2" t="str">
        <f t="shared" si="1"/>
        <v>October</v>
      </c>
      <c r="C64" s="1" t="s">
        <v>18</v>
      </c>
      <c r="D64" s="1" t="str">
        <f>"Q"&amp;ROUNDUP(MONTH(Data[[#This Row],[Date]])/3,0)</f>
        <v>Q4</v>
      </c>
      <c r="E64" s="3">
        <v>2400</v>
      </c>
      <c r="F64" s="3">
        <v>385.71428571428601</v>
      </c>
      <c r="G64" s="3">
        <v>285.71428571428572</v>
      </c>
      <c r="H64" s="1">
        <v>285</v>
      </c>
      <c r="I64" s="1">
        <v>0.78</v>
      </c>
      <c r="J64" s="1">
        <v>0.8</v>
      </c>
      <c r="K64" s="1">
        <v>0.85</v>
      </c>
      <c r="L64" s="1" t="s">
        <v>21</v>
      </c>
      <c r="M64" s="1" t="s">
        <v>20</v>
      </c>
      <c r="N64" s="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EA13D-0AC6-4BDD-B3D0-D1B0E85C0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2025-02-09T06:31:29Z</dcterms:created>
  <dcterms:modified xsi:type="dcterms:W3CDTF">2025-02-09T06:40:51Z</dcterms:modified>
</cp:coreProperties>
</file>