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grant/Documents/_projects01/asa/_geriatric/geriatrics_synth/data/"/>
    </mc:Choice>
  </mc:AlternateContent>
  <xr:revisionPtr revIDLastSave="0" documentId="13_ncr:1_{FB18A699-8A8C-DB40-A5AF-76E4EAE18129}" xr6:coauthVersionLast="47" xr6:coauthVersionMax="47" xr10:uidLastSave="{00000000-0000-0000-0000-000000000000}"/>
  <bookViews>
    <workbookView xWindow="4880" yWindow="2640" windowWidth="46320" windowHeight="25840" tabRatio="500" activeTab="6" xr2:uid="{00000000-000D-0000-FFFF-FFFF00000000}"/>
  </bookViews>
  <sheets>
    <sheet name="ExpandedPreop_old" sheetId="28" r:id="rId1"/>
    <sheet name="DeliriumProph_old" sheetId="33" r:id="rId2"/>
    <sheet name="PIM" sheetId="20" r:id="rId3"/>
    <sheet name="ExpandedPreop" sheetId="32" r:id="rId4"/>
    <sheet name="RegionalGeneral" sheetId="29" r:id="rId5"/>
    <sheet name="TIVAInhaled" sheetId="30" r:id="rId6"/>
    <sheet name="DeliriumProph" sheetId="31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31" l="1"/>
  <c r="I35" i="31"/>
  <c r="I33" i="31"/>
  <c r="I31" i="31"/>
  <c r="I39" i="31"/>
  <c r="I30" i="31"/>
  <c r="I28" i="31"/>
  <c r="I29" i="31"/>
  <c r="I32" i="31"/>
  <c r="I34" i="31"/>
  <c r="I36" i="31"/>
  <c r="I38" i="31"/>
  <c r="I25" i="31" l="1"/>
  <c r="I26" i="31" l="1"/>
  <c r="I24" i="31"/>
  <c r="I16" i="31"/>
  <c r="I12" i="31"/>
  <c r="I10" i="31"/>
  <c r="I14" i="31"/>
  <c r="I72" i="31"/>
  <c r="I8" i="31"/>
  <c r="I56" i="31"/>
  <c r="I55" i="31"/>
  <c r="I9" i="30" l="1"/>
  <c r="I69" i="31" l="1"/>
  <c r="I54" i="31" l="1"/>
  <c r="I15" i="31"/>
  <c r="I5" i="31"/>
  <c r="I7" i="31" l="1"/>
  <c r="I6" i="31"/>
  <c r="I9" i="33"/>
  <c r="I8" i="33"/>
  <c r="I23" i="32"/>
  <c r="I25" i="32"/>
  <c r="I20" i="32"/>
  <c r="I22" i="32"/>
  <c r="I41" i="32"/>
  <c r="I46" i="32"/>
  <c r="I45" i="32"/>
  <c r="I39" i="32"/>
  <c r="I37" i="32"/>
  <c r="I21" i="32"/>
  <c r="H18" i="32"/>
  <c r="G18" i="32"/>
  <c r="F18" i="32"/>
  <c r="E18" i="32"/>
  <c r="I17" i="32"/>
  <c r="I16" i="32"/>
  <c r="I15" i="32"/>
  <c r="I12" i="32"/>
  <c r="I11" i="32"/>
  <c r="I6" i="32"/>
  <c r="I8" i="32"/>
  <c r="I7" i="32"/>
  <c r="I5" i="32"/>
  <c r="G16" i="29"/>
  <c r="F16" i="29"/>
  <c r="H38" i="29"/>
  <c r="H37" i="29"/>
  <c r="I18" i="32" l="1"/>
  <c r="H8" i="29"/>
  <c r="I21" i="30"/>
  <c r="I18" i="30"/>
  <c r="I17" i="30"/>
  <c r="I15" i="30"/>
  <c r="I14" i="30"/>
  <c r="I6" i="30"/>
  <c r="I10" i="30"/>
  <c r="I5" i="30" l="1"/>
  <c r="I7" i="30"/>
  <c r="I28" i="30"/>
  <c r="I40" i="30"/>
  <c r="H20" i="29"/>
  <c r="H21" i="29"/>
  <c r="H5" i="29"/>
  <c r="I11" i="31"/>
  <c r="I9" i="31"/>
  <c r="H49" i="29"/>
  <c r="H19" i="29"/>
  <c r="H18" i="29"/>
  <c r="H17" i="29"/>
  <c r="H16" i="29"/>
  <c r="H14" i="29"/>
  <c r="H15" i="29"/>
  <c r="H6" i="29"/>
  <c r="H7" i="29"/>
  <c r="H10" i="29"/>
  <c r="H11" i="29"/>
  <c r="H12" i="29"/>
  <c r="H51" i="29"/>
  <c r="H47" i="29"/>
  <c r="H43" i="29"/>
  <c r="H41" i="29"/>
  <c r="H39" i="29"/>
  <c r="H36" i="29"/>
  <c r="H34" i="29"/>
  <c r="H45" i="29"/>
</calcChain>
</file>

<file path=xl/sharedStrings.xml><?xml version="1.0" encoding="utf-8"?>
<sst xmlns="http://schemas.openxmlformats.org/spreadsheetml/2006/main" count="1831" uniqueCount="508">
  <si>
    <t>Studies</t>
  </si>
  <si>
    <t>Strength of
Evidence</t>
  </si>
  <si>
    <t>RCT</t>
  </si>
  <si>
    <t>N</t>
  </si>
  <si>
    <t xml:space="preserve"> </t>
  </si>
  <si>
    <t>Delirium incidence</t>
  </si>
  <si>
    <t>Mortality, in-hospital and 30-day</t>
  </si>
  <si>
    <t>Outcome</t>
  </si>
  <si>
    <t>Effect (95% CI)</t>
  </si>
  <si>
    <t>Risk Ratio</t>
  </si>
  <si>
    <t>Delirium</t>
  </si>
  <si>
    <t>Delayed neurocognitive recovery</t>
  </si>
  <si>
    <t>Neurocognitive disorders</t>
  </si>
  <si>
    <t>Pulmonary complications</t>
  </si>
  <si>
    <t>Stroke</t>
  </si>
  <si>
    <t>Pneumonia</t>
  </si>
  <si>
    <t>Acute kidney injury</t>
  </si>
  <si>
    <t>Patient satisfaction</t>
  </si>
  <si>
    <t>Non Randomized</t>
  </si>
  <si>
    <t xml:space="preserve">Delirium </t>
  </si>
  <si>
    <t>Benzodiazepines vs. control*</t>
  </si>
  <si>
    <t>Benzodiazepines vs. dexmedetomidine</t>
  </si>
  <si>
    <t>Benzodiazepines vs. melatonin</t>
  </si>
  <si>
    <t>Antipsychotics vs. control</t>
  </si>
  <si>
    <t>Corticosteroids vs. control</t>
  </si>
  <si>
    <t>Anticholinergics vs. control</t>
  </si>
  <si>
    <t>Benzodiazepines vs. control</t>
  </si>
  <si>
    <t>Odds Ratio</t>
  </si>
  <si>
    <t>NSAIDs vs. control</t>
  </si>
  <si>
    <t>RCT: randomized controlled trial; NSAIDs: non-steroidal anti-imflammatory drugs</t>
  </si>
  <si>
    <t>* controls includes placebo or no active agent administered</t>
  </si>
  <si>
    <t>Outcome*</t>
  </si>
  <si>
    <t>Cardiac complications</t>
  </si>
  <si>
    <t>Pulmonary embolism</t>
  </si>
  <si>
    <t>Respiratory Failure</t>
  </si>
  <si>
    <t>Respiratory failure</t>
  </si>
  <si>
    <t>Very low</t>
  </si>
  <si>
    <t>Low</t>
  </si>
  <si>
    <t>Prediction Interval</t>
  </si>
  <si>
    <t>Cardiac arrest</t>
  </si>
  <si>
    <t>Reintubation</t>
  </si>
  <si>
    <t>Pulmonary congestion</t>
  </si>
  <si>
    <t>Length of stay (days)</t>
  </si>
  <si>
    <t>Myocardial infarction</t>
  </si>
  <si>
    <r>
      <t>I</t>
    </r>
    <r>
      <rPr>
        <vertAlign val="superscript"/>
        <sz val="10"/>
        <color theme="1"/>
        <rFont val="Arial"/>
        <family val="2"/>
      </rPr>
      <t>2</t>
    </r>
  </si>
  <si>
    <t>RR</t>
  </si>
  <si>
    <t>OR</t>
  </si>
  <si>
    <t>MD</t>
  </si>
  <si>
    <t>NRSI</t>
  </si>
  <si>
    <t>KQ3: Regional versus general anesthesia</t>
  </si>
  <si>
    <t>KQ1: Expanded preoperative evaluation versus standard preoperative evaluation</t>
  </si>
  <si>
    <t>RD</t>
  </si>
  <si>
    <r>
      <t>⨁⨁</t>
    </r>
    <r>
      <rPr>
        <sz val="8"/>
        <color theme="1"/>
        <rFont val="Arial"/>
        <family val="2"/>
      </rPr>
      <t>◯◯</t>
    </r>
  </si>
  <si>
    <r>
      <t>⨁</t>
    </r>
    <r>
      <rPr>
        <sz val="8"/>
        <color theme="1"/>
        <rFont val="Arial"/>
        <family val="2"/>
      </rPr>
      <t>◯◯◯</t>
    </r>
  </si>
  <si>
    <t>0.74 (0.44–1.24)</t>
  </si>
  <si>
    <t>GRADE</t>
  </si>
  <si>
    <t>0.90 (0.87–0.94)</t>
  </si>
  <si>
    <t>Measure</t>
  </si>
  <si>
    <t>Effect</t>
  </si>
  <si>
    <t xml:space="preserve"> Estimate (95% CI)</t>
  </si>
  <si>
    <t xml:space="preserve">  Estimate (95% CI)</t>
  </si>
  <si>
    <t>* Comparators were midazolam and/or propofol.</t>
  </si>
  <si>
    <t>0.47 (0.31–0.71)</t>
  </si>
  <si>
    <t>1.39 (1.09–1.78)</t>
  </si>
  <si>
    <t>1.25 (0.30–5.21)</t>
  </si>
  <si>
    <t>-0.4 (-0.9 to 0.2)</t>
  </si>
  <si>
    <t>0.6% (-1.6 to 2.9)</t>
  </si>
  <si>
    <t>0.84 (0.33–2.15)</t>
  </si>
  <si>
    <t>1.05 (0.69–1.59)</t>
  </si>
  <si>
    <t>2.14 (0.20–23.31)</t>
  </si>
  <si>
    <t>1.65 (0.20–13.33)</t>
  </si>
  <si>
    <t>3.20 (0.13–78.02)</t>
  </si>
  <si>
    <t>0.65 (0.03–13.96)</t>
  </si>
  <si>
    <t>0.54 (0.32–0.92)</t>
  </si>
  <si>
    <t>(0.24–1.70)</t>
  </si>
  <si>
    <t>(0.33–1.22)</t>
  </si>
  <si>
    <t>0.89 (0.21–3.88)</t>
  </si>
  <si>
    <t>(0.04–21.03)</t>
  </si>
  <si>
    <t>0.68 (0.51–0.93)</t>
  </si>
  <si>
    <t>(0.36–1.30)</t>
  </si>
  <si>
    <t>0.96 (0.62-1.55)</t>
  </si>
  <si>
    <t>(0.34–2.88)</t>
  </si>
  <si>
    <t>0.65 (0.43–0.96)</t>
  </si>
  <si>
    <t>(0.10–4.23)</t>
  </si>
  <si>
    <t>-0.5 (-2.5 to 1.5)</t>
  </si>
  <si>
    <t>(-7.8 to 6.8)</t>
  </si>
  <si>
    <t>-0.6 (-1.7 to 0.4)</t>
  </si>
  <si>
    <t>(-4.6 to 3.4)</t>
  </si>
  <si>
    <t>Complications</t>
  </si>
  <si>
    <t>0.78 (0.34-1.77)</t>
  </si>
  <si>
    <t>0.81 (0.61-1.07)</t>
  </si>
  <si>
    <t>(0.44-1.49)</t>
  </si>
  <si>
    <t>-0.6% (-2.3 to 1.1)</t>
  </si>
  <si>
    <t>0.60 (0.24-1.47)</t>
  </si>
  <si>
    <t>(0.08-4.29)</t>
  </si>
  <si>
    <t>-4.3% (-9.5 to 0.9)</t>
  </si>
  <si>
    <t>-0.9% (-3.1 to 1.3)</t>
  </si>
  <si>
    <t>2.4% (-1.5 to 6.4)</t>
  </si>
  <si>
    <t>0.81 (0.57-1.15)</t>
  </si>
  <si>
    <t>1.18 (0.84-1.67)</t>
  </si>
  <si>
    <t>0.82 (0.42-1.61)</t>
  </si>
  <si>
    <t>0.95 (0.56-1.62)</t>
  </si>
  <si>
    <t>(0.27-3.38)</t>
  </si>
  <si>
    <t>-5.9% (-13.0 to 1.2)</t>
  </si>
  <si>
    <t>Low/very low</t>
  </si>
  <si>
    <t>KQ3: Complications</t>
  </si>
  <si>
    <r>
      <t>Pulmonary complications</t>
    </r>
    <r>
      <rPr>
        <vertAlign val="superscript"/>
        <sz val="10"/>
        <color theme="1"/>
        <rFont val="Arial"/>
        <family val="2"/>
      </rPr>
      <t>‡</t>
    </r>
  </si>
  <si>
    <t>Discharged to institution</t>
  </si>
  <si>
    <t>none</t>
  </si>
  <si>
    <t>0.71 (0.36-1.39)</t>
  </si>
  <si>
    <t>Difference undetected</t>
  </si>
  <si>
    <t>1.21 (0.32–4.67)</t>
  </si>
  <si>
    <t>See Table 2</t>
  </si>
  <si>
    <t>-0.2 (-2.0 to 1.5)</t>
  </si>
  <si>
    <t>1.15 (0.68–1.95)</t>
  </si>
  <si>
    <t>Discharge to institution</t>
  </si>
  <si>
    <t>Mortality (in-hospital and 30-day)</t>
  </si>
  <si>
    <t>?</t>
  </si>
  <si>
    <t>Events</t>
  </si>
  <si>
    <t>GRADE*</t>
  </si>
  <si>
    <t>Estimate (95% CI)</t>
  </si>
  <si>
    <t>⨁⨁◯◯</t>
  </si>
  <si>
    <t>⨁◯◯◯</t>
  </si>
  <si>
    <r>
      <t>Complications</t>
    </r>
    <r>
      <rPr>
        <vertAlign val="superscript"/>
        <sz val="10"/>
        <color theme="1"/>
        <rFont val="Arial"/>
        <family val="2"/>
      </rPr>
      <t>†</t>
    </r>
  </si>
  <si>
    <t>GRADE: Grades of Recommendation, Assessment, Development, and Evaluation; MD: mean difference; NRSI: non-randomized studies of intervention; RCT: randomized clinical trial; RR: risk ratio.</t>
  </si>
  <si>
    <t>*⨁⨁⨁⨁ high, ⨁⨁⨁◯ moderate, ⨁⨁◯◯ low, ⨁◯◯◯ very low.</t>
  </si>
  <si>
    <r>
      <rPr>
        <vertAlign val="superscript"/>
        <sz val="9"/>
        <color theme="1"/>
        <rFont val="Arial"/>
        <family val="2"/>
      </rPr>
      <t xml:space="preserve">† </t>
    </r>
    <r>
      <rPr>
        <sz val="9"/>
        <color theme="1"/>
        <rFont val="Arial"/>
        <family val="2"/>
      </rPr>
      <t>Cardiovascular, pulmonary, and acute kidney injury.</t>
    </r>
  </si>
  <si>
    <r>
      <t>Cardiac complications</t>
    </r>
    <r>
      <rPr>
        <vertAlign val="superscript"/>
        <sz val="10"/>
        <color theme="1"/>
        <rFont val="Arial"/>
        <family val="2"/>
      </rPr>
      <t>†</t>
    </r>
  </si>
  <si>
    <t>GRADE: Grades of Recommendation, Assessment, Development, and Evaluation; NRSI: non-randomized studies of intervention; RCT: randomized clinical trial; RD: risk difference; RR: risk ratio.</t>
  </si>
  <si>
    <r>
      <t xml:space="preserve">† </t>
    </r>
    <r>
      <rPr>
        <sz val="10"/>
        <color theme="1"/>
        <rFont val="Arial"/>
        <family val="2"/>
      </rPr>
      <t>Includes unspecified cardiac and cardiac complications combined.</t>
    </r>
  </si>
  <si>
    <r>
      <rPr>
        <vertAlign val="superscript"/>
        <sz val="10"/>
        <color theme="1"/>
        <rFont val="Arial"/>
        <family val="2"/>
      </rPr>
      <t>‡</t>
    </r>
    <r>
      <rPr>
        <sz val="10"/>
        <color theme="1"/>
        <rFont val="Arial"/>
        <family val="2"/>
      </rPr>
      <t>Complications reported as pneumonia, COPD exacerbation, or not specified.</t>
    </r>
  </si>
  <si>
    <t>Events (Exp)</t>
  </si>
  <si>
    <t>Events (Std)</t>
  </si>
  <si>
    <t>N (Exp)</t>
  </si>
  <si>
    <t>N (Std)</t>
  </si>
  <si>
    <t>Events (Reg)</t>
  </si>
  <si>
    <t>Events (Gen)</t>
  </si>
  <si>
    <t>N (Reg)</t>
  </si>
  <si>
    <t>N (Gen)</t>
  </si>
  <si>
    <t>GRADE: Grades of Recommendation, Assessment, Development, and Evaluation; RR: risk ratio; MD: mean difference</t>
  </si>
  <si>
    <r>
      <t>*</t>
    </r>
    <r>
      <rPr>
        <sz val="9"/>
        <color theme="1"/>
        <rFont val="Arial"/>
        <family val="2"/>
      </rPr>
      <t xml:space="preserve"> Very low: ⨁◯◯◯; Low: ⨁⨁◯◯; Moderate: ⨁⨁⨁◯; High: ⨁⨁⨁⨁.</t>
    </r>
  </si>
  <si>
    <t>†Cardiovascular, pulmonary, and acute kidney injury.</t>
  </si>
  <si>
    <r>
      <t>‡</t>
    </r>
    <r>
      <rPr>
        <sz val="9"/>
        <color theme="1"/>
        <rFont val="Arial"/>
        <family val="2"/>
      </rPr>
      <t>Comparing higher/highest category or categories compared to lower ones.</t>
    </r>
  </si>
  <si>
    <t>†Complications as reported included bradycardiac (4 studies); unspecified (2 studies); tachycardia (1 study); myocardial infarction, heart failure, or new onset arrhythmia (1 study).</t>
  </si>
  <si>
    <r>
      <t>‡</t>
    </r>
    <r>
      <rPr>
        <sz val="9"/>
        <color theme="1"/>
        <rFont val="Arial"/>
        <family val="2"/>
      </rPr>
      <t>Studies reported 0 and 2 events.</t>
    </r>
  </si>
  <si>
    <t>§ Complications reported incuded pneumonia, respiratory failure (1 study) or unspecified (1 study).</t>
  </si>
  <si>
    <t>Grade</t>
  </si>
  <si>
    <t>Events (TIVA)</t>
  </si>
  <si>
    <t>Events (Inh)</t>
  </si>
  <si>
    <t>N (TIVA)</t>
  </si>
  <si>
    <t>N (Inh)</t>
  </si>
  <si>
    <t>GRADE_2</t>
  </si>
  <si>
    <t>KQ8: Delirium prophylaxis</t>
  </si>
  <si>
    <t>0.60 (0.50–0.72)</t>
  </si>
  <si>
    <t>(0.30-1.20)</t>
  </si>
  <si>
    <t>(0.23-0.96)</t>
  </si>
  <si>
    <t>Differences undetected</t>
  </si>
  <si>
    <t>(-2.6 to 1.8)</t>
  </si>
  <si>
    <t>0.70 (0.36–1.36)</t>
  </si>
  <si>
    <t>(0.2-1.53)</t>
  </si>
  <si>
    <r>
      <t>†</t>
    </r>
    <r>
      <rPr>
        <sz val="9"/>
        <color theme="1"/>
        <rFont val="Arial"/>
        <family val="2"/>
      </rPr>
      <t>⨁⨁⨁⨁ high, ⨁⨁⨁◯ moderate, ⨁⨁◯◯ low, ⨁◯◯◯ very low.</t>
    </r>
  </si>
  <si>
    <t>E</t>
  </si>
  <si>
    <r>
      <rPr>
        <vertAlign val="superscript"/>
        <sz val="10"/>
        <color theme="1"/>
        <rFont val="Arial"/>
        <family val="2"/>
      </rPr>
      <t>†</t>
    </r>
    <r>
      <rPr>
        <sz val="10"/>
        <color theme="1"/>
        <rFont val="Arial"/>
        <family val="2"/>
      </rPr>
      <t>⨁⨁⨁⨁ high, ⨁⨁⨁◯ moderate, ⨁⨁◯◯ low, ⨁◯◯◯ very low.</t>
    </r>
  </si>
  <si>
    <t>†Complications reported as heart failure (1 study), arrhythmia (1 study), or bradycardia (17 studies).</t>
  </si>
  <si>
    <r>
      <t>‡</t>
    </r>
    <r>
      <rPr>
        <sz val="9"/>
        <color rgb="FF000000"/>
        <rFont val="Arial"/>
        <family val="2"/>
      </rPr>
      <t>Complications reported as pulmonary infection, pneumothorax, and pleural effusion (1 study) or respiratory depression (4 studies).</t>
    </r>
  </si>
  <si>
    <t>Ketamine</t>
  </si>
  <si>
    <t>0.57 (0.18–1.82)</t>
  </si>
  <si>
    <t>1.72 (0.80-3.70)</t>
  </si>
  <si>
    <r>
      <t>⨁</t>
    </r>
    <r>
      <rPr>
        <sz val="8"/>
        <rFont val="Arial"/>
        <family val="2"/>
      </rPr>
      <t>◯◯◯</t>
    </r>
  </si>
  <si>
    <t>0.84 (0.23–3.15)</t>
  </si>
  <si>
    <t>GRADE: Grades of Recommendation, Assessment, Development, and Evaluation; NRSI: non-randomized studies of intervention; RCT: randomized clinical trial; RR: risk ratio.</t>
  </si>
  <si>
    <t>Melatonin/Ramelteon</t>
  </si>
  <si>
    <t>(0.22–1.94)</t>
  </si>
  <si>
    <t>0.85 (0.72–1.01)</t>
  </si>
  <si>
    <t>0.4 (-0.8–1.6)</t>
  </si>
  <si>
    <t>0.87 (0.52–1.44)</t>
  </si>
  <si>
    <t>-8.6 (-17.8 to 0.6)</t>
  </si>
  <si>
    <t xml:space="preserve">RD </t>
  </si>
  <si>
    <t>1.2 (-2.6 to 5.0)</t>
  </si>
  <si>
    <t>0.82 (0.21–3.18)</t>
  </si>
  <si>
    <r>
      <rPr>
        <vertAlign val="superscript"/>
        <sz val="10"/>
        <rFont val="Arial"/>
        <family val="2"/>
      </rPr>
      <t>†</t>
    </r>
    <r>
      <rPr>
        <sz val="10"/>
        <rFont val="Arial"/>
        <family val="2"/>
      </rPr>
      <t>Complications reported as arrhythmia (1 study).</t>
    </r>
  </si>
  <si>
    <r>
      <rPr>
        <vertAlign val="superscript"/>
        <sz val="10"/>
        <color theme="1"/>
        <rFont val="Arial"/>
        <family val="2"/>
      </rPr>
      <t>‡</t>
    </r>
    <r>
      <rPr>
        <sz val="10"/>
        <color theme="1"/>
        <rFont val="Arial"/>
        <family val="2"/>
      </rPr>
      <t xml:space="preserve"> Complications reported as pleural effusion (1 study).</t>
    </r>
  </si>
  <si>
    <t>Events (Dex)</t>
  </si>
  <si>
    <t>Events (Pla)</t>
  </si>
  <si>
    <t>N (Dex)</t>
  </si>
  <si>
    <t>N (Pla)</t>
  </si>
  <si>
    <t>Grade_2</t>
  </si>
  <si>
    <t>Events (Ket)</t>
  </si>
  <si>
    <t>N (Ket)</t>
  </si>
  <si>
    <t>Events (Mel Ram)</t>
  </si>
  <si>
    <t>N (Mel Ram)</t>
  </si>
  <si>
    <t>see Table 8</t>
  </si>
  <si>
    <t>see Table 11</t>
  </si>
  <si>
    <t>0.6% (-3.3 to 4.4)</t>
  </si>
  <si>
    <t>Mod</t>
  </si>
  <si>
    <t>⨁⨁⨁◯</t>
  </si>
  <si>
    <t>0.77 (0.63–0.94)</t>
  </si>
  <si>
    <t>date</t>
  </si>
  <si>
    <t>0.65 (0.49–0.87)</t>
  </si>
  <si>
    <t>Postoperative neurocognitive disorder</t>
  </si>
  <si>
    <t>Physical function</t>
  </si>
  <si>
    <t>SMD</t>
  </si>
  <si>
    <t>-0.00 (-0.017 to 0.16)</t>
  </si>
  <si>
    <t>-0.05 (-0.41 to 0.30)</t>
  </si>
  <si>
    <t>0.1 (-1.9 to 2.0)</t>
  </si>
  <si>
    <t>-0.9 (-2.1 to 0.3)</t>
  </si>
  <si>
    <t>0.98 (0.76-1.27)</t>
  </si>
  <si>
    <t>1.02 (0.12–8.46)</t>
  </si>
  <si>
    <t>0.67 (0.49–0.91)</t>
  </si>
  <si>
    <r>
      <t>Pulmonary complications</t>
    </r>
    <r>
      <rPr>
        <vertAlign val="superscript"/>
        <sz val="10"/>
        <color theme="1"/>
        <rFont val="Arial"/>
        <family val="2"/>
      </rPr>
      <t>†</t>
    </r>
  </si>
  <si>
    <t>Renal complications</t>
  </si>
  <si>
    <t>2.83 (0.91-8.80)</t>
  </si>
  <si>
    <r>
      <rPr>
        <vertAlign val="superscript"/>
        <sz val="10"/>
        <color theme="1"/>
        <rFont val="Arial"/>
        <family val="2"/>
      </rPr>
      <t>†</t>
    </r>
    <r>
      <rPr>
        <sz val="10"/>
        <color theme="1"/>
        <rFont val="Arial"/>
        <family val="2"/>
      </rPr>
      <t>Complications reported as pneumonia or infective exacerbation of chronic obstructive pulmonary disease (1 study) or unspecified (2 studies).</t>
    </r>
  </si>
  <si>
    <t>-0.00 (-0.17 to 0.16)</t>
  </si>
  <si>
    <t>Moderate</t>
  </si>
  <si>
    <t>Other</t>
  </si>
  <si>
    <t>0.54 (0.33–0.89)</t>
  </si>
  <si>
    <t>Mortality (in-hospital or 30-day)</t>
  </si>
  <si>
    <t>Hip fracture</t>
  </si>
  <si>
    <t>0.77 (0.60–0.99)</t>
  </si>
  <si>
    <r>
      <t>⨁⨁⨁</t>
    </r>
    <r>
      <rPr>
        <sz val="8"/>
        <color theme="1"/>
        <rFont val="Arial"/>
        <family val="2"/>
      </rPr>
      <t>◯</t>
    </r>
  </si>
  <si>
    <t>last by</t>
  </si>
  <si>
    <t>GRADE: Grades of Recommendation, Assessment, Developmnet, and Evaluation; RR: risk ratio; RD: risk difference per 1000.</t>
  </si>
  <si>
    <t>-3.7 (-11.9 to 4.5)</t>
  </si>
  <si>
    <t> 0.59 (0.39–0.89)</t>
  </si>
  <si>
    <t> 1.14 (0.44–2.94)</t>
  </si>
  <si>
    <t> 1.4 (-8.8 to 11.6)</t>
  </si>
  <si>
    <t> 0.56 (0.27–1.16)</t>
  </si>
  <si>
    <t> 0.37 (0.17–1.97)</t>
  </si>
  <si>
    <t>Mortality (90-day)</t>
  </si>
  <si>
    <t>-4.1 (-16.4 to 8.2)</t>
  </si>
  <si>
    <t>All procedures</t>
  </si>
  <si>
    <t>-3.9 (-17.7 to 9.9)</t>
  </si>
  <si>
    <t> 0.91 (0.56–1.48)</t>
  </si>
  <si>
    <t> 0.98 (0.58–1.67)</t>
  </si>
  <si>
    <t> 0.26 (-0.25 to 0.78)</t>
  </si>
  <si>
    <t> 0.98 (0.93-1.04)</t>
  </si>
  <si>
    <t> 0.73 (0.22–2.39)</t>
  </si>
  <si>
    <t>✓</t>
  </si>
  <si>
    <t>RD/1000</t>
  </si>
  <si>
    <t>0.61 (0.44–0.86)</t>
  </si>
  <si>
    <t>Bradycardia</t>
  </si>
  <si>
    <t>1.55 (1.21-1.99)</t>
  </si>
  <si>
    <t>(0.95-2.54)</t>
  </si>
  <si>
    <t>Hypotension</t>
  </si>
  <si>
    <t>1.40 (1.11–1.77)</t>
  </si>
  <si>
    <t>(0.64 –3.09)</t>
  </si>
  <si>
    <t> 0.97 (0.63–1.48)</t>
  </si>
  <si>
    <t>⨯</t>
  </si>
  <si>
    <t>-0.4 (-1.1 to 0.3)</t>
  </si>
  <si>
    <t>0.86 (0.44–1.66)</t>
  </si>
  <si>
    <t> 0.7 (-3.4 to 4.9)</t>
  </si>
  <si>
    <t> 0.20 (0.02–1.71)</t>
  </si>
  <si>
    <t> 0.99 (0.50–1.94)</t>
  </si>
  <si>
    <t> 2.6 (-2.2 to 6.7)</t>
  </si>
  <si>
    <t>0.83 (0.30–2.28)</t>
  </si>
  <si>
    <t>-1.6 (-6.8 to 3.5)</t>
  </si>
  <si>
    <t> 0.53 (0.31–0.92)</t>
  </si>
  <si>
    <t>-3.7 (-10.6 to 3.3)</t>
  </si>
  <si>
    <t>-3.7 (-9.2 to 1.8)</t>
  </si>
  <si>
    <t>NR</t>
  </si>
  <si>
    <t> 1.02 (0.98–1.05)</t>
  </si>
  <si>
    <t>exclude</t>
  </si>
  <si>
    <t>1.47 (0.50–4.29)</t>
  </si>
  <si>
    <t>1.7 (-0.7 to 4.1)</t>
  </si>
  <si>
    <t>0.74 (0.40–1.46)</t>
  </si>
  <si>
    <t>1.29 (1.09–1.54)</t>
  </si>
  <si>
    <t>0.30 (0.09 to 0.54)</t>
  </si>
  <si>
    <t>0.85 (0.76–0.94)</t>
  </si>
  <si>
    <t>-0.53 (-0.83 to -0.19)</t>
  </si>
  <si>
    <t> 0.2 (-1.0 to 1.4)</t>
  </si>
  <si>
    <t>rd</t>
  </si>
  <si>
    <t>4.1 per 1000 (95% CI, -8.4 to 16.7).</t>
  </si>
  <si>
    <t>0.94 (0.62–1.43)</t>
  </si>
  <si>
    <t>1.01 (0.39–2.63)</t>
  </si>
  <si>
    <t>updated</t>
  </si>
  <si>
    <t>0.81 (0.59–1.12)</t>
  </si>
  <si>
    <t>additional 
studies</t>
  </si>
  <si>
    <t>GRADE 
change</t>
  </si>
  <si>
    <t>consistent 
w/prior</t>
  </si>
  <si>
    <t>yes↑</t>
  </si>
  <si>
    <t>yes⬌</t>
  </si>
  <si>
    <t>0.61 (0.27–1.36)</t>
  </si>
  <si>
    <t>note</t>
  </si>
  <si>
    <t>result driven by Yoshimura 2022 in both; fixed effects more valid measurement</t>
  </si>
  <si>
    <t xml:space="preserve"> prior</t>
  </si>
  <si>
    <t>1.09 (95% CI, 0.72–1.66)</t>
  </si>
  <si>
    <t>1.09 (0.72–1.66)</t>
  </si>
  <si>
    <t>Approximate pooled risk difference -1.9 per 1000 (95% CI, -2.6 to -1.1).</t>
  </si>
  <si>
    <t>0.90 (0.85–0.96)</t>
  </si>
  <si>
    <t>-1.9 (3.0 to -0.7)</t>
  </si>
  <si>
    <t xml:space="preserve"> 293</t>
  </si>
  <si>
    <t xml:space="preserve"> 335</t>
  </si>
  <si>
    <t xml:space="preserve"> 9264</t>
  </si>
  <si>
    <t xml:space="preserve"> 9270</t>
  </si>
  <si>
    <t>3.47 (0.57–21.2)</t>
  </si>
  <si>
    <t>11.5 (-27.9 to 51.0)</t>
  </si>
  <si>
    <t>1.39 (1.19–1.63)</t>
  </si>
  <si>
    <t>1.46 (0.69–3.41)</t>
  </si>
  <si>
    <t>0.0 (-1.5 to 1.4)</t>
  </si>
  <si>
    <t>-0.6 (-2.4 to 1.5)</t>
  </si>
  <si>
    <t>RR change error HK prior with 4 trials</t>
  </si>
  <si>
    <t>1.17 (0.34–4.08)</t>
  </si>
  <si>
    <t>-0.8 (-6.5 to 10.2)</t>
  </si>
  <si>
    <t>1.57 (0.42–5.81)</t>
  </si>
  <si>
    <t>13.4 (-43.1 to 69.9)</t>
  </si>
  <si>
    <t xml:space="preserve"> 0.99 (0.91–1.07</t>
  </si>
  <si>
    <t>Added</t>
  </si>
  <si>
    <t>-24.6 (-58.6 to 9.4)</t>
  </si>
  <si>
    <t>1.14 (0.73–1.78)</t>
  </si>
  <si>
    <t>0.62 (-1.23 to 3.49)</t>
  </si>
  <si>
    <t>not included</t>
  </si>
  <si>
    <t>1.00 (0.92–1.08)</t>
  </si>
  <si>
    <t>0.99 (0.88–1.11)</t>
  </si>
  <si>
    <t>-0.05 (-0.61 to 0.57)</t>
  </si>
  <si>
    <t xml:space="preserve"> 0.80 (0.39–1.64)</t>
  </si>
  <si>
    <t>-7.1 (-21.8 to 21.8)</t>
  </si>
  <si>
    <t>1.32 (1.13–1.53)</t>
  </si>
  <si>
    <t>Pulmonary edema</t>
  </si>
  <si>
    <t>Mortality (1-year)</t>
  </si>
  <si>
    <t>0.93 (0.47–1.85)</t>
  </si>
  <si>
    <t>1.47 (0.42–5.18)</t>
  </si>
  <si>
    <t>24.2 (-46.5 to 95.0)</t>
  </si>
  <si>
    <t>2.0 (0.19–21.3)</t>
  </si>
  <si>
    <t>23 (-53 to 98)</t>
  </si>
  <si>
    <t>rct</t>
  </si>
  <si>
    <t>nrsi</t>
  </si>
  <si>
    <t>0.87 (0.79–0.95)</t>
  </si>
  <si>
    <t xml:space="preserve">    — </t>
  </si>
  <si>
    <t>rct_new</t>
  </si>
  <si>
    <t>nrsi_new</t>
  </si>
  <si>
    <t>prior_est</t>
  </si>
  <si>
    <t>grade_change</t>
  </si>
  <si>
    <t>0.87 (0.32–2.41)</t>
  </si>
  <si>
    <t>No</t>
  </si>
  <si>
    <t>New</t>
  </si>
  <si>
    <t>Very low→Low</t>
  </si>
  <si>
    <t>Low→Very low</t>
  </si>
  <si>
    <t xml:space="preserve">1.17 (0.47–2.89) </t>
  </si>
  <si>
    <t xml:space="preserve"> 4.1 (-7.7 to 16.0)</t>
  </si>
  <si>
    <t>1.06 (0.84–1.33)</t>
  </si>
  <si>
    <t>yes</t>
  </si>
  <si>
    <t>footnote</t>
  </si>
  <si>
    <t>Fixed coding error when collapsing arms for Shin 2020, that resulting in an incorrect denominator for the general anesthesia arm.  Changed Li 2020 to exclude patients with preoperative delirium.</t>
  </si>
  <si>
    <t>GRADE change</t>
  </si>
  <si>
    <t xml:space="preserve"> prior est</t>
  </si>
  <si>
    <t>371</t>
  </si>
  <si>
    <t>RR 0.91 (95% CI, 0.56–1.48; PI 0.16–5.20)</t>
  </si>
  <si>
    <t>0.01 (-0.39 to 0.42)</t>
  </si>
  <si>
    <t xml:space="preserve">  </t>
  </si>
  <si>
    <t>1.33 (0.14–13.0)</t>
  </si>
  <si>
    <t>10.4 (-39.7 to 60.6)</t>
  </si>
  <si>
    <t>-21.7 (-38.1 to -5.3)</t>
  </si>
  <si>
    <t>-7.4 (-15.0 to 0.1)</t>
  </si>
  <si>
    <t>0.90 (0.29–2.81)</t>
  </si>
  <si>
    <t>-7.4 (-88.2 to 73.6)</t>
  </si>
  <si>
    <t>-4.9 (-11.4 to 1.7)</t>
  </si>
  <si>
    <t>Very low → Low</t>
  </si>
  <si>
    <t>no</t>
  </si>
  <si>
    <t>Change in appraisal upon review</t>
  </si>
  <si>
    <t>-8.8 (-21.1 to 3.6)</t>
  </si>
  <si>
    <t>Corrected Shin 2020</t>
  </si>
  <si>
    <t>1859</t>
  </si>
  <si>
    <t> 0.66 (0.28–1.50)</t>
  </si>
  <si>
    <t>-5.4 (-12.3 to 1.5)</t>
  </si>
  <si>
    <t> 0.75 (0.34–1.64)</t>
  </si>
  <si>
    <t>Corrected Shin 2021</t>
  </si>
  <si>
    <t>Corrected Shin 2022</t>
  </si>
  <si>
    <t>Corrected Shin 2023</t>
  </si>
  <si>
    <t>Corrected Shin 2025</t>
  </si>
  <si>
    <t>-3.6 (-16.6 to 9.5)</t>
  </si>
  <si>
    <t>1.12 (0.57–2.20)</t>
  </si>
  <si>
    <t>-3.1 (-15.4 to 9.1)</t>
  </si>
  <si>
    <t>Low → Very low</t>
  </si>
  <si>
    <t> 0.63 (0.28–1.48)</t>
  </si>
  <si>
    <t>-5.2 (-12.6 to 1.5)</t>
  </si>
  <si>
    <t>Corrected Shin 2026</t>
  </si>
  <si>
    <t>-11.8 (-28.5 to 4.5)</t>
  </si>
  <si>
    <t>Change to random effects</t>
  </si>
  <si>
    <t>Revised use Hartung-Knapp adjustment and random effects</t>
  </si>
  <si>
    <t>-0.32 (-2.20 to 1.55)</t>
  </si>
  <si>
    <t>0.5 (-2.4 to 1.3)</t>
  </si>
  <si>
    <t>-0.2 (-4.4 to 4.1)</t>
  </si>
  <si>
    <t>-3.6 (-8.3 to 1.2)</t>
  </si>
  <si>
    <t>0.2 (-2.0 to 2.4)</t>
  </si>
  <si>
    <t>0.0 (-2.0 to 2.0)</t>
  </si>
  <si>
    <t>0.84 (0.70–0.99)</t>
  </si>
  <si>
    <t>0.64 (0.47–0.86)</t>
  </si>
  <si>
    <t>0.09 (-0.16 to 0.31)</t>
  </si>
  <si>
    <t>Code also be low for favoring neither</t>
  </si>
  <si>
    <t>0.02 (-0.33 to 0.37)</t>
  </si>
  <si>
    <t>RD/100</t>
  </si>
  <si>
    <t>3.3 (-5.3 to 12.0)</t>
  </si>
  <si>
    <t>0.0 (-1.7 to 1.7)</t>
  </si>
  <si>
    <t>-1.1 (-2.0 to -0.1)</t>
  </si>
  <si>
    <t>1.02 (0.30–3.53)</t>
  </si>
  <si>
    <t>0.66 (0.51–0.85)</t>
  </si>
  <si>
    <t>Acute Kidney Injury</t>
  </si>
  <si>
    <r>
      <rPr>
        <vertAlign val="superscript"/>
        <sz val="10"/>
        <color theme="1"/>
        <rFont val="Arial"/>
        <family val="2"/>
      </rPr>
      <t xml:space="preserve">† </t>
    </r>
    <r>
      <rPr>
        <sz val="10"/>
        <color theme="1"/>
        <rFont val="Arial"/>
        <family val="2"/>
      </rPr>
      <t>Cardiovascular, pulmonary, and acute kidney injury.</t>
    </r>
  </si>
  <si>
    <t>0.58 (0.22–1.53)</t>
  </si>
  <si>
    <t>RD -2.7 per 1000 (95% CI, -17.7 to 12.3); control arm event rate 16.8 per 1000.</t>
  </si>
  <si>
    <t>-2.7 (-17.7 to 12.3)</t>
  </si>
  <si>
    <t>very low</t>
  </si>
  <si>
    <t>0.28 (0.06–1.37)</t>
  </si>
  <si>
    <t>17.5 (-47.2 to 12.3)</t>
  </si>
  <si>
    <t>0.83 (0.60–1.16)</t>
  </si>
  <si>
    <t>3.4 (-26.8 to 33.7)</t>
  </si>
  <si>
    <t>0.82 (0.51–1.32)</t>
  </si>
  <si>
    <t>-2.8 (-20.4 to 14.8)</t>
  </si>
  <si>
    <t>0.90 (0.26–3.08)</t>
  </si>
  <si>
    <t>1.2 (-14.6 to 16.9)</t>
  </si>
  <si>
    <t>NA</t>
  </si>
  <si>
    <t>0.82 (0.63–1.07)</t>
  </si>
  <si>
    <t>0.2 (-31.6 to 32.0)</t>
  </si>
  <si>
    <t>-7.5 (-14.1 to -0.8)</t>
  </si>
  <si>
    <t>0.77 (0.39–1.52)</t>
  </si>
  <si>
    <t>0.77 (0.30–1.64)</t>
  </si>
  <si>
    <t>-31.5 (-113.1 to 50.1)</t>
  </si>
  <si>
    <t>Error in transcribing confidence interval.</t>
  </si>
  <si>
    <t>Difference TBD</t>
  </si>
  <si>
    <t>0.78 (0.54–1.10)</t>
  </si>
  <si>
    <t>-57.2 (-134.7 to 20.3)</t>
  </si>
  <si>
    <t>Yes</t>
  </si>
  <si>
    <t>   Hip fracture</t>
  </si>
  <si>
    <t>   Other</t>
  </si>
  <si>
    <t xml:space="preserve">&amp;&amp; </t>
  </si>
  <si>
    <t>KQ6: Delirium prophylaxis</t>
  </si>
  <si>
    <t>footnote/note</t>
  </si>
  <si>
    <t>day 5 or later</t>
  </si>
  <si>
    <t>not pooled</t>
  </si>
  <si>
    <t>refids</t>
  </si>
  <si>
    <t>0.58 (0.49–0.67)</t>
  </si>
  <si>
    <t>-0.8 (-1.3 to -0.2)</t>
  </si>
  <si>
    <t>High</t>
  </si>
  <si>
    <t>⨁⨁⨁⨁</t>
  </si>
  <si>
    <t>Dexmedetomidine</t>
  </si>
  <si>
    <t>1.16 (0.56–2.40)</t>
  </si>
  <si>
    <t>0.76 (0.44–1.33)</t>
  </si>
  <si>
    <t>see Appendix</t>
  </si>
  <si>
    <t>0.37 (0.17–0.79)</t>
  </si>
  <si>
    <t>0.72 (0.54–0.96)</t>
  </si>
  <si>
    <t>0.67 (0.20–2.31)</t>
  </si>
  <si>
    <t>0.54 (0.39–0.73)</t>
  </si>
  <si>
    <t>0.38 (0.22–0.64)</t>
  </si>
  <si>
    <t xml:space="preserve">Excluded Liu 2017 in prior analysis (Chinese language) </t>
  </si>
  <si>
    <t>0.24 (0.11–0.55)</t>
  </si>
  <si>
    <t>0.36 (0.19–0.69)</t>
  </si>
  <si>
    <t>0.39 (-1.57 to 2.34)</t>
  </si>
  <si>
    <t> 0.00 (-0.20 to 0.20)</t>
  </si>
  <si>
    <t>i2</t>
  </si>
  <si>
    <t>0</t>
  </si>
  <si>
    <t>tau</t>
  </si>
  <si>
    <t>1.2</t>
  </si>
  <si>
    <t>2.0 (-0.4 to 4.4)</t>
  </si>
  <si>
    <t>0.02</t>
  </si>
  <si>
    <t>1.52 (1.22–1.88)</t>
  </si>
  <si>
    <t>4.3 (0.5 to 8.0)</t>
  </si>
  <si>
    <t>0.07</t>
  </si>
  <si>
    <t>Neurocognitive disorder &lt;30 days</t>
  </si>
  <si>
    <t>Neurocognitive disorder ≥30 days</t>
  </si>
  <si>
    <t>`</t>
  </si>
  <si>
    <t>PI</t>
  </si>
  <si>
    <t>(0.30–1.10)</t>
  </si>
  <si>
    <t>(0.39–0.74)</t>
  </si>
  <si>
    <t>(0.97–2.37)</t>
  </si>
  <si>
    <t>77</t>
  </si>
  <si>
    <t>(-10.5 to 19.0)</t>
  </si>
  <si>
    <t>(-3.3 to 1.7)</t>
  </si>
  <si>
    <t>17</t>
  </si>
  <si>
    <t>(-2.2 to 6.2)</t>
  </si>
  <si>
    <t>Neurocognitive disorder 30 days to 1 yr</t>
  </si>
  <si>
    <t>Neurocognitive disorder 30 days</t>
  </si>
  <si>
    <t>Neurocognitive disorder days to 1 yr</t>
  </si>
  <si>
    <t>57</t>
  </si>
  <si>
    <t>95</t>
  </si>
  <si>
    <t>Other complications</t>
  </si>
  <si>
    <t>0.85 (0.14–5.04)</t>
  </si>
  <si>
    <t>0.98 (0.36–2.67)</t>
  </si>
  <si>
    <t>insuff_data</t>
  </si>
  <si>
    <t>-1.6 (-18.8 to 15.6)</t>
  </si>
  <si>
    <t>0.3 (-4.6 to 5.2)</t>
  </si>
  <si>
    <t>(-10.5 to 11.0)</t>
  </si>
  <si>
    <t>0.84 (0.40–1.77)</t>
  </si>
  <si>
    <t>(0.30–2.41)</t>
  </si>
  <si>
    <t>(-7.4 to 4.7)</t>
  </si>
  <si>
    <t>-1.4 (-6.0 to 3.2)</t>
  </si>
  <si>
    <t>(0.35–2.56)</t>
  </si>
  <si>
    <t>31</t>
  </si>
  <si>
    <t>38</t>
  </si>
  <si>
    <t>3.1  (-12.3 to 18.6)</t>
  </si>
  <si>
    <t>(-18.8 to 25.0)</t>
  </si>
  <si>
    <t>1.09 ( 0.52–2.30)</t>
  </si>
  <si>
    <t>8.4 (-14.5 to 31.2)</t>
  </si>
  <si>
    <t>6.8 (-11.6 to 25.2)</t>
  </si>
  <si>
    <t>Respiratory Depression/Failure</t>
  </si>
  <si>
    <t>1.07 (0.07–16.92)</t>
  </si>
  <si>
    <t>0.4 (-17.8 to 18.6)</t>
  </si>
  <si>
    <t>0.65 (0.22–1.94)</t>
  </si>
  <si>
    <t>0.2 (-10.6 to 11.0)</t>
  </si>
  <si>
    <t>(-17.3 to 17.7)</t>
  </si>
  <si>
    <t>1.38 (1.10–1.72)</t>
  </si>
  <si>
    <t>52</t>
  </si>
  <si>
    <t>(0.65–2.91)</t>
  </si>
  <si>
    <t>RR 0.64 (95% CI, 0.35–1.16; PI 0.31–1.32)</t>
  </si>
  <si>
    <t>0.64 (0.35–1.16)</t>
  </si>
  <si>
    <t>(0.31–1.32)</t>
  </si>
  <si>
    <t>-0.8 (-4.7 to 3.1)</t>
  </si>
  <si>
    <t>(-4.7 to 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</si>
</sst>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444444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ptos"/>
    </font>
    <font>
      <b/>
      <sz val="10"/>
      <color theme="1"/>
      <name val="Aptos"/>
    </font>
    <font>
      <sz val="10"/>
      <color rgb="FF000000"/>
      <name val="Aptos"/>
    </font>
    <font>
      <sz val="10"/>
      <color rgb="FF9C0006"/>
      <name val="Arial"/>
      <family val="2"/>
    </font>
    <font>
      <sz val="12"/>
      <color theme="1"/>
      <name val="Apto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3D"/>
      </patternFill>
    </fill>
    <fill>
      <patternFill patternType="solid">
        <fgColor rgb="FF00CC3D"/>
        <bgColor indexed="64"/>
      </patternFill>
    </fill>
    <fill>
      <patternFill patternType="solid">
        <fgColor rgb="FFC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indexed="64"/>
      </top>
      <bottom style="thin">
        <color theme="0" tint="-0.24994659260841701"/>
      </bottom>
      <diagonal/>
    </border>
  </borders>
  <cellStyleXfs count="20">
    <xf numFmtId="0" fontId="0" fillId="0" borderId="0"/>
    <xf numFmtId="49" fontId="1" fillId="0" borderId="0">
      <alignment horizontal="left"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0" fontId="1" fillId="3" borderId="0" applyNumberFormat="0" applyAlignment="0" applyProtection="0"/>
    <xf numFmtId="0" fontId="31" fillId="5" borderId="0" applyNumberFormat="0" applyBorder="0" applyAlignment="0" applyProtection="0"/>
  </cellStyleXfs>
  <cellXfs count="444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49" fontId="4" fillId="0" borderId="0" xfId="1" applyFont="1">
      <alignment horizontal="left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3" fontId="6" fillId="0" borderId="5" xfId="0" applyNumberFormat="1" applyFont="1" applyBorder="1" applyAlignment="1">
      <alignment horizontal="right" vertical="center" wrapText="1"/>
    </xf>
    <xf numFmtId="49" fontId="7" fillId="0" borderId="5" xfId="1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1" fillId="0" borderId="3" xfId="0" applyFont="1" applyBorder="1"/>
    <xf numFmtId="0" fontId="12" fillId="0" borderId="1" xfId="16" applyFont="1" applyBorder="1" applyAlignment="1">
      <alignment wrapText="1"/>
    </xf>
    <xf numFmtId="0" fontId="12" fillId="0" borderId="1" xfId="16" applyFont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 indent="1"/>
    </xf>
    <xf numFmtId="0" fontId="14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49" fontId="1" fillId="0" borderId="0" xfId="1">
      <alignment horizontal="left" wrapText="1"/>
    </xf>
    <xf numFmtId="0" fontId="11" fillId="0" borderId="3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0" xfId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 indent="1"/>
    </xf>
    <xf numFmtId="49" fontId="1" fillId="0" borderId="0" xfId="0" applyNumberFormat="1" applyFont="1" applyAlignment="1">
      <alignment horizontal="right" wrapText="1" inden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 indent="1"/>
    </xf>
    <xf numFmtId="0" fontId="13" fillId="0" borderId="0" xfId="16" applyFont="1" applyAlignment="1">
      <alignment horizontal="center" vertical="center"/>
    </xf>
    <xf numFmtId="0" fontId="13" fillId="0" borderId="0" xfId="16" applyFont="1" applyAlignment="1">
      <alignment horizontal="right" vertical="center" indent="1"/>
    </xf>
    <xf numFmtId="0" fontId="13" fillId="0" borderId="0" xfId="16" applyFont="1" applyAlignment="1">
      <alignment horizontal="left" vertical="center" wrapText="1"/>
    </xf>
    <xf numFmtId="0" fontId="11" fillId="0" borderId="3" xfId="0" applyFont="1" applyBorder="1" applyAlignment="1">
      <alignment horizontal="right"/>
    </xf>
    <xf numFmtId="0" fontId="1" fillId="0" borderId="0" xfId="0" applyFont="1" applyAlignment="1">
      <alignment horizontal="right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right" wrapText="1" indent="1"/>
    </xf>
    <xf numFmtId="0" fontId="15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wrapText="1"/>
    </xf>
    <xf numFmtId="0" fontId="12" fillId="0" borderId="1" xfId="16" applyFont="1" applyBorder="1" applyAlignment="1">
      <alignment horizontal="right" indent="2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wrapText="1"/>
    </xf>
    <xf numFmtId="49" fontId="11" fillId="0" borderId="3" xfId="1" applyFont="1" applyBorder="1" applyAlignment="1">
      <alignment horizontal="center" wrapText="1"/>
    </xf>
    <xf numFmtId="0" fontId="14" fillId="0" borderId="0" xfId="0" applyFont="1" applyAlignment="1">
      <alignment horizontal="left" wrapText="1"/>
    </xf>
    <xf numFmtId="49" fontId="1" fillId="0" borderId="0" xfId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right" vertical="top" wrapText="1"/>
    </xf>
    <xf numFmtId="0" fontId="13" fillId="0" borderId="0" xfId="16" applyFont="1" applyAlignment="1">
      <alignment horizontal="center" vertical="top"/>
    </xf>
    <xf numFmtId="0" fontId="11" fillId="0" borderId="0" xfId="0" applyFont="1" applyAlignment="1">
      <alignment horizontal="center" wrapText="1"/>
    </xf>
    <xf numFmtId="0" fontId="11" fillId="0" borderId="2" xfId="0" applyFont="1" applyBorder="1" applyAlignment="1">
      <alignment wrapText="1"/>
    </xf>
    <xf numFmtId="49" fontId="11" fillId="0" borderId="3" xfId="1" applyFont="1" applyBorder="1" applyAlignment="1">
      <alignment wrapText="1"/>
    </xf>
    <xf numFmtId="49" fontId="11" fillId="0" borderId="2" xfId="1" applyFont="1" applyBorder="1" applyAlignment="1">
      <alignment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49" fontId="11" fillId="0" borderId="1" xfId="1" applyFont="1" applyBorder="1" applyAlignment="1">
      <alignment wrapText="1"/>
    </xf>
    <xf numFmtId="0" fontId="15" fillId="0" borderId="0" xfId="0" applyFont="1" applyAlignment="1">
      <alignment horizontal="left" wrapText="1"/>
    </xf>
    <xf numFmtId="49" fontId="11" fillId="0" borderId="1" xfId="1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vertical="center" wrapText="1"/>
    </xf>
    <xf numFmtId="9" fontId="11" fillId="0" borderId="2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49" fontId="1" fillId="0" borderId="0" xfId="1" applyAlignment="1">
      <alignment horizontal="left" vertical="center" wrapText="1"/>
    </xf>
    <xf numFmtId="0" fontId="13" fillId="0" borderId="0" xfId="16" applyFont="1" applyAlignment="1">
      <alignment horizontal="center" vertical="center" wrapText="1"/>
    </xf>
    <xf numFmtId="0" fontId="1" fillId="0" borderId="0" xfId="0" quotePrefix="1" applyFont="1" applyAlignment="1">
      <alignment horizontal="left" wrapText="1"/>
    </xf>
    <xf numFmtId="49" fontId="1" fillId="0" borderId="0" xfId="1" quotePrefix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right" vertical="top" wrapText="1"/>
    </xf>
    <xf numFmtId="0" fontId="13" fillId="0" borderId="1" xfId="16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15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wrapText="1"/>
    </xf>
    <xf numFmtId="49" fontId="1" fillId="0" borderId="0" xfId="0" quotePrefix="1" applyNumberFormat="1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0" fontId="11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13" fillId="0" borderId="0" xfId="16" applyFont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 vertical="center" wrapText="1"/>
    </xf>
    <xf numFmtId="0" fontId="13" fillId="0" borderId="1" xfId="16" applyFont="1" applyBorder="1" applyAlignment="1">
      <alignment horizontal="left" vertical="top" wrapText="1"/>
    </xf>
    <xf numFmtId="0" fontId="13" fillId="0" borderId="1" xfId="16" applyFont="1" applyBorder="1" applyAlignment="1">
      <alignment horizontal="center" vertical="top"/>
    </xf>
    <xf numFmtId="49" fontId="1" fillId="0" borderId="1" xfId="1" applyBorder="1" applyAlignment="1">
      <alignment horizontal="left" vertical="center" wrapText="1"/>
    </xf>
    <xf numFmtId="0" fontId="4" fillId="0" borderId="0" xfId="0" applyFont="1"/>
    <xf numFmtId="0" fontId="1" fillId="0" borderId="2" xfId="0" applyFont="1" applyBorder="1" applyAlignment="1">
      <alignment wrapText="1"/>
    </xf>
    <xf numFmtId="49" fontId="1" fillId="0" borderId="7" xfId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top"/>
    </xf>
    <xf numFmtId="3" fontId="1" fillId="0" borderId="7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3" fillId="0" borderId="0" xfId="16" quotePrefix="1" applyFont="1" applyAlignment="1">
      <alignment horizontal="right" vertical="center" wrapText="1"/>
    </xf>
    <xf numFmtId="0" fontId="13" fillId="0" borderId="0" xfId="16" applyFont="1" applyAlignment="1">
      <alignment horizontal="right" vertical="center" wrapText="1"/>
    </xf>
    <xf numFmtId="0" fontId="1" fillId="0" borderId="1" xfId="0" applyFont="1" applyBorder="1" applyAlignment="1">
      <alignment horizontal="left" vertical="top"/>
    </xf>
    <xf numFmtId="0" fontId="13" fillId="0" borderId="1" xfId="16" applyFont="1" applyBorder="1" applyAlignment="1">
      <alignment horizontal="right" vertical="center" wrapText="1"/>
    </xf>
    <xf numFmtId="0" fontId="1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wrapText="1" indent="1"/>
    </xf>
    <xf numFmtId="0" fontId="17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49" fontId="4" fillId="0" borderId="0" xfId="1" applyFont="1" applyAlignment="1">
      <alignment horizontal="left" vertical="top" wrapText="1"/>
    </xf>
    <xf numFmtId="0" fontId="17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49" fontId="11" fillId="0" borderId="2" xfId="1" applyFont="1" applyBorder="1" applyAlignment="1">
      <alignment horizontal="center" wrapText="1"/>
    </xf>
    <xf numFmtId="0" fontId="1" fillId="0" borderId="0" xfId="0" quotePrefix="1" applyFont="1" applyAlignment="1">
      <alignment horizontal="left" vertical="center" wrapText="1"/>
    </xf>
    <xf numFmtId="49" fontId="1" fillId="0" borderId="1" xfId="1" applyBorder="1" applyAlignment="1">
      <alignment horizontal="left" vertical="center" wrapText="1" indent="1"/>
    </xf>
    <xf numFmtId="49" fontId="11" fillId="0" borderId="3" xfId="1" applyFont="1" applyBorder="1" applyAlignment="1">
      <alignment horizontal="right" wrapText="1" indent="9"/>
    </xf>
    <xf numFmtId="9" fontId="11" fillId="0" borderId="2" xfId="0" applyNumberFormat="1" applyFont="1" applyBorder="1" applyAlignment="1">
      <alignment horizontal="left" wrapText="1"/>
    </xf>
    <xf numFmtId="0" fontId="1" fillId="0" borderId="7" xfId="0" applyFont="1" applyBorder="1" applyAlignment="1">
      <alignment horizontal="left" vertical="center" wrapText="1"/>
    </xf>
    <xf numFmtId="3" fontId="1" fillId="0" borderId="7" xfId="0" applyNumberFormat="1" applyFont="1" applyBorder="1" applyAlignment="1">
      <alignment vertical="center" wrapText="1"/>
    </xf>
    <xf numFmtId="10" fontId="1" fillId="0" borderId="1" xfId="0" quotePrefix="1" applyNumberFormat="1" applyFont="1" applyBorder="1" applyAlignment="1">
      <alignment horizontal="left" vertical="center" wrapText="1"/>
    </xf>
    <xf numFmtId="10" fontId="1" fillId="0" borderId="0" xfId="0" quotePrefix="1" applyNumberFormat="1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/>
    <xf numFmtId="0" fontId="22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 indent="1"/>
    </xf>
    <xf numFmtId="0" fontId="22" fillId="0" borderId="5" xfId="0" applyFont="1" applyBorder="1" applyAlignment="1">
      <alignment vertical="center" wrapText="1"/>
    </xf>
    <xf numFmtId="0" fontId="22" fillId="0" borderId="0" xfId="0" applyFont="1" applyAlignment="1">
      <alignment wrapText="1"/>
    </xf>
    <xf numFmtId="0" fontId="24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 wrapText="1" indent="1"/>
    </xf>
    <xf numFmtId="0" fontId="24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1" fillId="0" borderId="0" xfId="0" applyFont="1"/>
    <xf numFmtId="9" fontId="1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0" xfId="0" quotePrefix="1" applyFont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 indent="1"/>
    </xf>
    <xf numFmtId="0" fontId="1" fillId="0" borderId="8" xfId="0" quotePrefix="1" applyFont="1" applyBorder="1" applyAlignment="1">
      <alignment vertical="center" wrapText="1"/>
    </xf>
    <xf numFmtId="0" fontId="22" fillId="0" borderId="0" xfId="0" applyFont="1"/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quotePrefix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49" fontId="1" fillId="0" borderId="0" xfId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49" fontId="4" fillId="0" borderId="0" xfId="1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1" applyBorder="1" applyAlignment="1">
      <alignment horizontal="center" wrapText="1"/>
    </xf>
    <xf numFmtId="49" fontId="1" fillId="0" borderId="2" xfId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1" fillId="2" borderId="2" xfId="0" quotePrefix="1" applyNumberFormat="1" applyFont="1" applyFill="1" applyBorder="1" applyAlignment="1">
      <alignment horizontal="right" vertical="center" wrapText="1"/>
    </xf>
    <xf numFmtId="0" fontId="13" fillId="0" borderId="2" xfId="16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quotePrefix="1" applyFont="1" applyFill="1" applyBorder="1" applyAlignment="1">
      <alignment horizontal="right" vertical="center" wrapText="1"/>
    </xf>
    <xf numFmtId="0" fontId="1" fillId="0" borderId="2" xfId="0" quotePrefix="1" applyFont="1" applyBorder="1" applyAlignment="1">
      <alignment horizontal="right" vertical="center" wrapText="1"/>
    </xf>
    <xf numFmtId="1" fontId="1" fillId="0" borderId="2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right" vertical="center" wrapText="1"/>
    </xf>
    <xf numFmtId="2" fontId="1" fillId="2" borderId="2" xfId="0" quotePrefix="1" applyNumberFormat="1" applyFont="1" applyFill="1" applyBorder="1" applyAlignment="1">
      <alignment horizontal="right" vertical="center" wrapText="1"/>
    </xf>
    <xf numFmtId="1" fontId="1" fillId="0" borderId="2" xfId="1" applyNumberForma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49" fontId="1" fillId="0" borderId="1" xfId="1" applyBorder="1">
      <alignment horizontal="left" wrapText="1"/>
    </xf>
    <xf numFmtId="0" fontId="1" fillId="3" borderId="0" xfId="18"/>
    <xf numFmtId="0" fontId="1" fillId="3" borderId="0" xfId="18" applyAlignment="1">
      <alignment horizontal="center" wrapText="1"/>
    </xf>
    <xf numFmtId="0" fontId="1" fillId="4" borderId="0" xfId="0" applyFont="1" applyFill="1" applyAlignment="1">
      <alignment horizontal="center" vertical="center" wrapText="1"/>
    </xf>
    <xf numFmtId="14" fontId="1" fillId="0" borderId="0" xfId="17" applyNumberFormat="1" applyFont="1" applyBorder="1" applyAlignment="1">
      <alignment horizontal="center" wrapText="1"/>
    </xf>
    <xf numFmtId="9" fontId="1" fillId="0" borderId="0" xfId="17" applyFont="1" applyBorder="1" applyAlignment="1">
      <alignment horizontal="center" wrapText="1"/>
    </xf>
    <xf numFmtId="14" fontId="1" fillId="3" borderId="0" xfId="18" applyNumberFormat="1" applyAlignment="1">
      <alignment horizontal="center" wrapText="1"/>
    </xf>
    <xf numFmtId="0" fontId="1" fillId="3" borderId="0" xfId="18" applyAlignment="1">
      <alignment horizontal="right" vertical="center" wrapText="1"/>
    </xf>
    <xf numFmtId="1" fontId="1" fillId="3" borderId="0" xfId="18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18" applyAlignment="1">
      <alignment horizontal="center" vertical="center" wrapText="1"/>
    </xf>
    <xf numFmtId="49" fontId="1" fillId="3" borderId="0" xfId="18" applyNumberFormat="1" applyAlignment="1">
      <alignment horizontal="center" wrapText="1"/>
    </xf>
    <xf numFmtId="0" fontId="1" fillId="3" borderId="0" xfId="18" quotePrefix="1" applyAlignment="1">
      <alignment horizontal="right" vertical="center" wrapText="1"/>
    </xf>
    <xf numFmtId="0" fontId="1" fillId="0" borderId="0" xfId="0" quotePrefix="1" applyFont="1" applyAlignment="1">
      <alignment horizontal="center" wrapText="1"/>
    </xf>
    <xf numFmtId="2" fontId="1" fillId="3" borderId="0" xfId="18" applyNumberFormat="1" applyAlignment="1">
      <alignment horizontal="right" vertical="center" wrapText="1"/>
    </xf>
    <xf numFmtId="2" fontId="1" fillId="3" borderId="0" xfId="18" quotePrefix="1" applyNumberFormat="1" applyAlignment="1">
      <alignment horizontal="right" vertical="center" wrapText="1"/>
    </xf>
    <xf numFmtId="49" fontId="1" fillId="3" borderId="0" xfId="18" quotePrefix="1" applyNumberFormat="1" applyAlignment="1">
      <alignment horizontal="right" vertical="center" wrapText="1"/>
    </xf>
    <xf numFmtId="9" fontId="1" fillId="0" borderId="0" xfId="17" applyFont="1" applyBorder="1" applyAlignment="1">
      <alignment horizontal="left"/>
    </xf>
    <xf numFmtId="0" fontId="4" fillId="0" borderId="0" xfId="0" applyFont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inden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wrapText="1"/>
    </xf>
    <xf numFmtId="0" fontId="28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wrapText="1"/>
    </xf>
    <xf numFmtId="0" fontId="28" fillId="0" borderId="3" xfId="0" applyFont="1" applyBorder="1" applyAlignment="1">
      <alignment horizontal="center"/>
    </xf>
    <xf numFmtId="49" fontId="28" fillId="0" borderId="3" xfId="1" applyFont="1" applyBorder="1">
      <alignment horizontal="left" wrapText="1"/>
    </xf>
    <xf numFmtId="49" fontId="28" fillId="0" borderId="3" xfId="1" applyFont="1" applyBorder="1" applyAlignment="1">
      <alignment horizontal="center" wrapText="1"/>
    </xf>
    <xf numFmtId="49" fontId="28" fillId="0" borderId="3" xfId="1" applyFont="1" applyBorder="1" applyAlignment="1">
      <alignment horizontal="left" wrapText="1" inden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wrapText="1"/>
    </xf>
    <xf numFmtId="49" fontId="28" fillId="0" borderId="1" xfId="1" applyFont="1" applyBorder="1">
      <alignment horizontal="left" wrapText="1"/>
    </xf>
    <xf numFmtId="49" fontId="28" fillId="0" borderId="1" xfId="1" applyFont="1" applyBorder="1" applyAlignment="1">
      <alignment wrapText="1"/>
    </xf>
    <xf numFmtId="49" fontId="28" fillId="0" borderId="1" xfId="1" applyFont="1" applyBorder="1" applyAlignment="1">
      <alignment horizontal="left" wrapText="1" indent="1"/>
    </xf>
    <xf numFmtId="9" fontId="28" fillId="0" borderId="1" xfId="0" applyNumberFormat="1" applyFont="1" applyBorder="1" applyAlignment="1">
      <alignment horizontal="left" wrapText="1" indent="1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/>
    </xf>
    <xf numFmtId="3" fontId="27" fillId="0" borderId="0" xfId="0" applyNumberFormat="1" applyFont="1" applyAlignment="1">
      <alignment vertical="center" wrapText="1"/>
    </xf>
    <xf numFmtId="49" fontId="27" fillId="0" borderId="0" xfId="1" applyFont="1" applyAlignment="1">
      <alignment horizontal="left" vertical="center" wrapText="1"/>
    </xf>
    <xf numFmtId="0" fontId="27" fillId="0" borderId="0" xfId="0" applyFont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27" fillId="0" borderId="0" xfId="1" applyNumberFormat="1" applyFont="1" applyAlignment="1">
      <alignment horizontal="center" vertical="center" wrapText="1"/>
    </xf>
    <xf numFmtId="3" fontId="27" fillId="0" borderId="0" xfId="0" applyNumberFormat="1" applyFont="1" applyAlignment="1">
      <alignment horizontal="left" vertical="center" wrapText="1"/>
    </xf>
    <xf numFmtId="3" fontId="27" fillId="0" borderId="5" xfId="0" applyNumberFormat="1" applyFont="1" applyBorder="1" applyAlignment="1">
      <alignment vertical="center" wrapText="1"/>
    </xf>
    <xf numFmtId="49" fontId="27" fillId="0" borderId="2" xfId="0" quotePrefix="1" applyNumberFormat="1" applyFont="1" applyBorder="1" applyAlignment="1">
      <alignment horizontal="left" vertical="center" wrapText="1" indent="1"/>
    </xf>
    <xf numFmtId="49" fontId="27" fillId="0" borderId="0" xfId="1" applyFont="1" applyAlignment="1">
      <alignment horizontal="left" vertical="center" wrapText="1" indent="1"/>
    </xf>
    <xf numFmtId="49" fontId="27" fillId="0" borderId="0" xfId="1" applyFont="1" applyAlignment="1">
      <alignment vertical="center" wrapText="1"/>
    </xf>
    <xf numFmtId="49" fontId="27" fillId="0" borderId="0" xfId="1" quotePrefix="1" applyFont="1" applyAlignment="1">
      <alignment horizontal="left" vertical="center" wrapText="1" indent="1"/>
    </xf>
    <xf numFmtId="49" fontId="27" fillId="0" borderId="0" xfId="1" quotePrefix="1" applyFont="1" applyAlignment="1">
      <alignment vertical="center" wrapText="1"/>
    </xf>
    <xf numFmtId="0" fontId="29" fillId="0" borderId="0" xfId="16" applyFont="1" applyAlignment="1">
      <alignment horizontal="left" vertical="top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3" fontId="27" fillId="0" borderId="0" xfId="0" quotePrefix="1" applyNumberFormat="1" applyFont="1" applyAlignment="1">
      <alignment vertical="center" wrapText="1"/>
    </xf>
    <xf numFmtId="0" fontId="28" fillId="0" borderId="2" xfId="0" applyFont="1" applyBorder="1" applyAlignment="1">
      <alignment wrapText="1"/>
    </xf>
    <xf numFmtId="49" fontId="28" fillId="0" borderId="2" xfId="1" applyFont="1" applyBorder="1" applyAlignment="1">
      <alignment horizontal="left" wrapText="1" indent="1"/>
    </xf>
    <xf numFmtId="9" fontId="28" fillId="0" borderId="2" xfId="0" applyNumberFormat="1" applyFont="1" applyBorder="1" applyAlignment="1">
      <alignment horizontal="left" wrapText="1" indent="1"/>
    </xf>
    <xf numFmtId="49" fontId="27" fillId="0" borderId="5" xfId="1" applyFont="1" applyBorder="1" applyAlignment="1">
      <alignment horizontal="left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" xfId="1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left" vertical="center" wrapText="1" indent="1"/>
    </xf>
    <xf numFmtId="0" fontId="27" fillId="0" borderId="5" xfId="0" applyFont="1" applyBorder="1" applyAlignment="1">
      <alignment vertical="center" wrapText="1"/>
    </xf>
    <xf numFmtId="0" fontId="27" fillId="0" borderId="5" xfId="0" quotePrefix="1" applyFont="1" applyBorder="1" applyAlignment="1">
      <alignment vertical="center" wrapText="1"/>
    </xf>
    <xf numFmtId="0" fontId="27" fillId="0" borderId="5" xfId="1" applyNumberFormat="1" applyFont="1" applyBorder="1" applyAlignment="1">
      <alignment horizontal="center" vertical="center" wrapText="1"/>
    </xf>
    <xf numFmtId="49" fontId="27" fillId="0" borderId="5" xfId="1" applyFont="1" applyBorder="1" applyAlignment="1">
      <alignment horizontal="right" vertical="center" wrapText="1"/>
    </xf>
    <xf numFmtId="3" fontId="27" fillId="0" borderId="5" xfId="0" applyNumberFormat="1" applyFont="1" applyBorder="1" applyAlignment="1">
      <alignment horizontal="right" vertical="center" wrapText="1"/>
    </xf>
    <xf numFmtId="3" fontId="27" fillId="0" borderId="7" xfId="0" applyNumberFormat="1" applyFont="1" applyBorder="1" applyAlignment="1">
      <alignment vertical="center" wrapText="1"/>
    </xf>
    <xf numFmtId="0" fontId="27" fillId="0" borderId="0" xfId="0" applyFont="1" applyAlignment="1">
      <alignment horizontal="left" wrapText="1" indent="1"/>
    </xf>
    <xf numFmtId="49" fontId="27" fillId="0" borderId="7" xfId="1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7" xfId="1" applyNumberFormat="1" applyFont="1" applyBorder="1" applyAlignment="1">
      <alignment horizontal="center" vertical="center" wrapText="1"/>
    </xf>
    <xf numFmtId="0" fontId="27" fillId="0" borderId="7" xfId="0" applyFont="1" applyBorder="1" applyAlignment="1">
      <alignment horizontal="left" vertical="center" wrapText="1" indent="1"/>
    </xf>
    <xf numFmtId="49" fontId="27" fillId="0" borderId="1" xfId="1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vertical="center" wrapText="1"/>
    </xf>
    <xf numFmtId="0" fontId="27" fillId="0" borderId="1" xfId="0" applyFont="1" applyBorder="1" applyAlignment="1">
      <alignment horizontal="left" vertical="center" wrapText="1" indent="1"/>
    </xf>
    <xf numFmtId="0" fontId="27" fillId="0" borderId="1" xfId="0" quotePrefix="1" applyFont="1" applyBorder="1" applyAlignment="1">
      <alignment horizontal="left" vertical="center" wrapText="1" indent="1"/>
    </xf>
    <xf numFmtId="49" fontId="27" fillId="0" borderId="0" xfId="1" applyFont="1" applyAlignment="1">
      <alignment vertical="top" wrapText="1"/>
    </xf>
    <xf numFmtId="49" fontId="27" fillId="0" borderId="0" xfId="1" applyFont="1" applyAlignment="1">
      <alignment horizontal="left" vertical="top" wrapText="1"/>
    </xf>
    <xf numFmtId="49" fontId="27" fillId="0" borderId="0" xfId="1" applyFont="1" applyAlignment="1">
      <alignment horizontal="left" vertical="top" wrapText="1" indent="1"/>
    </xf>
    <xf numFmtId="0" fontId="27" fillId="3" borderId="0" xfId="18" applyFont="1"/>
    <xf numFmtId="0" fontId="27" fillId="3" borderId="0" xfId="18" applyFont="1" applyAlignment="1">
      <alignment horizontal="center" wrapText="1"/>
    </xf>
    <xf numFmtId="0" fontId="29" fillId="0" borderId="0" xfId="16" applyFont="1"/>
    <xf numFmtId="49" fontId="27" fillId="0" borderId="0" xfId="1" applyFont="1" applyAlignment="1">
      <alignment vertical="top"/>
    </xf>
    <xf numFmtId="0" fontId="1" fillId="3" borderId="0" xfId="18" quotePrefix="1" applyAlignment="1">
      <alignment horizontal="left" vertical="center" wrapText="1" indent="1"/>
    </xf>
    <xf numFmtId="0" fontId="1" fillId="3" borderId="0" xfId="18" quotePrefix="1"/>
    <xf numFmtId="0" fontId="27" fillId="0" borderId="5" xfId="0" quotePrefix="1" applyFont="1" applyBorder="1" applyAlignment="1">
      <alignment vertical="center"/>
    </xf>
    <xf numFmtId="0" fontId="1" fillId="3" borderId="0" xfId="18" applyAlignment="1">
      <alignment horizontal="left" vertical="center" wrapText="1" indent="1"/>
    </xf>
    <xf numFmtId="0" fontId="27" fillId="2" borderId="1" xfId="0" applyFont="1" applyFill="1" applyBorder="1" applyAlignment="1">
      <alignment horizontal="left" vertical="center" wrapText="1" indent="1"/>
    </xf>
    <xf numFmtId="0" fontId="27" fillId="2" borderId="0" xfId="0" quotePrefix="1" applyFont="1" applyFill="1" applyAlignment="1">
      <alignment horizontal="left" indent="1"/>
    </xf>
    <xf numFmtId="0" fontId="1" fillId="3" borderId="0" xfId="18" applyAlignment="1">
      <alignment horizontal="left" wrapText="1" inden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12" fillId="0" borderId="1" xfId="16" applyFont="1" applyBorder="1"/>
    <xf numFmtId="0" fontId="12" fillId="0" borderId="1" xfId="16" applyFont="1" applyBorder="1" applyAlignment="1">
      <alignment horizontal="center"/>
    </xf>
    <xf numFmtId="0" fontId="12" fillId="0" borderId="1" xfId="16" applyFont="1" applyBorder="1" applyAlignment="1">
      <alignment horizontal="right"/>
    </xf>
    <xf numFmtId="49" fontId="11" fillId="0" borderId="1" xfId="1" applyFont="1" applyBorder="1" applyAlignment="1"/>
    <xf numFmtId="49" fontId="11" fillId="0" borderId="1" xfId="1" applyFont="1" applyBorder="1" applyAlignment="1">
      <alignment horizontal="center"/>
    </xf>
    <xf numFmtId="49" fontId="11" fillId="0" borderId="2" xfId="1" applyFont="1" applyBorder="1" applyAlignment="1"/>
    <xf numFmtId="0" fontId="12" fillId="0" borderId="0" xfId="16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6" applyFont="1" applyAlignment="1">
      <alignment horizontal="right"/>
    </xf>
    <xf numFmtId="49" fontId="11" fillId="0" borderId="0" xfId="1" applyFont="1" applyAlignment="1"/>
    <xf numFmtId="49" fontId="11" fillId="0" borderId="0" xfId="1" applyFont="1" applyAlignment="1">
      <alignment horizontal="center"/>
    </xf>
    <xf numFmtId="0" fontId="12" fillId="0" borderId="0" xfId="16" applyFont="1"/>
    <xf numFmtId="3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13" fillId="0" borderId="0" xfId="16" applyFont="1" applyAlignment="1">
      <alignment horizontal="right" vertical="center"/>
    </xf>
    <xf numFmtId="3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3" fillId="0" borderId="1" xfId="16" applyFont="1" applyBorder="1" applyAlignment="1">
      <alignment horizontal="center" vertical="center"/>
    </xf>
    <xf numFmtId="0" fontId="13" fillId="0" borderId="0" xfId="16" applyFont="1" applyAlignment="1">
      <alignment horizontal="right"/>
    </xf>
    <xf numFmtId="0" fontId="1" fillId="0" borderId="3" xfId="0" applyFont="1" applyBorder="1" applyAlignment="1">
      <alignment horizontal="left" vertical="top"/>
    </xf>
    <xf numFmtId="49" fontId="11" fillId="0" borderId="3" xfId="1" applyFont="1" applyBorder="1" applyAlignment="1"/>
    <xf numFmtId="9" fontId="11" fillId="0" borderId="2" xfId="0" applyNumberFormat="1" applyFont="1" applyBorder="1" applyAlignment="1">
      <alignment horizontal="center" wrapText="1"/>
    </xf>
    <xf numFmtId="0" fontId="1" fillId="0" borderId="0" xfId="0" quotePrefix="1" applyFont="1" applyAlignment="1">
      <alignment horizontal="center" vertical="top" wrapText="1"/>
    </xf>
    <xf numFmtId="49" fontId="1" fillId="0" borderId="0" xfId="0" quotePrefix="1" applyNumberFormat="1" applyFont="1" applyAlignment="1">
      <alignment horizontal="center" vertical="center" wrapText="1"/>
    </xf>
    <xf numFmtId="9" fontId="11" fillId="0" borderId="3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3" fillId="0" borderId="0" xfId="16" quotePrefix="1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9" fontId="11" fillId="0" borderId="2" xfId="0" applyNumberFormat="1" applyFont="1" applyBorder="1" applyAlignment="1">
      <alignment horizontal="center"/>
    </xf>
    <xf numFmtId="49" fontId="1" fillId="0" borderId="0" xfId="1" applyAlignment="1">
      <alignment horizontal="center" vertical="center" wrapText="1"/>
    </xf>
    <xf numFmtId="49" fontId="1" fillId="0" borderId="1" xfId="1" applyBorder="1" applyAlignment="1">
      <alignment horizontal="left" vertical="center"/>
    </xf>
    <xf numFmtId="49" fontId="1" fillId="0" borderId="5" xfId="1" applyBorder="1" applyAlignment="1">
      <alignment horizontal="left" vertical="center"/>
    </xf>
    <xf numFmtId="49" fontId="1" fillId="0" borderId="2" xfId="1" applyBorder="1" applyAlignment="1">
      <alignment horizontal="left" vertical="center"/>
    </xf>
    <xf numFmtId="49" fontId="1" fillId="0" borderId="0" xfId="1" applyAlignment="1">
      <alignment horizontal="left" vertical="center"/>
    </xf>
    <xf numFmtId="49" fontId="1" fillId="0" borderId="0" xfId="1" applyAlignment="1">
      <alignment horizontal="center" vertical="center"/>
    </xf>
    <xf numFmtId="0" fontId="1" fillId="3" borderId="0" xfId="18" applyAlignment="1">
      <alignment wrapText="1"/>
    </xf>
    <xf numFmtId="0" fontId="1" fillId="3" borderId="0" xfId="18" applyAlignment="1">
      <alignment vertical="top"/>
    </xf>
    <xf numFmtId="3" fontId="1" fillId="3" borderId="0" xfId="18" applyNumberFormat="1" applyAlignment="1">
      <alignment horizontal="right" vertical="top" wrapText="1"/>
    </xf>
    <xf numFmtId="0" fontId="1" fillId="3" borderId="0" xfId="18" quotePrefix="1" applyAlignment="1">
      <alignment horizontal="center" wrapText="1"/>
    </xf>
    <xf numFmtId="0" fontId="1" fillId="3" borderId="0" xfId="18" applyAlignment="1">
      <alignment vertical="center" wrapText="1"/>
    </xf>
    <xf numFmtId="0" fontId="1" fillId="3" borderId="0" xfId="18" applyAlignment="1">
      <alignment horizontal="center"/>
    </xf>
    <xf numFmtId="0" fontId="1" fillId="3" borderId="0" xfId="18" applyAlignment="1">
      <alignment horizontal="center" vertical="top"/>
    </xf>
    <xf numFmtId="0" fontId="30" fillId="5" borderId="0" xfId="19" applyFont="1" applyAlignment="1">
      <alignment horizontal="center" vertical="center" wrapText="1"/>
    </xf>
    <xf numFmtId="0" fontId="30" fillId="5" borderId="0" xfId="19" applyFont="1" applyAlignment="1">
      <alignment horizontal="left" vertical="center" wrapText="1" indent="1"/>
    </xf>
    <xf numFmtId="49" fontId="1" fillId="3" borderId="0" xfId="18" quotePrefix="1" applyNumberFormat="1" applyAlignment="1">
      <alignment horizontal="center" vertical="center" wrapText="1"/>
    </xf>
    <xf numFmtId="0" fontId="13" fillId="0" borderId="0" xfId="16" applyFont="1"/>
    <xf numFmtId="49" fontId="1" fillId="3" borderId="0" xfId="18" applyNumberFormat="1" applyAlignment="1">
      <alignment horizontal="center" vertical="center" wrapText="1"/>
    </xf>
    <xf numFmtId="9" fontId="1" fillId="0" borderId="3" xfId="0" applyNumberFormat="1" applyFont="1" applyBorder="1" applyAlignment="1">
      <alignment horizontal="center"/>
    </xf>
    <xf numFmtId="0" fontId="13" fillId="0" borderId="3" xfId="16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6" applyFont="1" applyBorder="1" applyAlignment="1">
      <alignment horizontal="right" vertical="center"/>
    </xf>
    <xf numFmtId="49" fontId="1" fillId="0" borderId="3" xfId="1" applyBorder="1" applyAlignment="1"/>
    <xf numFmtId="9" fontId="1" fillId="0" borderId="0" xfId="0" quotePrefix="1" applyNumberFormat="1" applyFont="1" applyAlignment="1">
      <alignment horizontal="center"/>
    </xf>
    <xf numFmtId="49" fontId="1" fillId="0" borderId="3" xfId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1" xfId="0" applyFont="1" applyBorder="1" applyAlignment="1">
      <alignment horizontal="right" wrapText="1"/>
    </xf>
    <xf numFmtId="0" fontId="1" fillId="0" borderId="1" xfId="0" quotePrefix="1" applyFont="1" applyBorder="1" applyAlignment="1">
      <alignment horizontal="center" wrapText="1"/>
    </xf>
    <xf numFmtId="49" fontId="4" fillId="0" borderId="0" xfId="1" applyFont="1" applyAlignment="1">
      <alignment vertical="top" wrapText="1"/>
    </xf>
    <xf numFmtId="49" fontId="1" fillId="0" borderId="0" xfId="1" applyAlignment="1">
      <alignment vertical="top" wrapText="1"/>
    </xf>
    <xf numFmtId="0" fontId="17" fillId="0" borderId="0" xfId="0" applyFont="1"/>
    <xf numFmtId="49" fontId="4" fillId="0" borderId="3" xfId="1" applyFont="1" applyBorder="1" applyAlignment="1">
      <alignment vertical="top"/>
    </xf>
    <xf numFmtId="49" fontId="4" fillId="0" borderId="0" xfId="1" applyFont="1" applyAlignment="1">
      <alignment vertical="top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49" fontId="1" fillId="0" borderId="0" xfId="1" applyAlignment="1">
      <alignment horizontal="left"/>
    </xf>
    <xf numFmtId="9" fontId="11" fillId="0" borderId="2" xfId="0" applyNumberFormat="1" applyFont="1" applyBorder="1"/>
    <xf numFmtId="0" fontId="1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/>
    </xf>
    <xf numFmtId="49" fontId="11" fillId="0" borderId="3" xfId="1" applyFont="1" applyBorder="1" applyAlignment="1">
      <alignment horizontal="right"/>
    </xf>
    <xf numFmtId="9" fontId="11" fillId="0" borderId="2" xfId="0" applyNumberFormat="1" applyFont="1" applyBorder="1" applyAlignment="1">
      <alignment horizontal="left"/>
    </xf>
    <xf numFmtId="49" fontId="1" fillId="0" borderId="0" xfId="1" applyAlignment="1">
      <alignment vertical="top"/>
    </xf>
    <xf numFmtId="10" fontId="1" fillId="0" borderId="0" xfId="0" quotePrefix="1" applyNumberFormat="1" applyFont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9" fontId="11" fillId="0" borderId="3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1" fillId="0" borderId="5" xfId="0" applyFont="1" applyBorder="1"/>
    <xf numFmtId="0" fontId="11" fillId="0" borderId="0" xfId="0" applyFont="1" applyAlignment="1">
      <alignment wrapText="1"/>
    </xf>
    <xf numFmtId="49" fontId="1" fillId="0" borderId="0" xfId="0" applyNumberFormat="1" applyFont="1"/>
    <xf numFmtId="49" fontId="11" fillId="0" borderId="0" xfId="0" applyNumberFormat="1" applyFont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49" fontId="17" fillId="0" borderId="0" xfId="0" applyNumberFormat="1" applyFont="1"/>
    <xf numFmtId="49" fontId="14" fillId="0" borderId="0" xfId="0" applyNumberFormat="1" applyFont="1" applyAlignment="1">
      <alignment horizontal="left"/>
    </xf>
    <xf numFmtId="49" fontId="11" fillId="0" borderId="0" xfId="1" applyFont="1" applyAlignment="1">
      <alignment horizontal="right"/>
    </xf>
    <xf numFmtId="49" fontId="1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49" fontId="14" fillId="0" borderId="0" xfId="0" applyNumberFormat="1" applyFont="1" applyAlignment="1">
      <alignment horizontal="left" wrapText="1"/>
    </xf>
    <xf numFmtId="49" fontId="22" fillId="0" borderId="0" xfId="0" applyNumberFormat="1" applyFont="1" applyAlignment="1">
      <alignment vertical="center"/>
    </xf>
    <xf numFmtId="49" fontId="24" fillId="0" borderId="0" xfId="0" applyNumberFormat="1" applyFont="1" applyAlignment="1">
      <alignment vertical="center"/>
    </xf>
    <xf numFmtId="49" fontId="1" fillId="0" borderId="0" xfId="0" quotePrefix="1" applyNumberFormat="1" applyFont="1" applyAlignment="1">
      <alignment vertical="center"/>
    </xf>
    <xf numFmtId="0" fontId="31" fillId="5" borderId="0" xfId="19" applyAlignment="1">
      <alignment vertical="center" wrapText="1"/>
    </xf>
    <xf numFmtId="0" fontId="31" fillId="5" borderId="0" xfId="19" applyAlignment="1">
      <alignment vertical="center"/>
    </xf>
    <xf numFmtId="3" fontId="1" fillId="3" borderId="0" xfId="18" applyNumberFormat="1" applyAlignment="1">
      <alignment vertical="center" wrapText="1"/>
    </xf>
    <xf numFmtId="0" fontId="1" fillId="3" borderId="0" xfId="18" applyAlignment="1">
      <alignment horizontal="left" vertical="center"/>
    </xf>
    <xf numFmtId="49" fontId="1" fillId="3" borderId="0" xfId="18" applyNumberFormat="1" applyAlignment="1">
      <alignment horizontal="left" vertical="center"/>
    </xf>
    <xf numFmtId="0" fontId="1" fillId="3" borderId="0" xfId="18" quotePrefix="1" applyAlignment="1">
      <alignment horizontal="left" vertical="center"/>
    </xf>
    <xf numFmtId="0" fontId="1" fillId="3" borderId="0" xfId="18" applyAlignment="1">
      <alignment horizontal="left"/>
    </xf>
    <xf numFmtId="49" fontId="1" fillId="3" borderId="0" xfId="18" applyNumberFormat="1" applyAlignment="1">
      <alignment horizontal="left"/>
    </xf>
    <xf numFmtId="0" fontId="1" fillId="3" borderId="0" xfId="18" applyAlignment="1">
      <alignment horizontal="left" vertical="center" wrapText="1"/>
    </xf>
    <xf numFmtId="0" fontId="1" fillId="3" borderId="0" xfId="18" applyAlignment="1">
      <alignment horizontal="center" vertical="center"/>
    </xf>
    <xf numFmtId="0" fontId="1" fillId="3" borderId="0" xfId="18" applyAlignment="1">
      <alignment vertical="center"/>
    </xf>
    <xf numFmtId="49" fontId="1" fillId="3" borderId="0" xfId="18" applyNumberFormat="1" applyAlignment="1">
      <alignment vertical="center"/>
    </xf>
    <xf numFmtId="49" fontId="1" fillId="3" borderId="0" xfId="18" quotePrefix="1" applyNumberFormat="1" applyAlignment="1">
      <alignment horizontal="left" vertical="center"/>
    </xf>
    <xf numFmtId="0" fontId="1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49" fontId="4" fillId="0" borderId="3" xfId="1" applyFont="1" applyBorder="1" applyAlignment="1">
      <alignment horizontal="left" vertical="top" wrapText="1"/>
    </xf>
    <xf numFmtId="49" fontId="4" fillId="0" borderId="0" xfId="1" applyFont="1" applyAlignment="1">
      <alignment horizontal="left" vertical="top" wrapText="1"/>
    </xf>
    <xf numFmtId="49" fontId="1" fillId="0" borderId="0" xfId="1" applyAlignment="1">
      <alignment horizontal="left" vertical="top" wrapText="1"/>
    </xf>
    <xf numFmtId="0" fontId="14" fillId="0" borderId="0" xfId="0" applyFont="1" applyAlignment="1">
      <alignment horizontal="left" wrapText="1"/>
    </xf>
    <xf numFmtId="49" fontId="6" fillId="0" borderId="0" xfId="1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49" fontId="5" fillId="0" borderId="3" xfId="1" applyFont="1" applyBorder="1" applyAlignment="1">
      <alignment horizontal="center" wrapText="1"/>
    </xf>
    <xf numFmtId="49" fontId="5" fillId="0" borderId="1" xfId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/>
    <xf numFmtId="49" fontId="4" fillId="0" borderId="0" xfId="1" applyFont="1" applyAlignment="1">
      <alignment vertical="top" wrapText="1"/>
    </xf>
    <xf numFmtId="0" fontId="1" fillId="3" borderId="0" xfId="18" quotePrefix="1" applyAlignment="1">
      <alignment vertical="center" wrapText="1"/>
    </xf>
  </cellXfs>
  <cellStyles count="20">
    <cellStyle name="Bad" xfId="19" builtinId="27" customBuiltin="1"/>
    <cellStyle name="Followed Hyperlink" xfId="15" builtinId="9" hidden="1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3" builtinId="9" hidden="1"/>
    <cellStyle name="Followed Hyperlink" xfId="13" builtinId="9" hidden="1"/>
    <cellStyle name="Followed Hyperlink" xfId="7" builtinId="9" hidden="1"/>
    <cellStyle name="Good" xfId="18" builtinId="26" customBuiltin="1"/>
    <cellStyle name="Hyperlink" xfId="2" builtinId="8" hidden="1"/>
    <cellStyle name="Hyperlink" xfId="10" builtinId="8" hidden="1"/>
    <cellStyle name="Hyperlink" xfId="12" builtinId="8" hidden="1"/>
    <cellStyle name="Hyperlink" xfId="4" builtinId="8" hidden="1"/>
    <cellStyle name="Hyperlink" xfId="6" builtinId="8" hidden="1"/>
    <cellStyle name="Hyperlink" xfId="8" builtinId="8" hidden="1"/>
    <cellStyle name="Hyperlink" xfId="14" builtinId="8" hidden="1"/>
    <cellStyle name="Normal" xfId="0" builtinId="0" customBuiltin="1"/>
    <cellStyle name="Normal 2" xfId="16" xr:uid="{AF0F89CD-8176-4561-A0E5-02708E3A6824}"/>
    <cellStyle name="Percent" xfId="17" builtinId="5"/>
    <cellStyle name="Text" xfId="1" xr:uid="{00000000-0005-0000-0000-00000F000000}"/>
  </cellStyles>
  <dxfs count="0"/>
  <tableStyles count="0" defaultTableStyle="TableStyleMedium9" defaultPivotStyle="PivotStyleMedium4"/>
  <colors>
    <mruColors>
      <color rgb="FF00CC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729095</xdr:colOff>
      <xdr:row>28</xdr:row>
      <xdr:rowOff>111413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3C0B1E-5158-294D-A915-F7FA7C6B94B8}"/>
            </a:ext>
          </a:extLst>
        </xdr:cNvPr>
        <xdr:cNvSpPr txBox="1"/>
      </xdr:nvSpPr>
      <xdr:spPr>
        <a:xfrm>
          <a:off x="6875895" y="6067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34</xdr:row>
      <xdr:rowOff>111413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3EDAC4-FA34-7B4D-A5A5-5484104A36D3}"/>
            </a:ext>
          </a:extLst>
        </xdr:cNvPr>
        <xdr:cNvSpPr txBox="1"/>
      </xdr:nvSpPr>
      <xdr:spPr>
        <a:xfrm>
          <a:off x="6875895" y="8048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</xdr:row>
      <xdr:rowOff>111413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EC1AFA-C18B-2D4E-9812-458904CE25D3}"/>
            </a:ext>
          </a:extLst>
        </xdr:cNvPr>
        <xdr:cNvSpPr txBox="1"/>
      </xdr:nvSpPr>
      <xdr:spPr>
        <a:xfrm>
          <a:off x="6875895" y="10258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5</xdr:row>
      <xdr:rowOff>111413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41ADE1A-918E-9948-9365-79D5FF99C3D7}"/>
            </a:ext>
          </a:extLst>
        </xdr:cNvPr>
        <xdr:cNvSpPr txBox="1"/>
      </xdr:nvSpPr>
      <xdr:spPr>
        <a:xfrm>
          <a:off x="6875895" y="1203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5</xdr:row>
      <xdr:rowOff>111413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2D5A3E-48F4-E147-A87F-9B0AA9732E6E}"/>
            </a:ext>
          </a:extLst>
        </xdr:cNvPr>
        <xdr:cNvSpPr txBox="1"/>
      </xdr:nvSpPr>
      <xdr:spPr>
        <a:xfrm>
          <a:off x="6875895" y="1203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16</xdr:row>
      <xdr:rowOff>111413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7F83C4B-4114-8341-8822-262544ADABB7}"/>
            </a:ext>
          </a:extLst>
        </xdr:cNvPr>
        <xdr:cNvSpPr txBox="1"/>
      </xdr:nvSpPr>
      <xdr:spPr>
        <a:xfrm>
          <a:off x="6875895" y="33372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17</xdr:row>
      <xdr:rowOff>111413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CEBABAB-2B38-EA47-A2A6-739E8BC54CFC}"/>
            </a:ext>
          </a:extLst>
        </xdr:cNvPr>
        <xdr:cNvSpPr txBox="1"/>
      </xdr:nvSpPr>
      <xdr:spPr>
        <a:xfrm>
          <a:off x="6875895" y="36928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17</xdr:row>
      <xdr:rowOff>111413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CBD11B-D673-5C4A-B58F-1577FE67629B}"/>
            </a:ext>
          </a:extLst>
        </xdr:cNvPr>
        <xdr:cNvSpPr txBox="1"/>
      </xdr:nvSpPr>
      <xdr:spPr>
        <a:xfrm>
          <a:off x="6875895" y="36928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14</xdr:row>
      <xdr:rowOff>111413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E0DCCE-05F4-594A-8756-E802E24CBFC3}"/>
            </a:ext>
          </a:extLst>
        </xdr:cNvPr>
        <xdr:cNvSpPr txBox="1"/>
      </xdr:nvSpPr>
      <xdr:spPr>
        <a:xfrm>
          <a:off x="6875895" y="2981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15</xdr:row>
      <xdr:rowOff>111413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FDA1B23-0DAC-5446-9E6A-26BF67FD430C}"/>
            </a:ext>
          </a:extLst>
        </xdr:cNvPr>
        <xdr:cNvSpPr txBox="1"/>
      </xdr:nvSpPr>
      <xdr:spPr>
        <a:xfrm>
          <a:off x="6875895" y="31594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15</xdr:row>
      <xdr:rowOff>111413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C09476E-C176-6B4C-83A3-E323C1FFD244}"/>
            </a:ext>
          </a:extLst>
        </xdr:cNvPr>
        <xdr:cNvSpPr txBox="1"/>
      </xdr:nvSpPr>
      <xdr:spPr>
        <a:xfrm>
          <a:off x="6875895" y="31594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15</xdr:row>
      <xdr:rowOff>111413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1AAC677-C500-B148-98D4-C5242B63A880}"/>
            </a:ext>
          </a:extLst>
        </xdr:cNvPr>
        <xdr:cNvSpPr txBox="1"/>
      </xdr:nvSpPr>
      <xdr:spPr>
        <a:xfrm>
          <a:off x="6875895" y="31594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15</xdr:row>
      <xdr:rowOff>111413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7F5541A-9AC0-444A-9B14-2199A420076F}"/>
            </a:ext>
          </a:extLst>
        </xdr:cNvPr>
        <xdr:cNvSpPr txBox="1"/>
      </xdr:nvSpPr>
      <xdr:spPr>
        <a:xfrm>
          <a:off x="6875895" y="31594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40</xdr:row>
      <xdr:rowOff>111413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2E4D3D-72A7-0E40-BE7E-53989FA09342}"/>
            </a:ext>
          </a:extLst>
        </xdr:cNvPr>
        <xdr:cNvSpPr txBox="1"/>
      </xdr:nvSpPr>
      <xdr:spPr>
        <a:xfrm>
          <a:off x="6875895" y="10030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40</xdr:row>
      <xdr:rowOff>111413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CE1C8F9-4EEF-1540-AECA-2E06BC324F7C}"/>
            </a:ext>
          </a:extLst>
        </xdr:cNvPr>
        <xdr:cNvSpPr txBox="1"/>
      </xdr:nvSpPr>
      <xdr:spPr>
        <a:xfrm>
          <a:off x="6875895" y="10030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8</xdr:row>
      <xdr:rowOff>111413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F62BBAA-F44E-BF44-80CD-577CCEA03F07}"/>
            </a:ext>
          </a:extLst>
        </xdr:cNvPr>
        <xdr:cNvSpPr txBox="1"/>
      </xdr:nvSpPr>
      <xdr:spPr>
        <a:xfrm>
          <a:off x="8514195" y="1203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8</xdr:row>
      <xdr:rowOff>111413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C3321E5-A6CA-0F47-BCC4-741D01AEAE9D}"/>
            </a:ext>
          </a:extLst>
        </xdr:cNvPr>
        <xdr:cNvSpPr txBox="1"/>
      </xdr:nvSpPr>
      <xdr:spPr>
        <a:xfrm>
          <a:off x="8514195" y="1203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729095</xdr:colOff>
      <xdr:row>48</xdr:row>
      <xdr:rowOff>111413</xdr:rowOff>
    </xdr:from>
    <xdr:ext cx="65" cy="172227"/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7470589A-4484-1F4F-85AB-8400121B2B54}"/>
            </a:ext>
          </a:extLst>
        </xdr:cNvPr>
        <xdr:cNvSpPr txBox="1"/>
      </xdr:nvSpPr>
      <xdr:spPr>
        <a:xfrm>
          <a:off x="7942695" y="98523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48</xdr:row>
      <xdr:rowOff>111413</xdr:rowOff>
    </xdr:from>
    <xdr:ext cx="65" cy="172227"/>
    <xdr:sp macro="" textlink="">
      <xdr:nvSpPr>
        <xdr:cNvPr id="3" name="TextBox 8">
          <a:extLst>
            <a:ext uri="{FF2B5EF4-FFF2-40B4-BE49-F238E27FC236}">
              <a16:creationId xmlns:a16="http://schemas.microsoft.com/office/drawing/2014/main" id="{9FBDFFDC-D2BB-1B49-8310-E1B49073F813}"/>
            </a:ext>
          </a:extLst>
        </xdr:cNvPr>
        <xdr:cNvSpPr txBox="1"/>
      </xdr:nvSpPr>
      <xdr:spPr>
        <a:xfrm>
          <a:off x="7942695" y="98523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60</xdr:row>
      <xdr:rowOff>111413</xdr:rowOff>
    </xdr:from>
    <xdr:ext cx="65" cy="172227"/>
    <xdr:sp macro="" textlink="">
      <xdr:nvSpPr>
        <xdr:cNvPr id="4" name="TextBox 7">
          <a:extLst>
            <a:ext uri="{FF2B5EF4-FFF2-40B4-BE49-F238E27FC236}">
              <a16:creationId xmlns:a16="http://schemas.microsoft.com/office/drawing/2014/main" id="{4165B530-14EE-0B44-8E1A-AD6419F656B6}"/>
            </a:ext>
          </a:extLst>
        </xdr:cNvPr>
        <xdr:cNvSpPr txBox="1"/>
      </xdr:nvSpPr>
      <xdr:spPr>
        <a:xfrm>
          <a:off x="7942695" y="12125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60</xdr:row>
      <xdr:rowOff>111413</xdr:rowOff>
    </xdr:from>
    <xdr:ext cx="65" cy="172227"/>
    <xdr:sp macro="" textlink="">
      <xdr:nvSpPr>
        <xdr:cNvPr id="5" name="TextBox 8">
          <a:extLst>
            <a:ext uri="{FF2B5EF4-FFF2-40B4-BE49-F238E27FC236}">
              <a16:creationId xmlns:a16="http://schemas.microsoft.com/office/drawing/2014/main" id="{8C2BD0CA-16F9-1241-9626-0CD764D815A4}"/>
            </a:ext>
          </a:extLst>
        </xdr:cNvPr>
        <xdr:cNvSpPr txBox="1"/>
      </xdr:nvSpPr>
      <xdr:spPr>
        <a:xfrm>
          <a:off x="7942695" y="12125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78</xdr:row>
      <xdr:rowOff>111413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593A299-5D99-2641-A633-2AFFE434329E}"/>
            </a:ext>
          </a:extLst>
        </xdr:cNvPr>
        <xdr:cNvSpPr txBox="1"/>
      </xdr:nvSpPr>
      <xdr:spPr>
        <a:xfrm>
          <a:off x="7942695" y="155038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78</xdr:row>
      <xdr:rowOff>111413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BBB916-0D52-A94C-AD2C-70889B509CAF}"/>
            </a:ext>
          </a:extLst>
        </xdr:cNvPr>
        <xdr:cNvSpPr txBox="1"/>
      </xdr:nvSpPr>
      <xdr:spPr>
        <a:xfrm>
          <a:off x="7942695" y="155038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729095</xdr:colOff>
      <xdr:row>38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7C2C67-4323-024D-9BAA-AC8FA6142A38}"/>
            </a:ext>
          </a:extLst>
        </xdr:cNvPr>
        <xdr:cNvSpPr txBox="1"/>
      </xdr:nvSpPr>
      <xdr:spPr>
        <a:xfrm>
          <a:off x="7472795" y="662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42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7DD760-6D97-3441-BE9D-F16930EFF59A}"/>
            </a:ext>
          </a:extLst>
        </xdr:cNvPr>
        <xdr:cNvSpPr txBox="1"/>
      </xdr:nvSpPr>
      <xdr:spPr>
        <a:xfrm>
          <a:off x="7472795" y="73504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</xdr:row>
      <xdr:rowOff>111413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691A93-70FF-DB42-868B-D4A897C15DAF}"/>
            </a:ext>
          </a:extLst>
        </xdr:cNvPr>
        <xdr:cNvSpPr txBox="1"/>
      </xdr:nvSpPr>
      <xdr:spPr>
        <a:xfrm>
          <a:off x="7472795" y="1013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8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F59EB9-6837-C34B-A525-C801F5867350}"/>
            </a:ext>
          </a:extLst>
        </xdr:cNvPr>
        <xdr:cNvSpPr txBox="1"/>
      </xdr:nvSpPr>
      <xdr:spPr>
        <a:xfrm>
          <a:off x="7472795" y="1190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8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677A46C-9D5B-F841-A58C-404A7D761969}"/>
            </a:ext>
          </a:extLst>
        </xdr:cNvPr>
        <xdr:cNvSpPr txBox="1"/>
      </xdr:nvSpPr>
      <xdr:spPr>
        <a:xfrm>
          <a:off x="7472795" y="1190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18</xdr:row>
      <xdr:rowOff>111413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A60BC4-0147-5D40-8E31-6F7596E5FC2B}"/>
            </a:ext>
          </a:extLst>
        </xdr:cNvPr>
        <xdr:cNvSpPr txBox="1"/>
      </xdr:nvSpPr>
      <xdr:spPr>
        <a:xfrm>
          <a:off x="7472795" y="42135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20</xdr:row>
      <xdr:rowOff>111413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B16569B-9C70-FB4C-9097-614998352EC8}"/>
            </a:ext>
          </a:extLst>
        </xdr:cNvPr>
        <xdr:cNvSpPr txBox="1"/>
      </xdr:nvSpPr>
      <xdr:spPr>
        <a:xfrm>
          <a:off x="7472795" y="4569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20</xdr:row>
      <xdr:rowOff>111413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1E0C61A-C57A-0D4A-B355-FA7E7AA95279}"/>
            </a:ext>
          </a:extLst>
        </xdr:cNvPr>
        <xdr:cNvSpPr txBox="1"/>
      </xdr:nvSpPr>
      <xdr:spPr>
        <a:xfrm>
          <a:off x="7472795" y="4569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16</xdr:row>
      <xdr:rowOff>111413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9A6A8CE-FCE3-6745-8270-2D4EBE716A50}"/>
            </a:ext>
          </a:extLst>
        </xdr:cNvPr>
        <xdr:cNvSpPr txBox="1"/>
      </xdr:nvSpPr>
      <xdr:spPr>
        <a:xfrm>
          <a:off x="7472795" y="3857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17</xdr:row>
      <xdr:rowOff>111413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C2F5B30-687A-5B47-B0A8-C748CBDE6A7A}"/>
            </a:ext>
          </a:extLst>
        </xdr:cNvPr>
        <xdr:cNvSpPr txBox="1"/>
      </xdr:nvSpPr>
      <xdr:spPr>
        <a:xfrm>
          <a:off x="74727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17</xdr:row>
      <xdr:rowOff>111413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24F3B02-A06B-0A4C-A4A1-EA7374B7BB02}"/>
            </a:ext>
          </a:extLst>
        </xdr:cNvPr>
        <xdr:cNvSpPr txBox="1"/>
      </xdr:nvSpPr>
      <xdr:spPr>
        <a:xfrm>
          <a:off x="74727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17</xdr:row>
      <xdr:rowOff>111413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B710D76-3540-D847-9B05-EE732A1E4934}"/>
            </a:ext>
          </a:extLst>
        </xdr:cNvPr>
        <xdr:cNvSpPr txBox="1"/>
      </xdr:nvSpPr>
      <xdr:spPr>
        <a:xfrm>
          <a:off x="74727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17</xdr:row>
      <xdr:rowOff>111413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5D4DE53-BB48-D84D-8065-F9AEDE536004}"/>
            </a:ext>
          </a:extLst>
        </xdr:cNvPr>
        <xdr:cNvSpPr txBox="1"/>
      </xdr:nvSpPr>
      <xdr:spPr>
        <a:xfrm>
          <a:off x="74727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47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933FB58-F656-BF49-A2ED-B3F245544EA9}"/>
            </a:ext>
          </a:extLst>
        </xdr:cNvPr>
        <xdr:cNvSpPr txBox="1"/>
      </xdr:nvSpPr>
      <xdr:spPr>
        <a:xfrm>
          <a:off x="7472795" y="82648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47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588809B-FE88-A344-A114-E069335CA12D}"/>
            </a:ext>
          </a:extLst>
        </xdr:cNvPr>
        <xdr:cNvSpPr txBox="1"/>
      </xdr:nvSpPr>
      <xdr:spPr>
        <a:xfrm>
          <a:off x="7472795" y="82648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4</xdr:row>
      <xdr:rowOff>111413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7A706BC-5494-CF49-8A74-F7F5525B8206}"/>
            </a:ext>
          </a:extLst>
        </xdr:cNvPr>
        <xdr:cNvSpPr txBox="1"/>
      </xdr:nvSpPr>
      <xdr:spPr>
        <a:xfrm>
          <a:off x="17607395" y="1013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3AE6AAF-D15B-1A49-9290-8ECD1946476C}"/>
            </a:ext>
          </a:extLst>
        </xdr:cNvPr>
        <xdr:cNvSpPr txBox="1"/>
      </xdr:nvSpPr>
      <xdr:spPr>
        <a:xfrm>
          <a:off x="17607395" y="1190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FE978D7-B031-4F44-BCFD-3D03203E8419}"/>
            </a:ext>
          </a:extLst>
        </xdr:cNvPr>
        <xdr:cNvSpPr txBox="1"/>
      </xdr:nvSpPr>
      <xdr:spPr>
        <a:xfrm>
          <a:off x="17607395" y="1190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18</xdr:row>
      <xdr:rowOff>111413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BA17EEC-4F97-614F-AE78-7E986C6C3A8F}"/>
            </a:ext>
          </a:extLst>
        </xdr:cNvPr>
        <xdr:cNvSpPr txBox="1"/>
      </xdr:nvSpPr>
      <xdr:spPr>
        <a:xfrm>
          <a:off x="17607395" y="42135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21</xdr:row>
      <xdr:rowOff>111413</xdr:rowOff>
    </xdr:from>
    <xdr:ext cx="65" cy="172227"/>
    <xdr:sp macro="" textlink="">
      <xdr:nvSpPr>
        <xdr:cNvPr id="21" name="TextBox 7">
          <a:extLst>
            <a:ext uri="{FF2B5EF4-FFF2-40B4-BE49-F238E27FC236}">
              <a16:creationId xmlns:a16="http://schemas.microsoft.com/office/drawing/2014/main" id="{DA257DC7-E57C-9D49-B84B-1AE558D82A32}"/>
            </a:ext>
          </a:extLst>
        </xdr:cNvPr>
        <xdr:cNvSpPr txBox="1"/>
      </xdr:nvSpPr>
      <xdr:spPr>
        <a:xfrm>
          <a:off x="17607395" y="4569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21</xdr:row>
      <xdr:rowOff>111413</xdr:rowOff>
    </xdr:from>
    <xdr:ext cx="65" cy="172227"/>
    <xdr:sp macro="" textlink="">
      <xdr:nvSpPr>
        <xdr:cNvPr id="22" name="TextBox 8">
          <a:extLst>
            <a:ext uri="{FF2B5EF4-FFF2-40B4-BE49-F238E27FC236}">
              <a16:creationId xmlns:a16="http://schemas.microsoft.com/office/drawing/2014/main" id="{67841FE7-93E6-D047-8F57-AC122CBE8256}"/>
            </a:ext>
          </a:extLst>
        </xdr:cNvPr>
        <xdr:cNvSpPr txBox="1"/>
      </xdr:nvSpPr>
      <xdr:spPr>
        <a:xfrm>
          <a:off x="17607395" y="4569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16</xdr:row>
      <xdr:rowOff>111413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FE65551-8368-8F49-93E0-4FB4FAC609A6}"/>
            </a:ext>
          </a:extLst>
        </xdr:cNvPr>
        <xdr:cNvSpPr txBox="1"/>
      </xdr:nvSpPr>
      <xdr:spPr>
        <a:xfrm>
          <a:off x="17607395" y="3857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17</xdr:row>
      <xdr:rowOff>111413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415023D-CEC1-EE43-A659-24EAB34439B6}"/>
            </a:ext>
          </a:extLst>
        </xdr:cNvPr>
        <xdr:cNvSpPr txBox="1"/>
      </xdr:nvSpPr>
      <xdr:spPr>
        <a:xfrm>
          <a:off x="176073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17</xdr:row>
      <xdr:rowOff>111413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6B2E2FD-F1BE-1049-9601-37E869687166}"/>
            </a:ext>
          </a:extLst>
        </xdr:cNvPr>
        <xdr:cNvSpPr txBox="1"/>
      </xdr:nvSpPr>
      <xdr:spPr>
        <a:xfrm>
          <a:off x="176073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17</xdr:row>
      <xdr:rowOff>111413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05C4591-4B3E-614B-9CB5-36694991BE1F}"/>
            </a:ext>
          </a:extLst>
        </xdr:cNvPr>
        <xdr:cNvSpPr txBox="1"/>
      </xdr:nvSpPr>
      <xdr:spPr>
        <a:xfrm>
          <a:off x="176073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17</xdr:row>
      <xdr:rowOff>111413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2873679-A5C6-DF43-926F-02A13E92C815}"/>
            </a:ext>
          </a:extLst>
        </xdr:cNvPr>
        <xdr:cNvSpPr txBox="1"/>
      </xdr:nvSpPr>
      <xdr:spPr>
        <a:xfrm>
          <a:off x="17607395" y="4035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729095</xdr:colOff>
      <xdr:row>21</xdr:row>
      <xdr:rowOff>111413</xdr:rowOff>
    </xdr:from>
    <xdr:ext cx="65" cy="172227"/>
    <xdr:sp macro="" textlink="">
      <xdr:nvSpPr>
        <xdr:cNvPr id="28" name="TextBox 7">
          <a:extLst>
            <a:ext uri="{FF2B5EF4-FFF2-40B4-BE49-F238E27FC236}">
              <a16:creationId xmlns:a16="http://schemas.microsoft.com/office/drawing/2014/main" id="{CF1DDF16-A339-7342-A1F9-4BCAC4DE3B4B}"/>
            </a:ext>
          </a:extLst>
        </xdr:cNvPr>
        <xdr:cNvSpPr txBox="1"/>
      </xdr:nvSpPr>
      <xdr:spPr>
        <a:xfrm>
          <a:off x="20426795" y="4569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729095</xdr:colOff>
      <xdr:row>21</xdr:row>
      <xdr:rowOff>111413</xdr:rowOff>
    </xdr:from>
    <xdr:ext cx="65" cy="172227"/>
    <xdr:sp macro="" textlink="">
      <xdr:nvSpPr>
        <xdr:cNvPr id="29" name="TextBox 8">
          <a:extLst>
            <a:ext uri="{FF2B5EF4-FFF2-40B4-BE49-F238E27FC236}">
              <a16:creationId xmlns:a16="http://schemas.microsoft.com/office/drawing/2014/main" id="{4B1044D5-666E-7045-9D84-4C839A61CEAB}"/>
            </a:ext>
          </a:extLst>
        </xdr:cNvPr>
        <xdr:cNvSpPr txBox="1"/>
      </xdr:nvSpPr>
      <xdr:spPr>
        <a:xfrm>
          <a:off x="20426795" y="4569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10</xdr:row>
      <xdr:rowOff>111413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56AC4BA-C258-DF42-839C-A39F55BCD0B4}"/>
            </a:ext>
          </a:extLst>
        </xdr:cNvPr>
        <xdr:cNvSpPr txBox="1"/>
      </xdr:nvSpPr>
      <xdr:spPr>
        <a:xfrm>
          <a:off x="7472795" y="2257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10</xdr:row>
      <xdr:rowOff>111413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93715C2-8A3A-F448-A8B1-217DB442CE1C}"/>
            </a:ext>
          </a:extLst>
        </xdr:cNvPr>
        <xdr:cNvSpPr txBox="1"/>
      </xdr:nvSpPr>
      <xdr:spPr>
        <a:xfrm>
          <a:off x="7472795" y="2257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</xdr:row>
      <xdr:rowOff>111413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47E2C42-9B78-C840-9356-025A41FEEFF7}"/>
            </a:ext>
          </a:extLst>
        </xdr:cNvPr>
        <xdr:cNvSpPr txBox="1"/>
      </xdr:nvSpPr>
      <xdr:spPr>
        <a:xfrm>
          <a:off x="7167995" y="1013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4</xdr:row>
      <xdr:rowOff>111413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DA4FCFF-2DCB-9541-BB09-2625B94DF1B3}"/>
            </a:ext>
          </a:extLst>
        </xdr:cNvPr>
        <xdr:cNvSpPr txBox="1"/>
      </xdr:nvSpPr>
      <xdr:spPr>
        <a:xfrm>
          <a:off x="16985095" y="1013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5</xdr:row>
      <xdr:rowOff>111413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C82754-02DC-1640-B7F5-6251FBCE48E0}"/>
            </a:ext>
          </a:extLst>
        </xdr:cNvPr>
        <xdr:cNvSpPr txBox="1"/>
      </xdr:nvSpPr>
      <xdr:spPr>
        <a:xfrm>
          <a:off x="7460095" y="1825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5</xdr:row>
      <xdr:rowOff>111413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C38151-4275-F645-8439-141F637BF68C}"/>
            </a:ext>
          </a:extLst>
        </xdr:cNvPr>
        <xdr:cNvSpPr txBox="1"/>
      </xdr:nvSpPr>
      <xdr:spPr>
        <a:xfrm>
          <a:off x="7460095" y="1825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5</xdr:row>
      <xdr:rowOff>111413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BA76BCC-6253-7847-B9B4-A25F05EAFBC1}"/>
            </a:ext>
          </a:extLst>
        </xdr:cNvPr>
        <xdr:cNvSpPr txBox="1"/>
      </xdr:nvSpPr>
      <xdr:spPr>
        <a:xfrm>
          <a:off x="16647583" y="1825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5</xdr:row>
      <xdr:rowOff>111413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DC39DCF-D32A-0E48-AFA7-6E5EBCED0AEC}"/>
            </a:ext>
          </a:extLst>
        </xdr:cNvPr>
        <xdr:cNvSpPr txBox="1"/>
      </xdr:nvSpPr>
      <xdr:spPr>
        <a:xfrm>
          <a:off x="16647583" y="1825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60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CECB1B8-DCBD-5642-A8D3-DCD0E6B7016A}"/>
            </a:ext>
          </a:extLst>
        </xdr:cNvPr>
        <xdr:cNvSpPr txBox="1"/>
      </xdr:nvSpPr>
      <xdr:spPr>
        <a:xfrm>
          <a:off x="7469864" y="68482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64</xdr:row>
      <xdr:rowOff>111413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D0AF8A2-3D38-B048-A0A5-9A75E56BBC6F}"/>
            </a:ext>
          </a:extLst>
        </xdr:cNvPr>
        <xdr:cNvSpPr txBox="1"/>
      </xdr:nvSpPr>
      <xdr:spPr>
        <a:xfrm>
          <a:off x="7469864" y="76630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70</xdr:row>
      <xdr:rowOff>111413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4B98597-582D-B744-94D9-ECC307F64944}"/>
            </a:ext>
          </a:extLst>
        </xdr:cNvPr>
        <xdr:cNvSpPr txBox="1"/>
      </xdr:nvSpPr>
      <xdr:spPr>
        <a:xfrm>
          <a:off x="7469864" y="87083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70</xdr:row>
      <xdr:rowOff>111413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109FD4-8B61-7641-A885-2F308B2A54D9}"/>
            </a:ext>
          </a:extLst>
        </xdr:cNvPr>
        <xdr:cNvSpPr txBox="1"/>
      </xdr:nvSpPr>
      <xdr:spPr>
        <a:xfrm>
          <a:off x="7469864" y="87083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4</xdr:row>
      <xdr:rowOff>111413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8CC072E-880B-F84A-945E-585A162667A2}"/>
            </a:ext>
          </a:extLst>
        </xdr:cNvPr>
        <xdr:cNvSpPr txBox="1"/>
      </xdr:nvSpPr>
      <xdr:spPr>
        <a:xfrm>
          <a:off x="7869959" y="31247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729095</xdr:colOff>
      <xdr:row>5</xdr:row>
      <xdr:rowOff>111413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79CAA2-9392-FB49-A265-FD2B222DE1EE}"/>
            </a:ext>
          </a:extLst>
        </xdr:cNvPr>
        <xdr:cNvSpPr txBox="1"/>
      </xdr:nvSpPr>
      <xdr:spPr>
        <a:xfrm>
          <a:off x="7155295" y="10131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729095</xdr:colOff>
      <xdr:row>33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00BA87-D52C-FF40-96D0-F0EA4360C60E}"/>
            </a:ext>
          </a:extLst>
        </xdr:cNvPr>
        <xdr:cNvSpPr txBox="1"/>
      </xdr:nvSpPr>
      <xdr:spPr>
        <a:xfrm>
          <a:off x="7155295" y="4622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729095</xdr:colOff>
      <xdr:row>19</xdr:row>
      <xdr:rowOff>111413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2A0B1A-4C5C-8D4D-A8F9-A34A62EF5C00}"/>
            </a:ext>
          </a:extLst>
        </xdr:cNvPr>
        <xdr:cNvSpPr txBox="1"/>
      </xdr:nvSpPr>
      <xdr:spPr>
        <a:xfrm>
          <a:off x="7155295" y="22323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729095</xdr:colOff>
      <xdr:row>12</xdr:row>
      <xdr:rowOff>111413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3A2D534-80F0-F448-8229-BD707789DEDB}"/>
            </a:ext>
          </a:extLst>
        </xdr:cNvPr>
        <xdr:cNvSpPr txBox="1"/>
      </xdr:nvSpPr>
      <xdr:spPr>
        <a:xfrm>
          <a:off x="7159913" y="2674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729095</xdr:colOff>
      <xdr:row>13</xdr:row>
      <xdr:rowOff>111413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98DEBB-F251-574E-B466-5EC8C76A4103}"/>
            </a:ext>
          </a:extLst>
        </xdr:cNvPr>
        <xdr:cNvSpPr txBox="1"/>
      </xdr:nvSpPr>
      <xdr:spPr>
        <a:xfrm>
          <a:off x="7159913" y="24666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729095</xdr:colOff>
      <xdr:row>19</xdr:row>
      <xdr:rowOff>111413</xdr:rowOff>
    </xdr:from>
    <xdr:ext cx="65" cy="172227"/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3D4FD54C-0E38-F14E-B4AD-CD193707130E}"/>
            </a:ext>
          </a:extLst>
        </xdr:cNvPr>
        <xdr:cNvSpPr txBox="1"/>
      </xdr:nvSpPr>
      <xdr:spPr>
        <a:xfrm>
          <a:off x="7714095" y="3235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19</xdr:row>
      <xdr:rowOff>111413</xdr:rowOff>
    </xdr:from>
    <xdr:ext cx="65" cy="172227"/>
    <xdr:sp macro="" textlink="">
      <xdr:nvSpPr>
        <xdr:cNvPr id="3" name="TextBox 8">
          <a:extLst>
            <a:ext uri="{FF2B5EF4-FFF2-40B4-BE49-F238E27FC236}">
              <a16:creationId xmlns:a16="http://schemas.microsoft.com/office/drawing/2014/main" id="{AABC8492-57F6-DC45-90DF-4F43D054D701}"/>
            </a:ext>
          </a:extLst>
        </xdr:cNvPr>
        <xdr:cNvSpPr txBox="1"/>
      </xdr:nvSpPr>
      <xdr:spPr>
        <a:xfrm>
          <a:off x="7714095" y="3235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729095</xdr:colOff>
      <xdr:row>59</xdr:row>
      <xdr:rowOff>111413</xdr:rowOff>
    </xdr:from>
    <xdr:ext cx="65" cy="172227"/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D19739E1-8481-E94D-9834-693BE0FBA163}"/>
            </a:ext>
          </a:extLst>
        </xdr:cNvPr>
        <xdr:cNvSpPr txBox="1"/>
      </xdr:nvSpPr>
      <xdr:spPr>
        <a:xfrm>
          <a:off x="7942695" y="9699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59</xdr:row>
      <xdr:rowOff>111413</xdr:rowOff>
    </xdr:from>
    <xdr:ext cx="65" cy="172227"/>
    <xdr:sp macro="" textlink="">
      <xdr:nvSpPr>
        <xdr:cNvPr id="3" name="TextBox 8">
          <a:extLst>
            <a:ext uri="{FF2B5EF4-FFF2-40B4-BE49-F238E27FC236}">
              <a16:creationId xmlns:a16="http://schemas.microsoft.com/office/drawing/2014/main" id="{69540AD1-4D42-7544-960C-25CF7E097FC4}"/>
            </a:ext>
          </a:extLst>
        </xdr:cNvPr>
        <xdr:cNvSpPr txBox="1"/>
      </xdr:nvSpPr>
      <xdr:spPr>
        <a:xfrm>
          <a:off x="7942695" y="96999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73</xdr:row>
      <xdr:rowOff>111413</xdr:rowOff>
    </xdr:from>
    <xdr:ext cx="65" cy="172227"/>
    <xdr:sp macro="" textlink="">
      <xdr:nvSpPr>
        <xdr:cNvPr id="4" name="TextBox 7">
          <a:extLst>
            <a:ext uri="{FF2B5EF4-FFF2-40B4-BE49-F238E27FC236}">
              <a16:creationId xmlns:a16="http://schemas.microsoft.com/office/drawing/2014/main" id="{CB7E4637-18EA-2449-9146-9D21EF50C761}"/>
            </a:ext>
          </a:extLst>
        </xdr:cNvPr>
        <xdr:cNvSpPr txBox="1"/>
      </xdr:nvSpPr>
      <xdr:spPr>
        <a:xfrm>
          <a:off x="7942695" y="121510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73</xdr:row>
      <xdr:rowOff>111413</xdr:rowOff>
    </xdr:from>
    <xdr:ext cx="65" cy="172227"/>
    <xdr:sp macro="" textlink="">
      <xdr:nvSpPr>
        <xdr:cNvPr id="5" name="TextBox 8">
          <a:extLst>
            <a:ext uri="{FF2B5EF4-FFF2-40B4-BE49-F238E27FC236}">
              <a16:creationId xmlns:a16="http://schemas.microsoft.com/office/drawing/2014/main" id="{C78C2866-3698-644E-AECC-BEE07C7356B6}"/>
            </a:ext>
          </a:extLst>
        </xdr:cNvPr>
        <xdr:cNvSpPr txBox="1"/>
      </xdr:nvSpPr>
      <xdr:spPr>
        <a:xfrm>
          <a:off x="7942695" y="121510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91</xdr:row>
      <xdr:rowOff>111413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3B1CB35-A302-D541-9954-BD7B8357AB4B}"/>
            </a:ext>
          </a:extLst>
        </xdr:cNvPr>
        <xdr:cNvSpPr txBox="1"/>
      </xdr:nvSpPr>
      <xdr:spPr>
        <a:xfrm>
          <a:off x="7942695" y="157070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729095</xdr:colOff>
      <xdr:row>91</xdr:row>
      <xdr:rowOff>111413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3D9E01-4F96-C340-BF94-C591C4F5DB6F}"/>
            </a:ext>
          </a:extLst>
        </xdr:cNvPr>
        <xdr:cNvSpPr txBox="1"/>
      </xdr:nvSpPr>
      <xdr:spPr>
        <a:xfrm>
          <a:off x="7942695" y="157070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EDB6-CC97-4449-89C0-2A5349012B97}">
  <dimension ref="B1:W46"/>
  <sheetViews>
    <sheetView topLeftCell="B1" zoomScaleNormal="100" zoomScalePageLayoutView="125" workbookViewId="0">
      <selection activeCell="O13" sqref="O13"/>
    </sheetView>
  </sheetViews>
  <sheetFormatPr baseColWidth="10" defaultColWidth="20" defaultRowHeight="13" x14ac:dyDescent="0.15"/>
  <cols>
    <col min="1" max="1" width="4.83203125" style="30" customWidth="1"/>
    <col min="2" max="2" width="35.1640625" style="30" customWidth="1"/>
    <col min="3" max="3" width="7.5" style="30" customWidth="1"/>
    <col min="4" max="4" width="12.5" style="38" customWidth="1"/>
    <col min="5" max="8" width="9.5" style="38" customWidth="1"/>
    <col min="9" max="9" width="6.6640625" style="60" customWidth="1"/>
    <col min="10" max="10" width="8" style="30" customWidth="1"/>
    <col min="11" max="11" width="22.1640625" style="30" customWidth="1"/>
    <col min="12" max="12" width="9.1640625" style="30" customWidth="1"/>
    <col min="13" max="13" width="19.5" style="30" customWidth="1"/>
    <col min="14" max="20" width="20" style="30"/>
    <col min="21" max="21" width="12" style="38" customWidth="1"/>
    <col min="22" max="22" width="3.1640625" style="30" customWidth="1"/>
    <col min="23" max="23" width="15" style="30" customWidth="1"/>
    <col min="24" max="16384" width="20" style="30"/>
  </cols>
  <sheetData>
    <row r="1" spans="2:23" s="61" customFormat="1" ht="17" x14ac:dyDescent="0.2">
      <c r="B1" s="419" t="s">
        <v>50</v>
      </c>
      <c r="C1" s="419"/>
      <c r="D1" s="419"/>
      <c r="E1" s="419"/>
      <c r="F1" s="419"/>
      <c r="G1" s="419"/>
      <c r="H1" s="419"/>
      <c r="I1" s="419"/>
      <c r="J1" s="419"/>
      <c r="K1" s="419"/>
      <c r="U1" s="176" t="s">
        <v>197</v>
      </c>
    </row>
    <row r="3" spans="2:23" ht="14" x14ac:dyDescent="0.15">
      <c r="B3" s="31"/>
      <c r="C3" s="87" t="s">
        <v>0</v>
      </c>
      <c r="D3" s="87"/>
      <c r="E3" s="87" t="s">
        <v>118</v>
      </c>
      <c r="F3" s="87"/>
      <c r="G3" s="87" t="s">
        <v>3</v>
      </c>
      <c r="H3" s="87"/>
      <c r="I3" s="59"/>
      <c r="J3" s="80" t="s">
        <v>4</v>
      </c>
      <c r="K3" s="72"/>
      <c r="L3" s="80" t="s">
        <v>58</v>
      </c>
      <c r="M3" s="80"/>
      <c r="V3" s="39"/>
      <c r="W3" s="420" t="s">
        <v>38</v>
      </c>
    </row>
    <row r="4" spans="2:23" ht="28" x14ac:dyDescent="0.15">
      <c r="B4" s="32" t="s">
        <v>7</v>
      </c>
      <c r="C4" s="33" t="s">
        <v>2</v>
      </c>
      <c r="D4" s="33" t="s">
        <v>48</v>
      </c>
      <c r="E4" s="45" t="s">
        <v>131</v>
      </c>
      <c r="F4" s="45" t="s">
        <v>132</v>
      </c>
      <c r="G4" s="45" t="s">
        <v>133</v>
      </c>
      <c r="H4" s="45" t="s">
        <v>134</v>
      </c>
      <c r="I4" s="68" t="s">
        <v>3</v>
      </c>
      <c r="J4" s="81" t="s">
        <v>55</v>
      </c>
      <c r="K4" s="86" t="s">
        <v>119</v>
      </c>
      <c r="L4" s="81" t="s">
        <v>57</v>
      </c>
      <c r="M4" s="90" t="s">
        <v>120</v>
      </c>
      <c r="N4" s="38" t="s">
        <v>275</v>
      </c>
      <c r="O4" s="38" t="s">
        <v>277</v>
      </c>
      <c r="P4" s="38"/>
      <c r="Q4" s="38" t="s">
        <v>285</v>
      </c>
      <c r="R4" s="38" t="s">
        <v>278</v>
      </c>
      <c r="S4" s="38" t="s">
        <v>279</v>
      </c>
      <c r="V4" s="91" t="s">
        <v>44</v>
      </c>
      <c r="W4" s="421"/>
    </row>
    <row r="5" spans="2:23" ht="14" x14ac:dyDescent="0.15">
      <c r="B5" s="111" t="s">
        <v>5</v>
      </c>
      <c r="C5" s="75">
        <v>6</v>
      </c>
      <c r="D5" s="75"/>
      <c r="E5" s="75">
        <v>189</v>
      </c>
      <c r="F5" s="75">
        <v>253</v>
      </c>
      <c r="G5" s="75">
        <v>662</v>
      </c>
      <c r="H5" s="75">
        <v>703</v>
      </c>
      <c r="I5" s="76">
        <v>1365</v>
      </c>
      <c r="J5" s="49" t="s">
        <v>194</v>
      </c>
      <c r="K5" s="49" t="s">
        <v>195</v>
      </c>
      <c r="L5" s="49" t="s">
        <v>45</v>
      </c>
      <c r="M5" s="41" t="s">
        <v>196</v>
      </c>
      <c r="U5" s="177">
        <v>45152</v>
      </c>
      <c r="V5" s="30">
        <v>67</v>
      </c>
      <c r="W5" s="30" t="s">
        <v>74</v>
      </c>
    </row>
    <row r="6" spans="2:23" ht="14" x14ac:dyDescent="0.15">
      <c r="B6" s="111"/>
      <c r="C6" s="75"/>
      <c r="D6" s="75">
        <v>6</v>
      </c>
      <c r="E6" s="75">
        <v>119</v>
      </c>
      <c r="F6" s="75">
        <v>148</v>
      </c>
      <c r="G6" s="75">
        <v>958</v>
      </c>
      <c r="H6" s="75">
        <v>816</v>
      </c>
      <c r="I6" s="76">
        <v>1774</v>
      </c>
      <c r="J6" s="49" t="s">
        <v>36</v>
      </c>
      <c r="K6" s="49" t="s">
        <v>122</v>
      </c>
      <c r="L6" s="49" t="s">
        <v>45</v>
      </c>
      <c r="M6" s="41" t="s">
        <v>198</v>
      </c>
      <c r="U6" s="177">
        <v>45152</v>
      </c>
      <c r="V6" s="30">
        <v>44</v>
      </c>
      <c r="W6" s="30" t="s">
        <v>75</v>
      </c>
    </row>
    <row r="7" spans="2:23" ht="14" x14ac:dyDescent="0.15">
      <c r="B7" s="112" t="s">
        <v>11</v>
      </c>
      <c r="C7" s="75"/>
      <c r="D7" s="75">
        <v>1</v>
      </c>
      <c r="E7" s="75">
        <v>13</v>
      </c>
      <c r="F7" s="75">
        <v>16</v>
      </c>
      <c r="G7" s="75">
        <v>96</v>
      </c>
      <c r="H7" s="75">
        <v>84</v>
      </c>
      <c r="I7" s="76">
        <v>180</v>
      </c>
      <c r="J7" s="49" t="s">
        <v>36</v>
      </c>
      <c r="K7" s="49" t="s">
        <v>122</v>
      </c>
      <c r="L7" s="49" t="s">
        <v>45</v>
      </c>
      <c r="M7" s="37" t="s">
        <v>109</v>
      </c>
    </row>
    <row r="8" spans="2:23" ht="14" x14ac:dyDescent="0.15">
      <c r="B8" s="96" t="s">
        <v>199</v>
      </c>
      <c r="C8" s="101" t="s">
        <v>108</v>
      </c>
      <c r="D8" s="101" t="s">
        <v>108</v>
      </c>
      <c r="E8" s="101"/>
      <c r="F8" s="101"/>
      <c r="G8" s="101"/>
      <c r="H8" s="101"/>
      <c r="I8" s="76"/>
      <c r="J8" s="40"/>
      <c r="K8" s="40"/>
      <c r="L8" s="49"/>
      <c r="M8" s="41"/>
      <c r="U8" s="177">
        <v>45152</v>
      </c>
    </row>
    <row r="9" spans="2:23" ht="14" x14ac:dyDescent="0.15">
      <c r="B9" s="96" t="s">
        <v>200</v>
      </c>
      <c r="C9" s="101"/>
      <c r="D9" s="101"/>
      <c r="E9" s="101"/>
      <c r="F9" s="101"/>
      <c r="G9" s="101">
        <v>495</v>
      </c>
      <c r="H9" s="101">
        <v>507</v>
      </c>
      <c r="I9" s="76">
        <v>1002</v>
      </c>
      <c r="J9" s="40" t="s">
        <v>37</v>
      </c>
      <c r="K9" s="40"/>
      <c r="L9" s="49" t="s">
        <v>201</v>
      </c>
      <c r="M9" s="178" t="s">
        <v>202</v>
      </c>
      <c r="U9" s="177"/>
    </row>
    <row r="10" spans="2:23" ht="14" x14ac:dyDescent="0.15">
      <c r="B10" s="96"/>
      <c r="C10" s="101"/>
      <c r="D10" s="101">
        <v>2</v>
      </c>
      <c r="E10" s="101"/>
      <c r="F10" s="101"/>
      <c r="G10" s="101">
        <v>130</v>
      </c>
      <c r="H10" s="101">
        <v>92</v>
      </c>
      <c r="I10" s="76">
        <v>222</v>
      </c>
      <c r="J10" s="40" t="s">
        <v>36</v>
      </c>
      <c r="K10" s="49" t="s">
        <v>122</v>
      </c>
      <c r="L10" s="49" t="s">
        <v>201</v>
      </c>
      <c r="M10" s="94" t="s">
        <v>203</v>
      </c>
      <c r="U10" s="177"/>
    </row>
    <row r="11" spans="2:23" ht="28" x14ac:dyDescent="0.15">
      <c r="B11" s="92" t="s">
        <v>123</v>
      </c>
      <c r="C11" s="38">
        <v>4</v>
      </c>
      <c r="D11" s="38">
        <v>9</v>
      </c>
      <c r="E11" s="38" t="s">
        <v>4</v>
      </c>
      <c r="I11" s="105">
        <v>3778</v>
      </c>
      <c r="J11" s="49" t="s">
        <v>104</v>
      </c>
      <c r="K11" s="38"/>
      <c r="L11" s="49"/>
      <c r="M11" s="107" t="s">
        <v>112</v>
      </c>
    </row>
    <row r="12" spans="2:23" s="37" customFormat="1" ht="14" x14ac:dyDescent="0.2">
      <c r="B12" s="96" t="s">
        <v>17</v>
      </c>
      <c r="C12" s="49" t="s">
        <v>4</v>
      </c>
      <c r="D12" s="49">
        <v>1</v>
      </c>
      <c r="E12" s="49">
        <v>32</v>
      </c>
      <c r="F12" s="49">
        <v>29</v>
      </c>
      <c r="G12" s="49">
        <v>32</v>
      </c>
      <c r="H12" s="49">
        <v>30</v>
      </c>
      <c r="I12" s="37">
        <v>62</v>
      </c>
      <c r="J12" s="49" t="s">
        <v>36</v>
      </c>
      <c r="K12" s="49" t="s">
        <v>122</v>
      </c>
      <c r="M12" s="37" t="s">
        <v>110</v>
      </c>
      <c r="U12" s="49"/>
    </row>
    <row r="13" spans="2:23" ht="14" x14ac:dyDescent="0.15">
      <c r="B13" s="88" t="s">
        <v>42</v>
      </c>
      <c r="C13" s="75">
        <v>8</v>
      </c>
      <c r="D13" s="75" t="s">
        <v>4</v>
      </c>
      <c r="E13" s="75"/>
      <c r="F13" s="75"/>
      <c r="G13" s="75">
        <v>1052</v>
      </c>
      <c r="H13" s="75">
        <v>1061</v>
      </c>
      <c r="I13" s="76">
        <v>2113</v>
      </c>
      <c r="J13" s="49" t="s">
        <v>36</v>
      </c>
      <c r="K13" s="49" t="s">
        <v>122</v>
      </c>
      <c r="L13" s="49" t="s">
        <v>47</v>
      </c>
      <c r="M13" s="94" t="s">
        <v>84</v>
      </c>
      <c r="V13" s="30">
        <v>97</v>
      </c>
      <c r="W13" s="30" t="s">
        <v>85</v>
      </c>
    </row>
    <row r="14" spans="2:23" ht="14" x14ac:dyDescent="0.15">
      <c r="B14" s="88"/>
      <c r="C14" s="75"/>
      <c r="D14" s="75">
        <v>12</v>
      </c>
      <c r="E14" s="75"/>
      <c r="F14" s="75"/>
      <c r="G14" s="75">
        <v>1739</v>
      </c>
      <c r="H14" s="75">
        <v>1489</v>
      </c>
      <c r="I14" s="76">
        <v>3228</v>
      </c>
      <c r="J14" s="49" t="s">
        <v>36</v>
      </c>
      <c r="K14" s="49" t="s">
        <v>122</v>
      </c>
      <c r="L14" s="49" t="s">
        <v>47</v>
      </c>
      <c r="M14" s="95" t="s">
        <v>86</v>
      </c>
      <c r="V14" s="30">
        <v>95</v>
      </c>
      <c r="W14" s="30" t="s">
        <v>87</v>
      </c>
    </row>
    <row r="15" spans="2:23" s="37" customFormat="1" ht="14" x14ac:dyDescent="0.2">
      <c r="B15" s="96" t="s">
        <v>115</v>
      </c>
      <c r="C15" s="113">
        <v>4</v>
      </c>
      <c r="D15" s="113" t="s">
        <v>4</v>
      </c>
      <c r="E15" s="113">
        <v>252</v>
      </c>
      <c r="F15" s="113">
        <v>271</v>
      </c>
      <c r="G15" s="113">
        <v>419</v>
      </c>
      <c r="H15" s="113">
        <v>424</v>
      </c>
      <c r="I15" s="114">
        <v>843</v>
      </c>
      <c r="J15" s="49" t="s">
        <v>37</v>
      </c>
      <c r="K15" s="49" t="s">
        <v>121</v>
      </c>
      <c r="L15" s="93" t="s">
        <v>45</v>
      </c>
      <c r="M15" s="58" t="s">
        <v>80</v>
      </c>
      <c r="U15" s="49"/>
      <c r="V15" s="37">
        <v>80</v>
      </c>
      <c r="W15" s="37" t="s">
        <v>81</v>
      </c>
    </row>
    <row r="16" spans="2:23" ht="14" x14ac:dyDescent="0.15">
      <c r="B16" s="88"/>
      <c r="C16" s="75"/>
      <c r="D16" s="75">
        <v>4</v>
      </c>
      <c r="E16" s="75">
        <v>258</v>
      </c>
      <c r="F16" s="75">
        <v>250</v>
      </c>
      <c r="G16" s="75">
        <v>647</v>
      </c>
      <c r="H16" s="75">
        <v>477</v>
      </c>
      <c r="I16" s="76">
        <v>1124</v>
      </c>
      <c r="J16" s="49" t="s">
        <v>37</v>
      </c>
      <c r="K16" s="49" t="s">
        <v>121</v>
      </c>
      <c r="L16" s="93" t="s">
        <v>45</v>
      </c>
      <c r="M16" s="58" t="s">
        <v>82</v>
      </c>
      <c r="V16" s="30">
        <v>91</v>
      </c>
      <c r="W16" s="30" t="s">
        <v>83</v>
      </c>
    </row>
    <row r="17" spans="2:23" ht="14" x14ac:dyDescent="0.15">
      <c r="B17" s="111" t="s">
        <v>116</v>
      </c>
      <c r="C17" s="77">
        <v>6</v>
      </c>
      <c r="D17" s="77" t="s">
        <v>4</v>
      </c>
      <c r="E17" s="77">
        <v>22</v>
      </c>
      <c r="F17" s="77">
        <v>24</v>
      </c>
      <c r="G17" s="77">
        <v>782</v>
      </c>
      <c r="H17" s="77">
        <v>760</v>
      </c>
      <c r="I17" s="76">
        <v>1542</v>
      </c>
      <c r="J17" s="49" t="s">
        <v>36</v>
      </c>
      <c r="K17" s="49" t="s">
        <v>122</v>
      </c>
      <c r="L17" s="49" t="s">
        <v>45</v>
      </c>
      <c r="M17" s="92" t="s">
        <v>76</v>
      </c>
      <c r="V17" s="30">
        <v>56</v>
      </c>
      <c r="W17" s="30" t="s">
        <v>77</v>
      </c>
    </row>
    <row r="18" spans="2:23" ht="14" x14ac:dyDescent="0.15">
      <c r="B18" s="115"/>
      <c r="C18" s="116"/>
      <c r="D18" s="116">
        <v>12</v>
      </c>
      <c r="E18" s="116">
        <v>107</v>
      </c>
      <c r="F18" s="116">
        <v>188</v>
      </c>
      <c r="G18" s="116">
        <v>5549</v>
      </c>
      <c r="H18" s="116">
        <v>6732</v>
      </c>
      <c r="I18" s="98">
        <v>12281</v>
      </c>
      <c r="J18" s="103" t="s">
        <v>37</v>
      </c>
      <c r="K18" s="103" t="s">
        <v>121</v>
      </c>
      <c r="L18" s="103" t="s">
        <v>45</v>
      </c>
      <c r="M18" s="117" t="s">
        <v>78</v>
      </c>
      <c r="V18" s="30">
        <v>5</v>
      </c>
      <c r="W18" s="30" t="s">
        <v>79</v>
      </c>
    </row>
    <row r="19" spans="2:23" x14ac:dyDescent="0.15">
      <c r="B19" s="422" t="s">
        <v>124</v>
      </c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</row>
    <row r="20" spans="2:23" x14ac:dyDescent="0.15">
      <c r="B20" s="118" t="s">
        <v>125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23" x14ac:dyDescent="0.15">
      <c r="B21" s="118" t="s">
        <v>126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23" ht="14" x14ac:dyDescent="0.15">
      <c r="M22" s="48" t="s">
        <v>4</v>
      </c>
    </row>
    <row r="23" spans="2:23" ht="16" x14ac:dyDescent="0.2">
      <c r="B23" s="419" t="s">
        <v>50</v>
      </c>
      <c r="C23" s="419"/>
      <c r="D23" s="419"/>
      <c r="E23" s="419"/>
      <c r="F23" s="419"/>
      <c r="G23" s="419"/>
      <c r="H23" s="419"/>
      <c r="I23" s="419"/>
      <c r="J23" s="419"/>
      <c r="K23" s="419"/>
    </row>
    <row r="24" spans="2:23" ht="16" x14ac:dyDescent="0.2"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2:23" ht="17" x14ac:dyDescent="0.2">
      <c r="B25" s="61" t="s">
        <v>88</v>
      </c>
      <c r="C25" s="61"/>
      <c r="D25" s="61"/>
      <c r="E25" s="61"/>
      <c r="F25" s="61"/>
      <c r="G25" s="61"/>
      <c r="H25" s="61"/>
      <c r="I25" s="61"/>
      <c r="J25" s="61"/>
      <c r="K25" s="61"/>
    </row>
    <row r="27" spans="2:23" ht="14" x14ac:dyDescent="0.15">
      <c r="B27" s="31"/>
      <c r="C27" s="87" t="s">
        <v>0</v>
      </c>
      <c r="D27" s="87"/>
      <c r="E27" s="87" t="s">
        <v>118</v>
      </c>
      <c r="F27" s="87"/>
      <c r="G27" s="87" t="s">
        <v>3</v>
      </c>
      <c r="H27" s="87"/>
      <c r="I27" s="59"/>
      <c r="J27" s="119"/>
      <c r="K27" s="72"/>
      <c r="L27" s="80" t="s">
        <v>58</v>
      </c>
      <c r="M27" s="80"/>
      <c r="V27" s="39"/>
      <c r="W27" s="420" t="s">
        <v>38</v>
      </c>
    </row>
    <row r="28" spans="2:23" ht="28" x14ac:dyDescent="0.15">
      <c r="B28" s="32" t="s">
        <v>7</v>
      </c>
      <c r="C28" s="33" t="s">
        <v>2</v>
      </c>
      <c r="D28" s="33" t="s">
        <v>48</v>
      </c>
      <c r="E28" s="45" t="s">
        <v>131</v>
      </c>
      <c r="F28" s="45" t="s">
        <v>132</v>
      </c>
      <c r="G28" s="45" t="s">
        <v>133</v>
      </c>
      <c r="H28" s="45" t="s">
        <v>134</v>
      </c>
      <c r="I28" s="68" t="s">
        <v>3</v>
      </c>
      <c r="J28" s="84" t="s">
        <v>55</v>
      </c>
      <c r="K28" s="86" t="s">
        <v>119</v>
      </c>
      <c r="L28" s="81" t="s">
        <v>57</v>
      </c>
      <c r="M28" s="90" t="s">
        <v>59</v>
      </c>
      <c r="V28" s="91" t="s">
        <v>44</v>
      </c>
      <c r="W28" s="421"/>
    </row>
    <row r="29" spans="2:23" ht="16" x14ac:dyDescent="0.15">
      <c r="B29" s="120" t="s">
        <v>127</v>
      </c>
      <c r="C29" s="121">
        <v>3</v>
      </c>
      <c r="D29" s="121" t="s">
        <v>4</v>
      </c>
      <c r="E29" s="121">
        <v>69</v>
      </c>
      <c r="F29" s="121">
        <v>81</v>
      </c>
      <c r="G29" s="121">
        <v>375</v>
      </c>
      <c r="H29" s="121">
        <v>390</v>
      </c>
      <c r="I29" s="122">
        <v>765</v>
      </c>
      <c r="J29" s="49" t="s">
        <v>37</v>
      </c>
      <c r="K29" s="35" t="s">
        <v>52</v>
      </c>
      <c r="L29" s="49" t="s">
        <v>45</v>
      </c>
      <c r="M29" s="105" t="s">
        <v>89</v>
      </c>
      <c r="V29" s="30">
        <v>79</v>
      </c>
    </row>
    <row r="30" spans="2:23" ht="14" x14ac:dyDescent="0.15">
      <c r="B30" s="123"/>
      <c r="C30" s="75"/>
      <c r="D30" s="75">
        <v>5</v>
      </c>
      <c r="E30" s="75">
        <v>95</v>
      </c>
      <c r="F30" s="75">
        <v>114</v>
      </c>
      <c r="G30" s="75">
        <v>711</v>
      </c>
      <c r="H30" s="75">
        <v>677</v>
      </c>
      <c r="I30" s="76">
        <v>1388</v>
      </c>
      <c r="J30" s="49" t="s">
        <v>36</v>
      </c>
      <c r="K30" s="35" t="s">
        <v>53</v>
      </c>
      <c r="L30" s="49" t="s">
        <v>45</v>
      </c>
      <c r="M30" s="105" t="s">
        <v>90</v>
      </c>
      <c r="V30" s="30">
        <v>33</v>
      </c>
      <c r="W30" s="30" t="s">
        <v>91</v>
      </c>
    </row>
    <row r="31" spans="2:23" ht="14" x14ac:dyDescent="0.15">
      <c r="B31" s="123" t="s">
        <v>39</v>
      </c>
      <c r="C31" s="75">
        <v>1</v>
      </c>
      <c r="D31" s="75" t="s">
        <v>4</v>
      </c>
      <c r="E31" s="75">
        <v>1</v>
      </c>
      <c r="F31" s="75">
        <v>5</v>
      </c>
      <c r="G31" s="75">
        <v>85</v>
      </c>
      <c r="H31" s="75">
        <v>91</v>
      </c>
      <c r="I31" s="76">
        <v>176</v>
      </c>
      <c r="J31" s="49" t="s">
        <v>36</v>
      </c>
      <c r="K31" s="35" t="s">
        <v>53</v>
      </c>
      <c r="L31" s="93" t="s">
        <v>51</v>
      </c>
      <c r="M31" s="124" t="s">
        <v>95</v>
      </c>
    </row>
    <row r="32" spans="2:23" ht="14" x14ac:dyDescent="0.15">
      <c r="B32" s="123"/>
      <c r="C32" s="75"/>
      <c r="D32" s="75">
        <v>1</v>
      </c>
      <c r="E32" s="75">
        <v>1</v>
      </c>
      <c r="F32" s="75">
        <v>2</v>
      </c>
      <c r="G32" s="75">
        <v>183</v>
      </c>
      <c r="H32" s="75">
        <v>143</v>
      </c>
      <c r="I32" s="76">
        <v>326</v>
      </c>
      <c r="J32" s="49" t="s">
        <v>36</v>
      </c>
      <c r="K32" s="35" t="s">
        <v>53</v>
      </c>
      <c r="L32" s="93" t="s">
        <v>51</v>
      </c>
      <c r="M32" s="124" t="s">
        <v>96</v>
      </c>
    </row>
    <row r="33" spans="2:23" ht="14" x14ac:dyDescent="0.15">
      <c r="B33" s="123" t="s">
        <v>43</v>
      </c>
      <c r="C33" s="75">
        <v>1</v>
      </c>
      <c r="D33" s="75" t="s">
        <v>4</v>
      </c>
      <c r="E33" s="38">
        <v>0</v>
      </c>
      <c r="F33" s="38">
        <v>1</v>
      </c>
      <c r="G33" s="38">
        <v>155</v>
      </c>
      <c r="H33" s="38">
        <v>164</v>
      </c>
      <c r="I33" s="76">
        <v>319</v>
      </c>
      <c r="J33" s="49" t="s">
        <v>36</v>
      </c>
      <c r="K33" s="35" t="s">
        <v>53</v>
      </c>
      <c r="L33" s="93" t="s">
        <v>51</v>
      </c>
      <c r="M33" s="124" t="s">
        <v>92</v>
      </c>
    </row>
    <row r="34" spans="2:23" ht="14" x14ac:dyDescent="0.15">
      <c r="B34" s="123"/>
      <c r="C34" s="75"/>
      <c r="D34" s="75">
        <v>4</v>
      </c>
      <c r="E34" s="75">
        <v>9</v>
      </c>
      <c r="F34" s="75">
        <v>11</v>
      </c>
      <c r="G34" s="75">
        <v>656</v>
      </c>
      <c r="H34" s="75">
        <v>550</v>
      </c>
      <c r="I34" s="76">
        <v>1206</v>
      </c>
      <c r="J34" s="49" t="s">
        <v>36</v>
      </c>
      <c r="K34" s="35" t="s">
        <v>53</v>
      </c>
      <c r="L34" s="93" t="s">
        <v>45</v>
      </c>
      <c r="M34" s="124" t="s">
        <v>93</v>
      </c>
      <c r="V34" s="30">
        <v>0</v>
      </c>
      <c r="W34" s="30" t="s">
        <v>94</v>
      </c>
    </row>
    <row r="35" spans="2:23" ht="15" x14ac:dyDescent="0.15">
      <c r="B35" s="123" t="s">
        <v>106</v>
      </c>
      <c r="C35" s="75">
        <v>3</v>
      </c>
      <c r="D35" s="75" t="s">
        <v>4</v>
      </c>
      <c r="E35" s="75">
        <v>60</v>
      </c>
      <c r="F35" s="75">
        <v>53</v>
      </c>
      <c r="G35" s="75">
        <v>375</v>
      </c>
      <c r="H35" s="75">
        <v>390</v>
      </c>
      <c r="I35" s="76">
        <v>765</v>
      </c>
      <c r="J35" s="49" t="s">
        <v>37</v>
      </c>
      <c r="K35" s="35" t="s">
        <v>52</v>
      </c>
      <c r="L35" s="93" t="s">
        <v>45</v>
      </c>
      <c r="M35" s="125" t="s">
        <v>99</v>
      </c>
      <c r="V35" s="30">
        <v>31</v>
      </c>
    </row>
    <row r="36" spans="2:23" ht="14" x14ac:dyDescent="0.15">
      <c r="B36" s="123" t="s">
        <v>15</v>
      </c>
      <c r="C36" s="75">
        <v>2</v>
      </c>
      <c r="D36" s="75" t="s">
        <v>4</v>
      </c>
      <c r="E36" s="75">
        <v>14</v>
      </c>
      <c r="F36" s="75">
        <v>18</v>
      </c>
      <c r="G36" s="75">
        <v>240</v>
      </c>
      <c r="H36" s="75">
        <v>255</v>
      </c>
      <c r="I36" s="76">
        <v>495</v>
      </c>
      <c r="J36" s="49" t="s">
        <v>36</v>
      </c>
      <c r="K36" s="35" t="s">
        <v>53</v>
      </c>
      <c r="L36" s="49" t="s">
        <v>45</v>
      </c>
      <c r="M36" s="105" t="s">
        <v>100</v>
      </c>
      <c r="V36" s="30">
        <v>0</v>
      </c>
    </row>
    <row r="37" spans="2:23" ht="14" x14ac:dyDescent="0.15">
      <c r="B37" s="123"/>
      <c r="C37" s="75"/>
      <c r="D37" s="75">
        <v>6</v>
      </c>
      <c r="E37" s="75">
        <v>62</v>
      </c>
      <c r="F37" s="75">
        <v>65</v>
      </c>
      <c r="G37" s="75">
        <v>967</v>
      </c>
      <c r="H37" s="75">
        <v>889</v>
      </c>
      <c r="I37" s="76">
        <v>1856</v>
      </c>
      <c r="J37" s="49" t="s">
        <v>36</v>
      </c>
      <c r="K37" s="70" t="s">
        <v>53</v>
      </c>
      <c r="L37" s="49" t="s">
        <v>45</v>
      </c>
      <c r="M37" s="105" t="s">
        <v>101</v>
      </c>
      <c r="V37" s="30">
        <v>17</v>
      </c>
      <c r="W37" s="30" t="s">
        <v>102</v>
      </c>
    </row>
    <row r="38" spans="2:23" ht="14" x14ac:dyDescent="0.15">
      <c r="B38" s="123" t="s">
        <v>35</v>
      </c>
      <c r="C38" s="75" t="s">
        <v>4</v>
      </c>
      <c r="D38" s="75">
        <v>1</v>
      </c>
      <c r="E38" s="75">
        <v>16</v>
      </c>
      <c r="F38" s="75">
        <v>21</v>
      </c>
      <c r="G38" s="75">
        <v>183</v>
      </c>
      <c r="H38" s="75">
        <v>143</v>
      </c>
      <c r="I38" s="76">
        <v>326</v>
      </c>
      <c r="J38" s="49" t="s">
        <v>36</v>
      </c>
      <c r="K38" s="55" t="s">
        <v>53</v>
      </c>
      <c r="L38" s="93" t="s">
        <v>51</v>
      </c>
      <c r="M38" s="124" t="s">
        <v>103</v>
      </c>
    </row>
    <row r="39" spans="2:23" ht="14" x14ac:dyDescent="0.15">
      <c r="B39" s="123" t="s">
        <v>33</v>
      </c>
      <c r="C39" s="75" t="s">
        <v>4</v>
      </c>
      <c r="D39" s="75">
        <v>3</v>
      </c>
      <c r="E39" s="75">
        <v>6</v>
      </c>
      <c r="F39" s="75">
        <v>3</v>
      </c>
      <c r="G39" s="75">
        <v>414</v>
      </c>
      <c r="H39" s="75">
        <v>300</v>
      </c>
      <c r="I39" s="76">
        <v>714</v>
      </c>
      <c r="J39" s="49" t="s">
        <v>36</v>
      </c>
      <c r="K39" s="35" t="s">
        <v>53</v>
      </c>
      <c r="L39" s="93" t="s">
        <v>45</v>
      </c>
      <c r="M39" s="125" t="s">
        <v>111</v>
      </c>
    </row>
    <row r="40" spans="2:23" ht="14" x14ac:dyDescent="0.15">
      <c r="B40" s="123" t="s">
        <v>16</v>
      </c>
      <c r="C40" s="75">
        <v>1</v>
      </c>
      <c r="D40" s="75" t="s">
        <v>4</v>
      </c>
      <c r="E40" s="75">
        <v>5</v>
      </c>
      <c r="F40" s="75">
        <v>2</v>
      </c>
      <c r="G40" s="75">
        <v>127</v>
      </c>
      <c r="H40" s="75">
        <v>133</v>
      </c>
      <c r="I40" s="76">
        <v>260</v>
      </c>
      <c r="J40" s="49" t="s">
        <v>36</v>
      </c>
      <c r="K40" s="35" t="s">
        <v>53</v>
      </c>
      <c r="L40" s="93" t="s">
        <v>51</v>
      </c>
      <c r="M40" s="125" t="s">
        <v>97</v>
      </c>
    </row>
    <row r="41" spans="2:23" ht="14" x14ac:dyDescent="0.15">
      <c r="B41" s="126"/>
      <c r="C41" s="97"/>
      <c r="D41" s="97">
        <v>3</v>
      </c>
      <c r="E41" s="97">
        <v>41</v>
      </c>
      <c r="F41" s="97">
        <v>56</v>
      </c>
      <c r="G41" s="97">
        <v>404</v>
      </c>
      <c r="H41" s="97">
        <v>392</v>
      </c>
      <c r="I41" s="98">
        <v>796</v>
      </c>
      <c r="J41" s="103" t="s">
        <v>36</v>
      </c>
      <c r="K41" s="64" t="s">
        <v>53</v>
      </c>
      <c r="L41" s="99" t="s">
        <v>45</v>
      </c>
      <c r="M41" s="127" t="s">
        <v>98</v>
      </c>
      <c r="V41" s="30">
        <v>0</v>
      </c>
    </row>
    <row r="42" spans="2:23" x14ac:dyDescent="0.15">
      <c r="B42" s="418" t="s">
        <v>128</v>
      </c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8"/>
    </row>
    <row r="43" spans="2:23" x14ac:dyDescent="0.15">
      <c r="B43" s="39" t="s">
        <v>125</v>
      </c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3" ht="15" x14ac:dyDescent="0.15">
      <c r="B44" s="36" t="s">
        <v>129</v>
      </c>
      <c r="C44" s="36"/>
      <c r="D44" s="56"/>
      <c r="E44" s="56"/>
      <c r="F44" s="56"/>
      <c r="G44" s="56"/>
      <c r="H44" s="56"/>
      <c r="I44" s="57"/>
      <c r="J44" s="56"/>
      <c r="K44" s="56"/>
      <c r="M44" s="48" t="s">
        <v>4</v>
      </c>
    </row>
    <row r="45" spans="2:23" ht="15" x14ac:dyDescent="0.15">
      <c r="B45" s="100" t="s">
        <v>130</v>
      </c>
      <c r="C45" s="36"/>
      <c r="D45" s="56"/>
      <c r="E45" s="56"/>
      <c r="F45" s="56"/>
      <c r="G45" s="56"/>
      <c r="H45" s="56"/>
      <c r="I45" s="57"/>
      <c r="J45" s="56"/>
      <c r="K45" s="56"/>
      <c r="M45" s="48"/>
    </row>
    <row r="46" spans="2:23" ht="16" x14ac:dyDescent="0.15">
      <c r="B46" s="128" t="s">
        <v>4</v>
      </c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</row>
  </sheetData>
  <mergeCells count="6">
    <mergeCell ref="B42:M42"/>
    <mergeCell ref="B1:K1"/>
    <mergeCell ref="W3:W4"/>
    <mergeCell ref="B19:M19"/>
    <mergeCell ref="B23:K23"/>
    <mergeCell ref="W27:W28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32A-A68E-5A4D-839A-68F2F9B6A545}">
  <dimension ref="A1:R83"/>
  <sheetViews>
    <sheetView zoomScale="110" zoomScaleNormal="110" zoomScalePageLayoutView="125" workbookViewId="0">
      <selection activeCell="Q7" sqref="Q7"/>
    </sheetView>
  </sheetViews>
  <sheetFormatPr baseColWidth="10" defaultColWidth="20" defaultRowHeight="13" x14ac:dyDescent="0.15"/>
  <cols>
    <col min="1" max="1" width="9" style="30" customWidth="1"/>
    <col min="2" max="2" width="32" style="30" customWidth="1"/>
    <col min="3" max="3" width="8" style="30" customWidth="1"/>
    <col min="4" max="4" width="7" style="38" customWidth="1"/>
    <col min="5" max="5" width="10" style="38" customWidth="1"/>
    <col min="6" max="6" width="7" style="38" customWidth="1"/>
    <col min="7" max="7" width="9.1640625" style="38" customWidth="1"/>
    <col min="8" max="9" width="7" style="38" customWidth="1"/>
    <col min="10" max="10" width="8" style="38" customWidth="1"/>
    <col min="11" max="11" width="8.5" style="42" customWidth="1"/>
    <col min="12" max="12" width="10" style="42" customWidth="1"/>
    <col min="13" max="13" width="18" style="42" customWidth="1"/>
    <col min="14" max="14" width="8" style="42" customWidth="1"/>
    <col min="15" max="15" width="11.5" style="38" customWidth="1"/>
    <col min="16" max="16" width="12.5" style="30" customWidth="1"/>
    <col min="17" max="17" width="11.5" style="30" customWidth="1"/>
    <col min="18" max="16384" width="20" style="30"/>
  </cols>
  <sheetData>
    <row r="1" spans="1:16" ht="16" x14ac:dyDescent="0.2">
      <c r="B1" s="424" t="s">
        <v>152</v>
      </c>
      <c r="C1" s="424"/>
    </row>
    <row r="2" spans="1:16" x14ac:dyDescent="0.15"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</row>
    <row r="3" spans="1:16" ht="14" x14ac:dyDescent="0.15">
      <c r="B3" s="43"/>
      <c r="C3" s="426" t="s">
        <v>0</v>
      </c>
      <c r="D3" s="426"/>
      <c r="E3" s="87" t="s">
        <v>118</v>
      </c>
      <c r="F3" s="87"/>
      <c r="G3" s="87" t="s">
        <v>3</v>
      </c>
      <c r="H3" s="87"/>
      <c r="I3" s="43"/>
      <c r="J3" s="142"/>
      <c r="K3" s="72"/>
      <c r="L3" s="80" t="s">
        <v>58</v>
      </c>
      <c r="M3" s="80"/>
      <c r="N3" s="78"/>
      <c r="O3" s="30"/>
    </row>
    <row r="4" spans="1:16" ht="28" x14ac:dyDescent="0.15">
      <c r="B4" s="44" t="s">
        <v>31</v>
      </c>
      <c r="C4" s="45" t="s">
        <v>2</v>
      </c>
      <c r="D4" s="45" t="s">
        <v>48</v>
      </c>
      <c r="E4" s="45" t="s">
        <v>182</v>
      </c>
      <c r="F4" s="45" t="s">
        <v>183</v>
      </c>
      <c r="G4" s="45" t="s">
        <v>184</v>
      </c>
      <c r="H4" s="45" t="s">
        <v>185</v>
      </c>
      <c r="I4" s="45" t="s">
        <v>3</v>
      </c>
      <c r="J4" s="86" t="s">
        <v>55</v>
      </c>
      <c r="K4" s="86" t="s">
        <v>186</v>
      </c>
      <c r="L4" s="143" t="s">
        <v>57</v>
      </c>
      <c r="M4" s="90" t="s">
        <v>59</v>
      </c>
      <c r="N4" s="78"/>
      <c r="O4" s="38" t="s">
        <v>44</v>
      </c>
      <c r="P4" s="38" t="s">
        <v>38</v>
      </c>
    </row>
    <row r="5" spans="1:16" ht="14" x14ac:dyDescent="0.15">
      <c r="B5" s="96" t="s">
        <v>10</v>
      </c>
      <c r="C5" s="49">
        <v>24</v>
      </c>
      <c r="D5" s="49"/>
      <c r="E5" s="49">
        <v>420</v>
      </c>
      <c r="F5" s="49">
        <v>580</v>
      </c>
      <c r="G5" s="49">
        <v>3598</v>
      </c>
      <c r="H5" s="49">
        <v>3296</v>
      </c>
      <c r="I5" s="108">
        <v>6894</v>
      </c>
      <c r="J5" s="49" t="s">
        <v>37</v>
      </c>
      <c r="K5" s="55" t="s">
        <v>52</v>
      </c>
      <c r="L5" s="49" t="s">
        <v>45</v>
      </c>
      <c r="M5" s="96" t="s">
        <v>153</v>
      </c>
      <c r="N5" s="37"/>
      <c r="O5" s="30">
        <v>55</v>
      </c>
      <c r="P5" s="30" t="s">
        <v>154</v>
      </c>
    </row>
    <row r="6" spans="1:16" ht="14" x14ac:dyDescent="0.15">
      <c r="B6" s="112" t="s">
        <v>11</v>
      </c>
      <c r="C6" s="49">
        <v>8</v>
      </c>
      <c r="D6" s="49"/>
      <c r="E6" s="49">
        <v>66</v>
      </c>
      <c r="F6" s="49">
        <v>94</v>
      </c>
      <c r="G6" s="49">
        <v>616</v>
      </c>
      <c r="H6" s="49">
        <v>344</v>
      </c>
      <c r="I6" s="108">
        <v>960</v>
      </c>
      <c r="J6" s="49"/>
      <c r="K6" s="49" t="s">
        <v>117</v>
      </c>
      <c r="L6" s="49" t="s">
        <v>45</v>
      </c>
      <c r="M6" s="96" t="s">
        <v>62</v>
      </c>
      <c r="N6" s="37"/>
      <c r="O6" s="30">
        <v>19</v>
      </c>
      <c r="P6" s="30" t="s">
        <v>155</v>
      </c>
    </row>
    <row r="7" spans="1:16" s="39" customFormat="1" ht="28" x14ac:dyDescent="0.15">
      <c r="B7" s="96" t="s">
        <v>199</v>
      </c>
      <c r="C7" s="113">
        <v>2</v>
      </c>
      <c r="D7" s="113"/>
      <c r="E7" s="113">
        <v>15</v>
      </c>
      <c r="F7" s="113">
        <v>19</v>
      </c>
      <c r="G7" s="113">
        <v>153</v>
      </c>
      <c r="H7" s="113">
        <v>209</v>
      </c>
      <c r="I7" s="108">
        <v>362</v>
      </c>
      <c r="J7" s="49" t="s">
        <v>37</v>
      </c>
      <c r="K7" s="55" t="s">
        <v>52</v>
      </c>
      <c r="L7" s="113"/>
      <c r="M7" s="96" t="s">
        <v>156</v>
      </c>
      <c r="N7" s="83"/>
    </row>
    <row r="8" spans="1:16" s="39" customFormat="1" ht="14" x14ac:dyDescent="0.15">
      <c r="A8" s="180"/>
      <c r="B8" s="181" t="s">
        <v>241</v>
      </c>
      <c r="C8" s="182">
        <v>14</v>
      </c>
      <c r="D8" s="182"/>
      <c r="E8" s="182">
        <v>213</v>
      </c>
      <c r="F8" s="182">
        <v>111</v>
      </c>
      <c r="G8" s="182">
        <v>1667</v>
      </c>
      <c r="H8" s="182">
        <v>1486</v>
      </c>
      <c r="I8" s="39">
        <f>G8+H8</f>
        <v>3153</v>
      </c>
      <c r="J8" s="183" t="s">
        <v>37</v>
      </c>
      <c r="L8" s="183" t="s">
        <v>45</v>
      </c>
      <c r="M8" s="184" t="s">
        <v>242</v>
      </c>
      <c r="N8" s="180" t="s">
        <v>243</v>
      </c>
      <c r="O8" s="180"/>
    </row>
    <row r="9" spans="1:16" s="39" customFormat="1" ht="28" x14ac:dyDescent="0.15">
      <c r="A9" s="180"/>
      <c r="B9" s="181" t="s">
        <v>244</v>
      </c>
      <c r="C9" s="182">
        <v>20</v>
      </c>
      <c r="D9" s="182"/>
      <c r="E9" s="182">
        <v>603</v>
      </c>
      <c r="F9" s="182">
        <v>400</v>
      </c>
      <c r="G9" s="182">
        <v>3073</v>
      </c>
      <c r="H9" s="182">
        <v>2812</v>
      </c>
      <c r="I9" s="39">
        <f>G9+H9</f>
        <v>5885</v>
      </c>
      <c r="J9" s="183" t="s">
        <v>214</v>
      </c>
      <c r="L9" s="182" t="s">
        <v>45</v>
      </c>
      <c r="M9" s="184" t="s">
        <v>245</v>
      </c>
      <c r="N9" s="180" t="s">
        <v>246</v>
      </c>
      <c r="O9" s="180"/>
    </row>
    <row r="10" spans="1:16" ht="14" x14ac:dyDescent="0.15">
      <c r="B10" s="55" t="s">
        <v>88</v>
      </c>
      <c r="C10" s="49">
        <v>24</v>
      </c>
      <c r="D10" s="49">
        <v>2</v>
      </c>
      <c r="E10" s="49"/>
      <c r="F10" s="49"/>
      <c r="G10" s="49"/>
      <c r="H10" s="49"/>
      <c r="I10" s="108">
        <v>7348</v>
      </c>
      <c r="J10" s="49"/>
      <c r="K10" s="49"/>
      <c r="L10" s="49" t="s">
        <v>4</v>
      </c>
      <c r="M10" s="96" t="s">
        <v>191</v>
      </c>
      <c r="N10" s="37"/>
      <c r="O10" s="30" t="s">
        <v>4</v>
      </c>
    </row>
    <row r="11" spans="1:16" ht="14" x14ac:dyDescent="0.15">
      <c r="B11" s="55" t="s">
        <v>42</v>
      </c>
      <c r="C11" s="38">
        <v>14</v>
      </c>
      <c r="D11" s="49"/>
      <c r="E11" s="49"/>
      <c r="F11" s="49"/>
      <c r="G11" s="49">
        <v>2590</v>
      </c>
      <c r="H11" s="49">
        <v>2606</v>
      </c>
      <c r="I11" s="108">
        <v>5196</v>
      </c>
      <c r="J11" s="49" t="s">
        <v>36</v>
      </c>
      <c r="K11" s="55" t="s">
        <v>53</v>
      </c>
      <c r="L11" s="49" t="s">
        <v>47</v>
      </c>
      <c r="M11" s="144" t="s">
        <v>65</v>
      </c>
      <c r="N11" s="37"/>
      <c r="O11" s="30">
        <v>96</v>
      </c>
      <c r="P11" s="30" t="s">
        <v>157</v>
      </c>
    </row>
    <row r="12" spans="1:16" ht="14" x14ac:dyDescent="0.15">
      <c r="B12" s="145" t="s">
        <v>6</v>
      </c>
      <c r="C12" s="103">
        <v>10</v>
      </c>
      <c r="D12" s="103"/>
      <c r="E12" s="103">
        <v>16</v>
      </c>
      <c r="F12" s="103">
        <v>27</v>
      </c>
      <c r="G12" s="103">
        <v>2284</v>
      </c>
      <c r="H12" s="103">
        <v>2289</v>
      </c>
      <c r="I12" s="141">
        <v>4573</v>
      </c>
      <c r="J12" s="103" t="s">
        <v>36</v>
      </c>
      <c r="K12" s="131" t="s">
        <v>53</v>
      </c>
      <c r="L12" s="103" t="s">
        <v>45</v>
      </c>
      <c r="M12" s="140" t="s">
        <v>158</v>
      </c>
      <c r="N12" s="37"/>
      <c r="O12" s="30">
        <v>0</v>
      </c>
      <c r="P12" s="30" t="s">
        <v>159</v>
      </c>
    </row>
    <row r="13" spans="1:16" x14ac:dyDescent="0.15">
      <c r="B13" s="427" t="s">
        <v>128</v>
      </c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137"/>
      <c r="O13" s="30"/>
    </row>
    <row r="14" spans="1:16" x14ac:dyDescent="0.15">
      <c r="B14" s="428" t="s">
        <v>61</v>
      </c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428"/>
      <c r="N14" s="428"/>
      <c r="O14" s="74"/>
    </row>
    <row r="15" spans="1:16" ht="15" x14ac:dyDescent="0.15">
      <c r="B15" s="423" t="s">
        <v>160</v>
      </c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3"/>
      <c r="N15" s="423"/>
      <c r="O15" s="73"/>
    </row>
    <row r="16" spans="1:16" ht="15" x14ac:dyDescent="0.15"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2:15" ht="15" x14ac:dyDescent="0.15">
      <c r="B17" s="43"/>
      <c r="C17" s="426" t="s">
        <v>0</v>
      </c>
      <c r="D17" s="426"/>
      <c r="E17" s="87" t="s">
        <v>118</v>
      </c>
      <c r="F17" s="87"/>
      <c r="G17" s="87" t="s">
        <v>3</v>
      </c>
      <c r="H17" s="87"/>
      <c r="I17" s="43"/>
      <c r="J17" s="142"/>
      <c r="K17" s="72"/>
      <c r="L17" s="146" t="s">
        <v>161</v>
      </c>
      <c r="M17" s="146"/>
      <c r="N17" s="73"/>
      <c r="O17" s="73"/>
    </row>
    <row r="18" spans="2:15" ht="28" x14ac:dyDescent="0.15">
      <c r="B18" s="44" t="s">
        <v>31</v>
      </c>
      <c r="C18" s="45" t="s">
        <v>2</v>
      </c>
      <c r="D18" s="45" t="s">
        <v>48</v>
      </c>
      <c r="E18" s="45" t="s">
        <v>182</v>
      </c>
      <c r="F18" s="45" t="s">
        <v>183</v>
      </c>
      <c r="G18" s="45" t="s">
        <v>184</v>
      </c>
      <c r="H18" s="45" t="s">
        <v>185</v>
      </c>
      <c r="I18" s="45" t="s">
        <v>3</v>
      </c>
      <c r="J18" s="86" t="s">
        <v>55</v>
      </c>
      <c r="K18" s="86" t="s">
        <v>186</v>
      </c>
      <c r="L18" s="81" t="s">
        <v>57</v>
      </c>
      <c r="M18" s="147" t="s">
        <v>59</v>
      </c>
      <c r="N18" s="73"/>
      <c r="O18" s="73"/>
    </row>
    <row r="19" spans="2:15" ht="14" x14ac:dyDescent="0.15">
      <c r="B19" s="148" t="s">
        <v>32</v>
      </c>
      <c r="C19" s="71">
        <v>17</v>
      </c>
      <c r="D19" s="71">
        <v>2</v>
      </c>
      <c r="E19" s="71">
        <v>340</v>
      </c>
      <c r="F19" s="71">
        <v>251</v>
      </c>
      <c r="G19" s="71">
        <v>2711</v>
      </c>
      <c r="H19" s="71">
        <v>2414</v>
      </c>
      <c r="I19" s="149">
        <v>5152</v>
      </c>
      <c r="J19" s="49" t="s">
        <v>37</v>
      </c>
      <c r="K19" s="55" t="s">
        <v>52</v>
      </c>
      <c r="L19" s="71" t="s">
        <v>45</v>
      </c>
      <c r="M19" s="148" t="s">
        <v>63</v>
      </c>
      <c r="N19" s="37"/>
      <c r="O19" s="30">
        <v>40</v>
      </c>
    </row>
    <row r="20" spans="2:15" ht="14" x14ac:dyDescent="0.15">
      <c r="B20" s="96" t="s">
        <v>43</v>
      </c>
      <c r="C20" s="49">
        <v>4</v>
      </c>
      <c r="E20" s="49">
        <v>4</v>
      </c>
      <c r="F20" s="49">
        <v>3</v>
      </c>
      <c r="G20" s="49">
        <v>1166</v>
      </c>
      <c r="H20" s="49">
        <v>1154</v>
      </c>
      <c r="I20" s="108">
        <v>2320</v>
      </c>
      <c r="J20" s="49" t="s">
        <v>37</v>
      </c>
      <c r="K20" s="55" t="s">
        <v>52</v>
      </c>
      <c r="L20" s="49" t="s">
        <v>45</v>
      </c>
      <c r="M20" s="96" t="s">
        <v>64</v>
      </c>
      <c r="N20" s="41"/>
      <c r="O20" s="30">
        <v>0</v>
      </c>
    </row>
    <row r="21" spans="2:15" ht="14" x14ac:dyDescent="0.15">
      <c r="B21" s="96" t="s">
        <v>39</v>
      </c>
      <c r="C21" s="49">
        <v>1</v>
      </c>
      <c r="D21" s="49"/>
      <c r="E21" s="49">
        <v>2</v>
      </c>
      <c r="F21" s="49">
        <v>1</v>
      </c>
      <c r="G21" s="49">
        <v>152</v>
      </c>
      <c r="H21" s="49">
        <v>147</v>
      </c>
      <c r="I21" s="108">
        <v>299</v>
      </c>
      <c r="J21" s="49" t="s">
        <v>36</v>
      </c>
      <c r="K21" s="55" t="s">
        <v>53</v>
      </c>
      <c r="L21" s="49" t="s">
        <v>51</v>
      </c>
      <c r="M21" s="96" t="s">
        <v>66</v>
      </c>
      <c r="N21" s="41"/>
      <c r="O21" s="30"/>
    </row>
    <row r="22" spans="2:15" ht="14" x14ac:dyDescent="0.15">
      <c r="B22" s="96" t="s">
        <v>14</v>
      </c>
      <c r="C22" s="49">
        <v>6</v>
      </c>
      <c r="D22" s="49"/>
      <c r="E22" s="49">
        <v>7</v>
      </c>
      <c r="F22" s="49">
        <v>9</v>
      </c>
      <c r="G22" s="49">
        <v>1491</v>
      </c>
      <c r="H22" s="49">
        <v>1502</v>
      </c>
      <c r="I22" s="108">
        <v>2993</v>
      </c>
      <c r="J22" s="49" t="s">
        <v>37</v>
      </c>
      <c r="K22" s="55" t="s">
        <v>52</v>
      </c>
      <c r="L22" s="49" t="s">
        <v>45</v>
      </c>
      <c r="M22" s="96" t="s">
        <v>67</v>
      </c>
      <c r="N22" s="41"/>
      <c r="O22" s="30">
        <v>0</v>
      </c>
    </row>
    <row r="23" spans="2:15" ht="14" x14ac:dyDescent="0.15">
      <c r="B23" s="96" t="s">
        <v>16</v>
      </c>
      <c r="C23" s="49">
        <v>3</v>
      </c>
      <c r="D23" s="49"/>
      <c r="E23" s="49">
        <v>80</v>
      </c>
      <c r="F23" s="49">
        <v>76</v>
      </c>
      <c r="G23" s="49">
        <v>741</v>
      </c>
      <c r="H23" s="49">
        <v>736</v>
      </c>
      <c r="I23" s="108">
        <v>1477</v>
      </c>
      <c r="J23" s="49" t="s">
        <v>37</v>
      </c>
      <c r="K23" s="55" t="s">
        <v>52</v>
      </c>
      <c r="L23" s="49" t="s">
        <v>45</v>
      </c>
      <c r="M23" s="96" t="s">
        <v>68</v>
      </c>
      <c r="N23" s="37"/>
      <c r="O23" s="30">
        <v>20</v>
      </c>
    </row>
    <row r="24" spans="2:15" ht="14" x14ac:dyDescent="0.15">
      <c r="B24" s="96" t="s">
        <v>13</v>
      </c>
      <c r="C24" s="38">
        <v>5</v>
      </c>
      <c r="D24" s="30"/>
      <c r="E24" s="38">
        <v>18</v>
      </c>
      <c r="F24" s="38">
        <v>35</v>
      </c>
      <c r="G24" s="38">
        <v>616</v>
      </c>
      <c r="H24" s="38">
        <v>402</v>
      </c>
      <c r="I24" s="108">
        <v>1018</v>
      </c>
      <c r="J24" s="49" t="s">
        <v>37</v>
      </c>
      <c r="K24" s="55" t="s">
        <v>52</v>
      </c>
      <c r="L24" s="38" t="s">
        <v>45</v>
      </c>
      <c r="M24" s="41" t="s">
        <v>73</v>
      </c>
      <c r="N24" s="41"/>
      <c r="O24" s="30">
        <v>0</v>
      </c>
    </row>
    <row r="25" spans="2:15" ht="14" x14ac:dyDescent="0.15">
      <c r="B25" s="96" t="s">
        <v>15</v>
      </c>
      <c r="C25" s="38">
        <v>2</v>
      </c>
      <c r="D25" s="30"/>
      <c r="E25" s="38">
        <v>4</v>
      </c>
      <c r="F25" s="38">
        <v>8</v>
      </c>
      <c r="G25" s="38">
        <v>428</v>
      </c>
      <c r="H25" s="38">
        <v>433</v>
      </c>
      <c r="I25" s="108">
        <v>861</v>
      </c>
      <c r="J25" s="49" t="s">
        <v>36</v>
      </c>
      <c r="K25" s="55" t="s">
        <v>53</v>
      </c>
      <c r="L25" s="38" t="s">
        <v>45</v>
      </c>
      <c r="M25" s="41" t="s">
        <v>72</v>
      </c>
      <c r="N25" s="41"/>
      <c r="O25" s="30">
        <v>75</v>
      </c>
    </row>
    <row r="26" spans="2:15" ht="14" x14ac:dyDescent="0.15">
      <c r="B26" s="96" t="s">
        <v>41</v>
      </c>
      <c r="C26" s="49">
        <v>1</v>
      </c>
      <c r="D26" s="49"/>
      <c r="E26" s="49">
        <v>1</v>
      </c>
      <c r="F26" s="49">
        <v>0</v>
      </c>
      <c r="G26" s="49">
        <v>147</v>
      </c>
      <c r="H26" s="49">
        <v>157</v>
      </c>
      <c r="I26" s="108">
        <v>304</v>
      </c>
      <c r="J26" s="49" t="s">
        <v>36</v>
      </c>
      <c r="K26" s="55" t="s">
        <v>53</v>
      </c>
      <c r="L26" s="49" t="s">
        <v>45</v>
      </c>
      <c r="M26" s="96" t="s">
        <v>71</v>
      </c>
      <c r="N26" s="37"/>
      <c r="O26" s="30"/>
    </row>
    <row r="27" spans="2:15" ht="14" x14ac:dyDescent="0.15">
      <c r="B27" s="96" t="s">
        <v>33</v>
      </c>
      <c r="C27" s="49">
        <v>2</v>
      </c>
      <c r="D27" s="49"/>
      <c r="E27" s="49">
        <v>2</v>
      </c>
      <c r="F27" s="49">
        <v>1</v>
      </c>
      <c r="G27" s="49">
        <v>428</v>
      </c>
      <c r="H27" s="49">
        <v>433</v>
      </c>
      <c r="I27" s="108">
        <v>861</v>
      </c>
      <c r="J27" s="49" t="s">
        <v>36</v>
      </c>
      <c r="K27" s="55" t="s">
        <v>53</v>
      </c>
      <c r="L27" s="49" t="s">
        <v>45</v>
      </c>
      <c r="M27" s="96" t="s">
        <v>70</v>
      </c>
      <c r="N27" s="37" t="s">
        <v>4</v>
      </c>
      <c r="O27" s="30">
        <v>0</v>
      </c>
    </row>
    <row r="28" spans="2:15" ht="14" x14ac:dyDescent="0.15">
      <c r="B28" s="96" t="s">
        <v>34</v>
      </c>
      <c r="C28" s="49">
        <v>2</v>
      </c>
      <c r="D28" s="49"/>
      <c r="E28" s="49">
        <v>2</v>
      </c>
      <c r="F28" s="49">
        <v>1</v>
      </c>
      <c r="G28" s="49">
        <v>428</v>
      </c>
      <c r="H28" s="49">
        <v>433</v>
      </c>
      <c r="I28" s="108">
        <v>861</v>
      </c>
      <c r="J28" s="49" t="s">
        <v>36</v>
      </c>
      <c r="K28" s="55" t="s">
        <v>53</v>
      </c>
      <c r="L28" s="49" t="s">
        <v>45</v>
      </c>
      <c r="M28" s="96" t="s">
        <v>69</v>
      </c>
      <c r="N28" s="37"/>
      <c r="O28" s="30"/>
    </row>
    <row r="29" spans="2:15" ht="14" x14ac:dyDescent="0.15">
      <c r="B29" s="117" t="s">
        <v>40</v>
      </c>
      <c r="C29" s="103">
        <v>1</v>
      </c>
      <c r="D29" s="103"/>
      <c r="E29" s="103">
        <v>5</v>
      </c>
      <c r="F29" s="103">
        <v>4</v>
      </c>
      <c r="G29" s="103">
        <v>152</v>
      </c>
      <c r="H29" s="103">
        <v>147</v>
      </c>
      <c r="I29" s="141">
        <v>299</v>
      </c>
      <c r="J29" s="103" t="s">
        <v>36</v>
      </c>
      <c r="K29" s="131" t="s">
        <v>53</v>
      </c>
      <c r="L29" s="103" t="s">
        <v>51</v>
      </c>
      <c r="M29" s="150" t="s">
        <v>193</v>
      </c>
      <c r="N29" s="37"/>
      <c r="O29" s="30"/>
    </row>
    <row r="30" spans="2:15" x14ac:dyDescent="0.15">
      <c r="B30" s="418" t="s">
        <v>128</v>
      </c>
      <c r="C30" s="418"/>
      <c r="D30" s="418"/>
      <c r="E30" s="418"/>
      <c r="F30" s="418"/>
      <c r="G30" s="418"/>
      <c r="H30" s="418"/>
      <c r="I30" s="418"/>
      <c r="J30" s="418"/>
      <c r="K30" s="418"/>
      <c r="L30" s="418"/>
      <c r="M30" s="418"/>
      <c r="N30" s="37"/>
      <c r="O30" s="30"/>
    </row>
    <row r="31" spans="2:15" x14ac:dyDescent="0.15">
      <c r="B31" s="429" t="s">
        <v>61</v>
      </c>
      <c r="C31" s="429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30"/>
    </row>
    <row r="32" spans="2:15" ht="15" x14ac:dyDescent="0.15">
      <c r="B32" s="39" t="s">
        <v>162</v>
      </c>
      <c r="C32" s="49"/>
      <c r="D32" s="49"/>
      <c r="E32" s="49"/>
      <c r="F32" s="49"/>
      <c r="G32" s="49"/>
      <c r="H32" s="49"/>
      <c r="I32" s="108"/>
      <c r="J32" s="49"/>
      <c r="K32" s="49"/>
      <c r="L32" s="49"/>
      <c r="M32" s="151"/>
      <c r="N32" s="37"/>
      <c r="O32" s="30"/>
    </row>
    <row r="33" spans="1:16" x14ac:dyDescent="0.15">
      <c r="B33" s="152" t="s">
        <v>163</v>
      </c>
      <c r="C33" s="49"/>
      <c r="D33" s="49"/>
      <c r="E33" s="49"/>
      <c r="F33" s="49"/>
      <c r="G33" s="49"/>
      <c r="H33" s="49"/>
      <c r="I33" s="108"/>
      <c r="J33" s="49"/>
      <c r="K33" s="49"/>
      <c r="L33" s="49"/>
      <c r="M33" s="151"/>
      <c r="N33" s="37"/>
      <c r="O33" s="30"/>
    </row>
    <row r="34" spans="1:16" x14ac:dyDescent="0.15">
      <c r="B34" s="153" t="s">
        <v>164</v>
      </c>
      <c r="C34" s="49"/>
      <c r="D34" s="49"/>
      <c r="E34" s="49"/>
      <c r="F34" s="49"/>
      <c r="G34" s="49"/>
      <c r="H34" s="49"/>
      <c r="I34" s="108"/>
      <c r="J34" s="49"/>
      <c r="K34" s="49"/>
      <c r="L34" s="49"/>
      <c r="M34" s="151"/>
      <c r="N34" s="37"/>
      <c r="O34" s="30"/>
    </row>
    <row r="35" spans="1:16" x14ac:dyDescent="0.15">
      <c r="B35" s="39"/>
      <c r="C35" s="49"/>
      <c r="D35" s="49"/>
      <c r="E35" s="49"/>
      <c r="F35" s="49"/>
      <c r="G35" s="49"/>
      <c r="H35" s="49"/>
      <c r="I35" s="108"/>
      <c r="J35" s="49"/>
      <c r="K35" s="49"/>
      <c r="L35" s="49"/>
      <c r="M35" s="151"/>
      <c r="N35" s="37"/>
      <c r="O35" s="30"/>
    </row>
    <row r="36" spans="1:16" x14ac:dyDescent="0.15">
      <c r="B36" s="39"/>
      <c r="C36" s="49"/>
      <c r="D36" s="49"/>
      <c r="E36" s="49"/>
      <c r="F36" s="49"/>
      <c r="G36" s="49"/>
      <c r="H36" s="49"/>
      <c r="I36" s="108"/>
      <c r="J36" s="49"/>
      <c r="K36" s="49"/>
      <c r="L36" s="49"/>
      <c r="M36" s="151"/>
      <c r="N36" s="37"/>
      <c r="O36" s="30"/>
    </row>
    <row r="38" spans="1:16" ht="14" x14ac:dyDescent="0.15">
      <c r="A38" s="154" t="s">
        <v>165</v>
      </c>
      <c r="C38" s="38"/>
      <c r="J38" s="30"/>
      <c r="K38" s="30"/>
      <c r="L38" s="30"/>
      <c r="M38" s="30"/>
      <c r="N38" s="30"/>
      <c r="O38" s="30"/>
    </row>
    <row r="39" spans="1:16" ht="15" x14ac:dyDescent="0.15">
      <c r="B39" s="430"/>
      <c r="C39" s="430"/>
      <c r="D39" s="430"/>
      <c r="E39" s="430"/>
      <c r="F39" s="430"/>
      <c r="G39" s="430"/>
      <c r="H39" s="430"/>
      <c r="I39" s="430"/>
      <c r="J39" s="430"/>
      <c r="K39" s="430"/>
      <c r="L39" s="430"/>
      <c r="M39" s="430"/>
      <c r="N39" s="30"/>
      <c r="O39" s="30"/>
    </row>
    <row r="40" spans="1:16" ht="14" x14ac:dyDescent="0.15">
      <c r="B40" s="43"/>
      <c r="C40" s="79" t="s">
        <v>0</v>
      </c>
      <c r="D40" s="79"/>
      <c r="E40" s="87" t="s">
        <v>118</v>
      </c>
      <c r="F40" s="87"/>
      <c r="G40" s="87" t="s">
        <v>3</v>
      </c>
      <c r="H40" s="87"/>
      <c r="I40" s="43"/>
      <c r="J40" s="80"/>
      <c r="K40" s="80"/>
      <c r="L40" s="80" t="s">
        <v>58</v>
      </c>
      <c r="M40" s="80"/>
      <c r="N40" s="30"/>
      <c r="O40" s="30"/>
    </row>
    <row r="41" spans="1:16" ht="28" x14ac:dyDescent="0.15">
      <c r="B41" s="44" t="s">
        <v>7</v>
      </c>
      <c r="C41" s="45" t="s">
        <v>2</v>
      </c>
      <c r="D41" s="45" t="s">
        <v>48</v>
      </c>
      <c r="E41" s="45" t="s">
        <v>187</v>
      </c>
      <c r="F41" s="45" t="s">
        <v>183</v>
      </c>
      <c r="G41" s="45" t="s">
        <v>188</v>
      </c>
      <c r="H41" s="45" t="s">
        <v>185</v>
      </c>
      <c r="I41" s="45" t="s">
        <v>3</v>
      </c>
      <c r="J41" s="86" t="s">
        <v>55</v>
      </c>
      <c r="K41" s="86" t="s">
        <v>186</v>
      </c>
      <c r="L41" s="143" t="s">
        <v>57</v>
      </c>
      <c r="M41" s="90" t="s">
        <v>59</v>
      </c>
      <c r="O41" s="38" t="s">
        <v>44</v>
      </c>
      <c r="P41" s="38" t="s">
        <v>38</v>
      </c>
    </row>
    <row r="42" spans="1:16" ht="14" x14ac:dyDescent="0.15">
      <c r="B42" s="54" t="s">
        <v>10</v>
      </c>
      <c r="C42" s="47">
        <v>3</v>
      </c>
      <c r="D42" s="47"/>
      <c r="E42" s="47">
        <v>89</v>
      </c>
      <c r="F42" s="47">
        <v>56</v>
      </c>
      <c r="G42" s="47">
        <v>526</v>
      </c>
      <c r="H42" s="47">
        <v>295</v>
      </c>
      <c r="I42" s="47">
        <v>821</v>
      </c>
      <c r="J42" s="47" t="s">
        <v>36</v>
      </c>
      <c r="K42" s="35" t="s">
        <v>53</v>
      </c>
      <c r="L42" s="47" t="s">
        <v>45</v>
      </c>
      <c r="M42" s="34" t="s">
        <v>166</v>
      </c>
      <c r="O42" s="30">
        <v>56</v>
      </c>
    </row>
    <row r="43" spans="1:16" ht="14" x14ac:dyDescent="0.15">
      <c r="B43" s="54"/>
      <c r="C43" s="47"/>
      <c r="D43" s="47">
        <v>1</v>
      </c>
      <c r="E43" s="47">
        <v>19</v>
      </c>
      <c r="F43" s="47">
        <v>7</v>
      </c>
      <c r="G43" s="47">
        <v>60</v>
      </c>
      <c r="H43" s="47">
        <v>38</v>
      </c>
      <c r="I43" s="47">
        <v>98</v>
      </c>
      <c r="J43" s="47" t="s">
        <v>36</v>
      </c>
      <c r="K43" s="35" t="s">
        <v>53</v>
      </c>
      <c r="L43" s="47" t="s">
        <v>45</v>
      </c>
      <c r="M43" s="34" t="s">
        <v>167</v>
      </c>
      <c r="O43" s="30"/>
    </row>
    <row r="44" spans="1:16" ht="14" x14ac:dyDescent="0.15">
      <c r="B44" s="112" t="s">
        <v>11</v>
      </c>
      <c r="C44" s="156">
        <v>3</v>
      </c>
      <c r="D44" s="156"/>
      <c r="E44" s="156">
        <v>18</v>
      </c>
      <c r="F44" s="156">
        <v>27</v>
      </c>
      <c r="G44" s="156">
        <v>98</v>
      </c>
      <c r="H44" s="156">
        <v>96</v>
      </c>
      <c r="I44" s="156">
        <v>194</v>
      </c>
      <c r="J44" s="156" t="s">
        <v>36</v>
      </c>
      <c r="K44" s="157" t="s">
        <v>168</v>
      </c>
      <c r="L44" s="156" t="s">
        <v>45</v>
      </c>
      <c r="M44" s="158" t="s">
        <v>169</v>
      </c>
      <c r="O44" s="159">
        <v>76</v>
      </c>
    </row>
    <row r="45" spans="1:16" ht="14" x14ac:dyDescent="0.15">
      <c r="B45" s="96" t="s">
        <v>199</v>
      </c>
      <c r="C45" s="155" t="s">
        <v>108</v>
      </c>
      <c r="D45" s="160"/>
      <c r="E45" s="160"/>
      <c r="F45" s="160"/>
      <c r="G45" s="160"/>
      <c r="H45" s="160"/>
      <c r="I45" s="160"/>
      <c r="J45" s="160"/>
      <c r="K45" s="161"/>
      <c r="L45" s="160"/>
      <c r="M45" s="162"/>
      <c r="O45" s="30"/>
    </row>
    <row r="46" spans="1:16" ht="14" x14ac:dyDescent="0.15">
      <c r="B46" s="148" t="s">
        <v>88</v>
      </c>
      <c r="C46" s="54" t="s">
        <v>108</v>
      </c>
      <c r="D46" s="47" t="s">
        <v>4</v>
      </c>
      <c r="E46" s="47"/>
      <c r="F46" s="47"/>
      <c r="G46" s="47"/>
      <c r="H46" s="47"/>
      <c r="I46" s="47"/>
      <c r="J46" s="47"/>
      <c r="K46" s="47"/>
      <c r="L46" s="47"/>
      <c r="M46" s="34" t="s">
        <v>4</v>
      </c>
      <c r="O46" s="30"/>
    </row>
    <row r="47" spans="1:16" ht="28" x14ac:dyDescent="0.15">
      <c r="B47" s="96" t="s">
        <v>42</v>
      </c>
      <c r="C47" s="71">
        <v>1</v>
      </c>
      <c r="D47" s="71" t="s">
        <v>4</v>
      </c>
      <c r="E47" s="71"/>
      <c r="F47" s="71"/>
      <c r="G47" s="71">
        <v>26</v>
      </c>
      <c r="H47" s="71">
        <v>26</v>
      </c>
      <c r="I47" s="71">
        <v>52</v>
      </c>
      <c r="J47" s="47" t="s">
        <v>36</v>
      </c>
      <c r="K47" s="35" t="s">
        <v>53</v>
      </c>
      <c r="L47" s="71"/>
      <c r="M47" s="34" t="s">
        <v>110</v>
      </c>
      <c r="O47" s="30"/>
    </row>
    <row r="48" spans="1:16" ht="28" x14ac:dyDescent="0.15">
      <c r="B48" s="96"/>
      <c r="C48" s="148"/>
      <c r="D48" s="71">
        <v>1</v>
      </c>
      <c r="E48" s="71"/>
      <c r="F48" s="71"/>
      <c r="G48" s="71">
        <v>60</v>
      </c>
      <c r="H48" s="71">
        <v>38</v>
      </c>
      <c r="I48" s="71">
        <v>98</v>
      </c>
      <c r="J48" s="47" t="s">
        <v>36</v>
      </c>
      <c r="K48" s="35" t="s">
        <v>53</v>
      </c>
      <c r="L48" s="71"/>
      <c r="M48" s="163" t="s">
        <v>110</v>
      </c>
      <c r="O48" s="30"/>
    </row>
    <row r="49" spans="1:18" ht="14" x14ac:dyDescent="0.15">
      <c r="B49" s="117" t="s">
        <v>6</v>
      </c>
      <c r="C49" s="164" t="s">
        <v>108</v>
      </c>
      <c r="D49" s="50"/>
      <c r="E49" s="50"/>
      <c r="F49" s="50"/>
      <c r="G49" s="50"/>
      <c r="H49" s="50"/>
      <c r="I49" s="50"/>
      <c r="J49" s="50"/>
      <c r="K49" s="50"/>
      <c r="L49" s="50"/>
      <c r="M49" s="89"/>
      <c r="O49" s="30"/>
    </row>
    <row r="50" spans="1:18" x14ac:dyDescent="0.15">
      <c r="B50" s="418" t="s">
        <v>170</v>
      </c>
      <c r="C50" s="418"/>
      <c r="D50" s="418"/>
      <c r="E50" s="418"/>
      <c r="F50" s="418"/>
      <c r="G50" s="418"/>
      <c r="H50" s="418"/>
      <c r="I50" s="418"/>
      <c r="J50" s="418"/>
      <c r="K50" s="418"/>
      <c r="L50" s="418"/>
      <c r="M50" s="418"/>
      <c r="O50" s="30"/>
    </row>
    <row r="51" spans="1:18" x14ac:dyDescent="0.15">
      <c r="B51" s="39" t="s">
        <v>125</v>
      </c>
      <c r="J51" s="42"/>
      <c r="O51" s="30"/>
    </row>
    <row r="52" spans="1:18" x14ac:dyDescent="0.15">
      <c r="J52" s="42"/>
      <c r="O52" s="30"/>
    </row>
    <row r="53" spans="1:18" x14ac:dyDescent="0.15">
      <c r="A53" s="165" t="s">
        <v>171</v>
      </c>
      <c r="J53" s="42"/>
      <c r="O53" s="30"/>
    </row>
    <row r="54" spans="1:18" ht="15" x14ac:dyDescent="0.15"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O54" s="30"/>
    </row>
    <row r="55" spans="1:18" ht="14" x14ac:dyDescent="0.15">
      <c r="B55" s="43"/>
      <c r="C55" s="79" t="s">
        <v>0</v>
      </c>
      <c r="D55" s="79"/>
      <c r="E55" s="87" t="s">
        <v>118</v>
      </c>
      <c r="F55" s="87"/>
      <c r="G55" s="87" t="s">
        <v>3</v>
      </c>
      <c r="H55" s="87"/>
      <c r="I55" s="43"/>
      <c r="J55" s="80"/>
      <c r="K55" s="80"/>
      <c r="L55" s="80" t="s">
        <v>58</v>
      </c>
      <c r="M55" s="80"/>
      <c r="O55" s="30"/>
    </row>
    <row r="56" spans="1:18" ht="28" x14ac:dyDescent="0.15">
      <c r="B56" s="106" t="s">
        <v>7</v>
      </c>
      <c r="C56" s="78" t="s">
        <v>2</v>
      </c>
      <c r="D56" s="78" t="s">
        <v>48</v>
      </c>
      <c r="E56" s="174" t="s">
        <v>189</v>
      </c>
      <c r="F56" s="174" t="s">
        <v>183</v>
      </c>
      <c r="G56" s="174" t="s">
        <v>190</v>
      </c>
      <c r="H56" s="174" t="s">
        <v>185</v>
      </c>
      <c r="I56" s="174" t="s">
        <v>3</v>
      </c>
      <c r="J56" s="175" t="s">
        <v>55</v>
      </c>
      <c r="K56" s="175" t="s">
        <v>186</v>
      </c>
      <c r="L56" s="72" t="s">
        <v>57</v>
      </c>
      <c r="M56" s="166" t="s">
        <v>59</v>
      </c>
      <c r="O56" s="38" t="s">
        <v>44</v>
      </c>
      <c r="P56" s="38" t="s">
        <v>38</v>
      </c>
    </row>
    <row r="57" spans="1:18" ht="14" x14ac:dyDescent="0.15">
      <c r="B57" s="167" t="s">
        <v>10</v>
      </c>
      <c r="C57" s="66">
        <v>13</v>
      </c>
      <c r="D57" s="66"/>
      <c r="E57" s="66">
        <v>174</v>
      </c>
      <c r="F57" s="66">
        <v>247</v>
      </c>
      <c r="G57" s="66">
        <v>832</v>
      </c>
      <c r="H57" s="66">
        <v>839</v>
      </c>
      <c r="I57" s="66">
        <v>1671</v>
      </c>
      <c r="J57" s="66" t="s">
        <v>37</v>
      </c>
      <c r="K57" s="168" t="s">
        <v>52</v>
      </c>
      <c r="L57" s="66" t="s">
        <v>45</v>
      </c>
      <c r="M57" s="30" t="s">
        <v>240</v>
      </c>
      <c r="O57" s="30">
        <v>57</v>
      </c>
      <c r="P57" s="30" t="s">
        <v>172</v>
      </c>
      <c r="R57" s="30" t="s">
        <v>240</v>
      </c>
    </row>
    <row r="58" spans="1:18" ht="14" x14ac:dyDescent="0.15">
      <c r="B58" s="112" t="s">
        <v>11</v>
      </c>
      <c r="C58" s="96" t="s">
        <v>108</v>
      </c>
      <c r="D58" s="49" t="s">
        <v>4</v>
      </c>
      <c r="E58" s="49"/>
      <c r="F58" s="49"/>
      <c r="G58" s="49"/>
      <c r="H58" s="49"/>
      <c r="I58" s="49"/>
      <c r="J58" s="49"/>
      <c r="K58" s="49"/>
      <c r="L58" s="49"/>
      <c r="M58" s="37" t="s">
        <v>4</v>
      </c>
      <c r="O58" s="30"/>
    </row>
    <row r="59" spans="1:18" ht="14" x14ac:dyDescent="0.15">
      <c r="B59" s="96" t="s">
        <v>199</v>
      </c>
      <c r="C59" s="49">
        <v>1</v>
      </c>
      <c r="D59" s="49"/>
      <c r="E59" s="49">
        <v>87</v>
      </c>
      <c r="F59" s="49">
        <v>105</v>
      </c>
      <c r="G59" s="49">
        <v>147</v>
      </c>
      <c r="H59" s="49">
        <v>151</v>
      </c>
      <c r="I59" s="49">
        <v>298</v>
      </c>
      <c r="J59" s="49" t="s">
        <v>36</v>
      </c>
      <c r="K59" s="55" t="s">
        <v>53</v>
      </c>
      <c r="L59" s="49" t="s">
        <v>45</v>
      </c>
      <c r="M59" s="37" t="s">
        <v>173</v>
      </c>
      <c r="O59" s="30"/>
    </row>
    <row r="60" spans="1:18" ht="14" x14ac:dyDescent="0.15">
      <c r="B60" s="148" t="s">
        <v>88</v>
      </c>
      <c r="C60" s="49"/>
      <c r="D60" s="49">
        <v>2</v>
      </c>
      <c r="E60" s="49"/>
      <c r="F60" s="49"/>
      <c r="G60" s="49"/>
      <c r="H60" s="49"/>
      <c r="I60" s="49">
        <v>388</v>
      </c>
      <c r="J60" s="49" t="s">
        <v>4</v>
      </c>
      <c r="K60" s="55" t="s">
        <v>4</v>
      </c>
      <c r="L60" s="49" t="s">
        <v>4</v>
      </c>
      <c r="M60" s="169" t="s">
        <v>192</v>
      </c>
      <c r="O60" s="30"/>
    </row>
    <row r="61" spans="1:18" ht="14" x14ac:dyDescent="0.15">
      <c r="B61" s="96" t="s">
        <v>42</v>
      </c>
      <c r="C61" s="49">
        <v>5</v>
      </c>
      <c r="G61" s="38">
        <v>560</v>
      </c>
      <c r="H61" s="38">
        <v>573</v>
      </c>
      <c r="I61" s="38">
        <v>1133</v>
      </c>
      <c r="J61" s="49" t="s">
        <v>36</v>
      </c>
      <c r="K61" s="55" t="s">
        <v>53</v>
      </c>
      <c r="L61" s="49" t="s">
        <v>47</v>
      </c>
      <c r="M61" s="37" t="s">
        <v>174</v>
      </c>
      <c r="O61" s="30"/>
    </row>
    <row r="62" spans="1:18" ht="14" x14ac:dyDescent="0.15">
      <c r="B62" s="117" t="s">
        <v>6</v>
      </c>
      <c r="C62" s="103">
        <v>3</v>
      </c>
      <c r="D62" s="103"/>
      <c r="E62" s="103">
        <v>25</v>
      </c>
      <c r="F62" s="103">
        <v>29</v>
      </c>
      <c r="G62" s="103">
        <v>393</v>
      </c>
      <c r="H62" s="103">
        <v>399</v>
      </c>
      <c r="I62" s="103">
        <v>792</v>
      </c>
      <c r="J62" s="103" t="s">
        <v>37</v>
      </c>
      <c r="K62" s="131" t="s">
        <v>52</v>
      </c>
      <c r="L62" s="103" t="s">
        <v>45</v>
      </c>
      <c r="M62" s="104" t="s">
        <v>175</v>
      </c>
      <c r="O62" s="30">
        <v>0</v>
      </c>
    </row>
    <row r="63" spans="1:18" x14ac:dyDescent="0.15">
      <c r="B63" s="418" t="s">
        <v>128</v>
      </c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O63" s="30"/>
    </row>
    <row r="64" spans="1:18" x14ac:dyDescent="0.15">
      <c r="B64" s="39" t="s">
        <v>125</v>
      </c>
      <c r="J64" s="42"/>
      <c r="O64" s="30"/>
    </row>
    <row r="65" spans="2:16" x14ac:dyDescent="0.15">
      <c r="J65" s="42"/>
      <c r="O65" s="30"/>
    </row>
    <row r="66" spans="2:16" x14ac:dyDescent="0.15">
      <c r="J66" s="42"/>
      <c r="O66" s="30"/>
    </row>
    <row r="67" spans="2:16" ht="14" x14ac:dyDescent="0.15">
      <c r="B67" s="43"/>
      <c r="C67" s="79" t="s">
        <v>0</v>
      </c>
      <c r="D67" s="79"/>
      <c r="E67" s="87" t="s">
        <v>118</v>
      </c>
      <c r="F67" s="87"/>
      <c r="G67" s="87" t="s">
        <v>3</v>
      </c>
      <c r="H67" s="87"/>
      <c r="I67" s="43"/>
      <c r="J67" s="80"/>
      <c r="K67" s="80"/>
      <c r="L67" s="80" t="s">
        <v>58</v>
      </c>
      <c r="M67" s="80"/>
      <c r="O67" s="30"/>
    </row>
    <row r="68" spans="2:16" ht="28" x14ac:dyDescent="0.15">
      <c r="B68" s="44" t="s">
        <v>7</v>
      </c>
      <c r="C68" s="45" t="s">
        <v>2</v>
      </c>
      <c r="D68" s="45" t="s">
        <v>48</v>
      </c>
      <c r="E68" s="174" t="s">
        <v>189</v>
      </c>
      <c r="F68" s="174" t="s">
        <v>183</v>
      </c>
      <c r="G68" s="174" t="s">
        <v>190</v>
      </c>
      <c r="H68" s="174" t="s">
        <v>185</v>
      </c>
      <c r="I68" s="174" t="s">
        <v>3</v>
      </c>
      <c r="J68" s="175" t="s">
        <v>55</v>
      </c>
      <c r="K68" s="175" t="s">
        <v>186</v>
      </c>
      <c r="L68" s="143" t="s">
        <v>57</v>
      </c>
      <c r="M68" s="90" t="s">
        <v>59</v>
      </c>
      <c r="O68" s="42"/>
      <c r="P68" s="38"/>
    </row>
    <row r="69" spans="2:16" ht="16" x14ac:dyDescent="0.15">
      <c r="B69" s="170" t="s">
        <v>127</v>
      </c>
      <c r="C69" s="65"/>
      <c r="D69" s="65">
        <v>1</v>
      </c>
      <c r="E69" s="65">
        <v>0</v>
      </c>
      <c r="F69" s="65">
        <v>5</v>
      </c>
      <c r="G69" s="65">
        <v>24</v>
      </c>
      <c r="H69" s="65">
        <v>58</v>
      </c>
      <c r="I69" s="65">
        <v>82</v>
      </c>
      <c r="J69" s="65" t="s">
        <v>36</v>
      </c>
      <c r="K69" s="171" t="s">
        <v>53</v>
      </c>
      <c r="L69" s="65" t="s">
        <v>51</v>
      </c>
      <c r="M69" s="172" t="s">
        <v>176</v>
      </c>
      <c r="O69" s="42"/>
      <c r="P69" s="38"/>
    </row>
    <row r="70" spans="2:16" ht="14" x14ac:dyDescent="0.15">
      <c r="B70" s="54" t="s">
        <v>43</v>
      </c>
      <c r="C70" s="54" t="s">
        <v>108</v>
      </c>
      <c r="D70" s="47" t="s">
        <v>4</v>
      </c>
      <c r="E70" s="47"/>
      <c r="F70" s="47"/>
      <c r="G70" s="47"/>
      <c r="H70" s="47"/>
      <c r="I70" s="47"/>
      <c r="J70" s="47"/>
      <c r="K70" s="47"/>
      <c r="L70" s="47"/>
      <c r="M70" s="34" t="s">
        <v>4</v>
      </c>
      <c r="O70" s="42"/>
      <c r="P70" s="38"/>
    </row>
    <row r="71" spans="2:16" ht="14" x14ac:dyDescent="0.15">
      <c r="B71" s="54" t="s">
        <v>39</v>
      </c>
      <c r="C71" s="54" t="s">
        <v>108</v>
      </c>
      <c r="D71" s="47" t="s">
        <v>4</v>
      </c>
      <c r="E71" s="47"/>
      <c r="F71" s="47"/>
      <c r="G71" s="47"/>
      <c r="H71" s="47"/>
      <c r="I71" s="47"/>
      <c r="J71" s="47"/>
      <c r="K71" s="47"/>
      <c r="L71" s="47"/>
      <c r="M71" s="34" t="s">
        <v>4</v>
      </c>
      <c r="O71" s="42"/>
      <c r="P71" s="38"/>
    </row>
    <row r="72" spans="2:16" ht="14" x14ac:dyDescent="0.15">
      <c r="B72" s="54" t="s">
        <v>14</v>
      </c>
      <c r="C72" s="54" t="s">
        <v>108</v>
      </c>
      <c r="D72" s="47" t="s">
        <v>4</v>
      </c>
      <c r="E72" s="47"/>
      <c r="F72" s="47"/>
      <c r="G72" s="47"/>
      <c r="H72" s="47"/>
      <c r="I72" s="47"/>
      <c r="J72" s="47"/>
      <c r="K72" s="47"/>
      <c r="L72" s="47"/>
      <c r="M72" s="34" t="s">
        <v>4</v>
      </c>
      <c r="O72" s="42"/>
      <c r="P72" s="38"/>
    </row>
    <row r="73" spans="2:16" ht="14" x14ac:dyDescent="0.15">
      <c r="B73" s="54" t="s">
        <v>16</v>
      </c>
      <c r="C73" s="54" t="s">
        <v>108</v>
      </c>
      <c r="D73" s="47" t="s">
        <v>4</v>
      </c>
      <c r="E73" s="47"/>
      <c r="F73" s="47"/>
      <c r="G73" s="47"/>
      <c r="H73" s="47"/>
      <c r="I73" s="47"/>
      <c r="J73" s="47"/>
      <c r="K73" s="47"/>
      <c r="L73" s="47"/>
      <c r="M73" s="34" t="s">
        <v>4</v>
      </c>
      <c r="O73" s="42"/>
      <c r="P73" s="38"/>
    </row>
    <row r="74" spans="2:16" ht="16" x14ac:dyDescent="0.15">
      <c r="B74" s="54" t="s">
        <v>106</v>
      </c>
      <c r="C74" s="69"/>
      <c r="D74" s="53">
        <v>1</v>
      </c>
      <c r="E74" s="53">
        <v>4</v>
      </c>
      <c r="F74" s="53">
        <v>4</v>
      </c>
      <c r="G74" s="53">
        <v>120</v>
      </c>
      <c r="H74" s="53">
        <v>186</v>
      </c>
      <c r="I74" s="53">
        <v>306</v>
      </c>
      <c r="J74" s="71" t="s">
        <v>36</v>
      </c>
      <c r="K74" s="35" t="s">
        <v>53</v>
      </c>
      <c r="L74" s="47" t="s">
        <v>177</v>
      </c>
      <c r="M74" s="69" t="s">
        <v>178</v>
      </c>
      <c r="O74" s="42"/>
      <c r="P74" s="38"/>
    </row>
    <row r="75" spans="2:16" ht="14" x14ac:dyDescent="0.15">
      <c r="B75" s="54" t="s">
        <v>15</v>
      </c>
      <c r="C75" s="69"/>
      <c r="D75" s="53">
        <v>2</v>
      </c>
      <c r="E75" s="53">
        <v>3</v>
      </c>
      <c r="F75" s="53">
        <v>7</v>
      </c>
      <c r="G75" s="53">
        <v>144</v>
      </c>
      <c r="H75" s="53">
        <v>244</v>
      </c>
      <c r="I75" s="53">
        <v>388</v>
      </c>
      <c r="J75" s="49" t="s">
        <v>36</v>
      </c>
      <c r="K75" s="35" t="s">
        <v>53</v>
      </c>
      <c r="L75" s="47" t="s">
        <v>45</v>
      </c>
      <c r="M75" s="34" t="s">
        <v>179</v>
      </c>
      <c r="O75" s="42"/>
      <c r="P75" s="38"/>
    </row>
    <row r="76" spans="2:16" ht="14" x14ac:dyDescent="0.15">
      <c r="B76" s="54" t="s">
        <v>41</v>
      </c>
      <c r="C76" s="54" t="s">
        <v>108</v>
      </c>
      <c r="D76" s="47" t="s">
        <v>4</v>
      </c>
      <c r="E76" s="47"/>
      <c r="F76" s="47"/>
      <c r="G76" s="47"/>
      <c r="H76" s="47"/>
      <c r="I76" s="47"/>
      <c r="J76" s="46"/>
      <c r="K76" s="47"/>
      <c r="L76" s="47"/>
      <c r="M76" s="34" t="s">
        <v>4</v>
      </c>
      <c r="O76" s="42"/>
      <c r="P76" s="38"/>
    </row>
    <row r="77" spans="2:16" ht="14" x14ac:dyDescent="0.15">
      <c r="B77" s="148" t="s">
        <v>33</v>
      </c>
      <c r="C77" s="54" t="s">
        <v>108</v>
      </c>
      <c r="D77" s="71" t="s">
        <v>4</v>
      </c>
      <c r="E77" s="71"/>
      <c r="F77" s="71"/>
      <c r="G77" s="71"/>
      <c r="H77" s="71"/>
      <c r="I77" s="71"/>
      <c r="J77" s="71"/>
      <c r="K77" s="71"/>
      <c r="L77" s="71"/>
      <c r="M77" s="34" t="s">
        <v>4</v>
      </c>
      <c r="O77" s="42"/>
      <c r="P77" s="38"/>
    </row>
    <row r="78" spans="2:16" ht="14" x14ac:dyDescent="0.15">
      <c r="B78" s="148" t="s">
        <v>34</v>
      </c>
      <c r="C78" s="54" t="s">
        <v>108</v>
      </c>
      <c r="D78" s="71" t="s">
        <v>4</v>
      </c>
      <c r="E78" s="71"/>
      <c r="F78" s="71"/>
      <c r="G78" s="71"/>
      <c r="H78" s="71"/>
      <c r="I78" s="71"/>
      <c r="J78" s="71"/>
      <c r="K78" s="71"/>
      <c r="L78" s="71"/>
      <c r="M78" s="34" t="s">
        <v>4</v>
      </c>
      <c r="O78" s="42"/>
      <c r="P78" s="38"/>
    </row>
    <row r="79" spans="2:16" ht="14" x14ac:dyDescent="0.15">
      <c r="B79" s="117" t="s">
        <v>40</v>
      </c>
      <c r="C79" s="164" t="s">
        <v>108</v>
      </c>
      <c r="D79" s="50" t="s">
        <v>4</v>
      </c>
      <c r="E79" s="50"/>
      <c r="F79" s="50"/>
      <c r="G79" s="50"/>
      <c r="H79" s="50"/>
      <c r="I79" s="50"/>
      <c r="J79" s="50"/>
      <c r="K79" s="50"/>
      <c r="L79" s="50"/>
      <c r="M79" s="89" t="s">
        <v>4</v>
      </c>
      <c r="O79" s="42"/>
      <c r="P79" s="38"/>
    </row>
    <row r="80" spans="2:16" x14ac:dyDescent="0.15">
      <c r="B80" s="418" t="s">
        <v>128</v>
      </c>
      <c r="C80" s="418"/>
      <c r="D80" s="418"/>
      <c r="E80" s="418"/>
      <c r="F80" s="418"/>
      <c r="G80" s="418"/>
      <c r="H80" s="418"/>
      <c r="I80" s="418"/>
      <c r="J80" s="418"/>
      <c r="K80" s="418"/>
      <c r="L80" s="418"/>
      <c r="M80" s="418"/>
    </row>
    <row r="81" spans="2:13" x14ac:dyDescent="0.15">
      <c r="B81" s="39" t="s">
        <v>125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 spans="2:13" ht="15" x14ac:dyDescent="0.15">
      <c r="B82" s="173" t="s">
        <v>180</v>
      </c>
    </row>
    <row r="83" spans="2:13" ht="15" x14ac:dyDescent="0.15">
      <c r="B83" s="39" t="s">
        <v>181</v>
      </c>
    </row>
  </sheetData>
  <mergeCells count="14">
    <mergeCell ref="B63:M63"/>
    <mergeCell ref="B80:M80"/>
    <mergeCell ref="C17:D17"/>
    <mergeCell ref="B30:M30"/>
    <mergeCell ref="B31:N31"/>
    <mergeCell ref="B39:M39"/>
    <mergeCell ref="B50:M50"/>
    <mergeCell ref="B54:M54"/>
    <mergeCell ref="B15:N15"/>
    <mergeCell ref="B1:C1"/>
    <mergeCell ref="B2:N2"/>
    <mergeCell ref="C3:D3"/>
    <mergeCell ref="B13:M13"/>
    <mergeCell ref="B14:N14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7030-5D48-4862-9E42-C3BECC5161E2}">
  <dimension ref="B2:H25"/>
  <sheetViews>
    <sheetView zoomScaleNormal="100" zoomScalePageLayoutView="125" workbookViewId="0">
      <selection activeCell="A28" sqref="A28"/>
    </sheetView>
  </sheetViews>
  <sheetFormatPr baseColWidth="10" defaultColWidth="20" defaultRowHeight="12" x14ac:dyDescent="0.15"/>
  <cols>
    <col min="1" max="1" width="9.1640625" style="2" customWidth="1"/>
    <col min="2" max="2" width="28.1640625" style="2" customWidth="1"/>
    <col min="3" max="3" width="9.6640625" style="2" customWidth="1"/>
    <col min="4" max="4" width="7" style="2" customWidth="1"/>
    <col min="5" max="5" width="8.6640625" style="3" customWidth="1"/>
    <col min="6" max="6" width="15.1640625" style="3" customWidth="1"/>
    <col min="7" max="7" width="9.1640625" style="1" customWidth="1"/>
    <col min="8" max="8" width="13.1640625" style="1" customWidth="1"/>
    <col min="9" max="10" width="22.1640625" style="2" customWidth="1"/>
    <col min="11" max="16384" width="20" style="2"/>
  </cols>
  <sheetData>
    <row r="2" spans="2:8" x14ac:dyDescent="0.15">
      <c r="B2" s="435"/>
      <c r="C2" s="435"/>
      <c r="D2" s="435"/>
      <c r="E2" s="435"/>
      <c r="F2" s="435"/>
      <c r="G2" s="435"/>
    </row>
    <row r="3" spans="2:8" ht="16" customHeight="1" x14ac:dyDescent="0.15">
      <c r="B3" s="4"/>
      <c r="C3" s="436" t="s">
        <v>0</v>
      </c>
      <c r="D3" s="436"/>
      <c r="E3" s="5"/>
      <c r="F3" s="437" t="s">
        <v>1</v>
      </c>
      <c r="G3" s="439"/>
      <c r="H3" s="439"/>
    </row>
    <row r="4" spans="2:8" ht="26" x14ac:dyDescent="0.15">
      <c r="B4" s="6" t="s">
        <v>7</v>
      </c>
      <c r="C4" s="7" t="s">
        <v>18</v>
      </c>
      <c r="D4" s="7" t="s">
        <v>2</v>
      </c>
      <c r="E4" s="7" t="s">
        <v>3</v>
      </c>
      <c r="F4" s="438"/>
      <c r="G4" s="440" t="s">
        <v>8</v>
      </c>
      <c r="H4" s="440"/>
    </row>
    <row r="5" spans="2:8" ht="16.5" customHeight="1" x14ac:dyDescent="0.15">
      <c r="B5" s="11" t="s">
        <v>19</v>
      </c>
      <c r="C5" s="12"/>
      <c r="D5" s="12"/>
      <c r="E5" s="12"/>
      <c r="F5" s="12" t="s">
        <v>4</v>
      </c>
      <c r="G5" s="434" t="s">
        <v>9</v>
      </c>
      <c r="H5" s="434"/>
    </row>
    <row r="6" spans="2:8" ht="16.5" customHeight="1" x14ac:dyDescent="0.15">
      <c r="B6" s="13" t="s">
        <v>20</v>
      </c>
      <c r="C6" s="14">
        <v>1</v>
      </c>
      <c r="D6" s="14">
        <v>1</v>
      </c>
      <c r="E6" s="14"/>
      <c r="F6" s="14"/>
      <c r="G6" s="15"/>
      <c r="H6" s="16"/>
    </row>
    <row r="7" spans="2:8" ht="16.5" customHeight="1" x14ac:dyDescent="0.15">
      <c r="B7" s="13" t="s">
        <v>21</v>
      </c>
      <c r="C7" s="14"/>
      <c r="D7" s="14">
        <v>3</v>
      </c>
      <c r="E7" s="14"/>
      <c r="F7" s="14"/>
      <c r="G7" s="15"/>
      <c r="H7" s="16"/>
    </row>
    <row r="8" spans="2:8" ht="16.5" customHeight="1" x14ac:dyDescent="0.15">
      <c r="B8" s="13" t="s">
        <v>22</v>
      </c>
      <c r="C8" s="14"/>
      <c r="D8" s="14">
        <v>2</v>
      </c>
      <c r="E8" s="14"/>
      <c r="F8" s="14"/>
      <c r="G8" s="15"/>
      <c r="H8" s="16"/>
    </row>
    <row r="9" spans="2:8" ht="16.5" customHeight="1" x14ac:dyDescent="0.15">
      <c r="B9" s="13" t="s">
        <v>23</v>
      </c>
      <c r="C9" s="14"/>
      <c r="D9" s="14">
        <v>8</v>
      </c>
      <c r="E9" s="17"/>
      <c r="F9" s="14"/>
      <c r="G9" s="17"/>
      <c r="H9" s="16"/>
    </row>
    <row r="10" spans="2:8" ht="16.5" customHeight="1" x14ac:dyDescent="0.15">
      <c r="B10" s="13" t="s">
        <v>24</v>
      </c>
      <c r="C10" s="14"/>
      <c r="D10" s="14">
        <v>7</v>
      </c>
      <c r="E10" s="17"/>
      <c r="F10" s="14"/>
      <c r="G10" s="17"/>
      <c r="H10" s="16"/>
    </row>
    <row r="11" spans="2:8" ht="16.5" customHeight="1" x14ac:dyDescent="0.15">
      <c r="B11" s="13" t="s">
        <v>25</v>
      </c>
      <c r="C11" s="14">
        <v>1</v>
      </c>
      <c r="D11" s="14">
        <v>1</v>
      </c>
      <c r="E11" s="17"/>
      <c r="F11" s="14"/>
      <c r="G11" s="17"/>
      <c r="H11" s="16"/>
    </row>
    <row r="12" spans="2:8" ht="16.5" customHeight="1" x14ac:dyDescent="0.15">
      <c r="B12" s="19" t="s">
        <v>11</v>
      </c>
      <c r="C12" s="14"/>
      <c r="D12" s="14"/>
      <c r="E12" s="17"/>
      <c r="F12" s="14"/>
      <c r="G12" s="433" t="s">
        <v>9</v>
      </c>
      <c r="H12" s="433"/>
    </row>
    <row r="13" spans="2:8" ht="16.5" customHeight="1" x14ac:dyDescent="0.15">
      <c r="B13" s="13" t="s">
        <v>26</v>
      </c>
      <c r="C13" s="14"/>
      <c r="D13" s="14">
        <v>1</v>
      </c>
      <c r="E13" s="17"/>
      <c r="F13" s="14"/>
      <c r="G13" s="20"/>
      <c r="H13" s="20"/>
    </row>
    <row r="14" spans="2:8" ht="16.5" customHeight="1" x14ac:dyDescent="0.15">
      <c r="B14" s="13" t="s">
        <v>21</v>
      </c>
      <c r="C14" s="14"/>
      <c r="D14" s="14">
        <v>2</v>
      </c>
      <c r="E14" s="17"/>
      <c r="F14" s="14"/>
      <c r="G14" s="20"/>
      <c r="H14" s="20"/>
    </row>
    <row r="15" spans="2:8" ht="16.5" customHeight="1" x14ac:dyDescent="0.15">
      <c r="B15" s="13" t="s">
        <v>23</v>
      </c>
      <c r="C15" s="14"/>
      <c r="D15" s="14">
        <v>1</v>
      </c>
      <c r="E15" s="17"/>
      <c r="F15" s="14"/>
      <c r="G15" s="20"/>
      <c r="H15" s="20"/>
    </row>
    <row r="16" spans="2:8" ht="16.5" customHeight="1" x14ac:dyDescent="0.15">
      <c r="B16" s="13" t="s">
        <v>24</v>
      </c>
      <c r="C16" s="14"/>
      <c r="D16" s="14">
        <v>5</v>
      </c>
      <c r="E16" s="17"/>
      <c r="F16" s="14"/>
      <c r="G16" s="20"/>
      <c r="H16" s="20"/>
    </row>
    <row r="17" spans="2:8" ht="16.5" customHeight="1" x14ac:dyDescent="0.15">
      <c r="B17" s="13" t="s">
        <v>25</v>
      </c>
      <c r="C17" s="14"/>
      <c r="D17" s="14">
        <v>1</v>
      </c>
      <c r="E17" s="17"/>
      <c r="F17" s="14"/>
      <c r="G17" s="20"/>
      <c r="H17" s="20"/>
    </row>
    <row r="18" spans="2:8" ht="16.5" customHeight="1" x14ac:dyDescent="0.15">
      <c r="B18" s="19" t="s">
        <v>12</v>
      </c>
      <c r="C18" s="21"/>
      <c r="D18" s="21"/>
      <c r="E18" s="22"/>
      <c r="F18" s="21"/>
      <c r="G18" s="433" t="s">
        <v>27</v>
      </c>
      <c r="H18" s="433"/>
    </row>
    <row r="19" spans="2:8" ht="16.5" customHeight="1" x14ac:dyDescent="0.15">
      <c r="B19" s="13" t="s">
        <v>21</v>
      </c>
      <c r="C19" s="21"/>
      <c r="D19" s="29">
        <v>1</v>
      </c>
      <c r="E19" s="22"/>
      <c r="F19" s="21"/>
      <c r="G19" s="20"/>
      <c r="H19" s="20"/>
    </row>
    <row r="20" spans="2:8" ht="16.5" customHeight="1" x14ac:dyDescent="0.15">
      <c r="B20" s="13" t="s">
        <v>24</v>
      </c>
      <c r="C20" s="14"/>
      <c r="D20" s="14">
        <v>1</v>
      </c>
      <c r="E20" s="18"/>
      <c r="F20" s="14"/>
      <c r="G20" s="17"/>
      <c r="H20" s="16"/>
    </row>
    <row r="21" spans="2:8" ht="16.5" customHeight="1" x14ac:dyDescent="0.15">
      <c r="B21" s="28" t="s">
        <v>28</v>
      </c>
      <c r="C21" s="23"/>
      <c r="D21" s="24">
        <v>1</v>
      </c>
      <c r="E21" s="25"/>
      <c r="F21" s="23"/>
      <c r="G21" s="26"/>
      <c r="H21" s="27"/>
    </row>
    <row r="22" spans="2:8" x14ac:dyDescent="0.15">
      <c r="B22" s="431" t="s">
        <v>29</v>
      </c>
      <c r="C22" s="431"/>
      <c r="D22" s="431"/>
      <c r="E22" s="431"/>
      <c r="F22" s="431"/>
      <c r="G22" s="431"/>
      <c r="H22" s="9"/>
    </row>
    <row r="23" spans="2:8" x14ac:dyDescent="0.15">
      <c r="B23" s="431" t="s">
        <v>30</v>
      </c>
      <c r="C23" s="431"/>
      <c r="D23" s="431"/>
      <c r="E23" s="431"/>
      <c r="F23" s="431"/>
      <c r="G23" s="431"/>
      <c r="H23" s="431"/>
    </row>
    <row r="24" spans="2:8" x14ac:dyDescent="0.15">
      <c r="B24" s="10"/>
      <c r="C24" s="8"/>
      <c r="D24" s="8"/>
      <c r="E24" s="10"/>
      <c r="F24" s="9"/>
      <c r="G24" s="10"/>
      <c r="H24" s="9"/>
    </row>
    <row r="25" spans="2:8" ht="13" x14ac:dyDescent="0.15">
      <c r="B25" s="432"/>
      <c r="C25" s="432"/>
      <c r="D25" s="432"/>
      <c r="E25" s="432"/>
      <c r="F25" s="432"/>
      <c r="G25" s="432"/>
      <c r="H25" s="432"/>
    </row>
  </sheetData>
  <mergeCells count="11">
    <mergeCell ref="G5:H5"/>
    <mergeCell ref="B2:G2"/>
    <mergeCell ref="C3:D3"/>
    <mergeCell ref="F3:F4"/>
    <mergeCell ref="G3:H3"/>
    <mergeCell ref="G4:H4"/>
    <mergeCell ref="B22:G22"/>
    <mergeCell ref="B23:H23"/>
    <mergeCell ref="B25:H25"/>
    <mergeCell ref="G12:H12"/>
    <mergeCell ref="G18:H18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97EA-BCEE-FF4B-B9A7-968C1EEB4C8E}">
  <dimension ref="A1:W75"/>
  <sheetViews>
    <sheetView zoomScale="110" zoomScaleNormal="110" zoomScalePageLayoutView="125" workbookViewId="0">
      <selection activeCell="B10" sqref="B10"/>
    </sheetView>
  </sheetViews>
  <sheetFormatPr baseColWidth="10" defaultColWidth="20" defaultRowHeight="13" x14ac:dyDescent="0.15"/>
  <cols>
    <col min="1" max="1" width="10.33203125" style="30" customWidth="1"/>
    <col min="2" max="2" width="28.6640625" style="30" customWidth="1"/>
    <col min="3" max="3" width="7.33203125" style="30" bestFit="1" customWidth="1"/>
    <col min="4" max="4" width="5.1640625" style="38" bestFit="1" customWidth="1"/>
    <col min="5" max="5" width="11.5" style="38" bestFit="1" customWidth="1"/>
    <col min="6" max="6" width="11" style="38" bestFit="1" customWidth="1"/>
    <col min="7" max="7" width="7" style="38" bestFit="1" customWidth="1"/>
    <col min="8" max="8" width="6.6640625" style="38" bestFit="1" customWidth="1"/>
    <col min="9" max="9" width="7" style="60" bestFit="1" customWidth="1"/>
    <col min="10" max="10" width="8.6640625" style="30" bestFit="1" customWidth="1"/>
    <col min="11" max="11" width="10.33203125" style="30" bestFit="1" customWidth="1"/>
    <col min="12" max="12" width="8.1640625" style="30" bestFit="1" customWidth="1"/>
    <col min="13" max="13" width="17.83203125" style="38" bestFit="1" customWidth="1"/>
    <col min="14" max="14" width="7.6640625" style="30" bestFit="1" customWidth="1"/>
    <col min="15" max="15" width="7.1640625" style="30" bestFit="1" customWidth="1"/>
    <col min="16" max="16" width="8" style="30" bestFit="1" customWidth="1"/>
    <col min="17" max="17" width="16.83203125" style="30" bestFit="1" customWidth="1"/>
    <col min="18" max="18" width="13.5" style="30" bestFit="1" customWidth="1"/>
    <col min="19" max="19" width="14.6640625" style="30" bestFit="1" customWidth="1"/>
    <col min="20" max="20" width="30" style="30" bestFit="1" customWidth="1"/>
    <col min="21" max="21" width="20.33203125" style="30" bestFit="1" customWidth="1"/>
    <col min="22" max="22" width="17.1640625" style="30" bestFit="1" customWidth="1"/>
    <col min="23" max="23" width="92" style="30" customWidth="1"/>
    <col min="24" max="16384" width="20" style="30"/>
  </cols>
  <sheetData>
    <row r="1" spans="1:20" x14ac:dyDescent="0.15">
      <c r="B1" s="418" t="s">
        <v>50</v>
      </c>
      <c r="C1" s="418"/>
      <c r="D1" s="418"/>
      <c r="E1" s="418"/>
      <c r="F1" s="418"/>
      <c r="G1" s="418"/>
      <c r="H1" s="418"/>
      <c r="I1" s="418"/>
      <c r="J1" s="418"/>
      <c r="K1" s="418"/>
    </row>
    <row r="3" spans="1:20" ht="14" customHeight="1" x14ac:dyDescent="0.15">
      <c r="B3" s="31"/>
      <c r="C3" s="87" t="s">
        <v>0</v>
      </c>
      <c r="D3" s="87"/>
      <c r="E3" s="87" t="s">
        <v>118</v>
      </c>
      <c r="F3" s="87"/>
      <c r="G3" s="87" t="s">
        <v>3</v>
      </c>
      <c r="H3" s="87"/>
      <c r="I3" s="59"/>
      <c r="J3" s="80" t="s">
        <v>4</v>
      </c>
      <c r="K3" s="72"/>
      <c r="L3" s="80" t="s">
        <v>58</v>
      </c>
      <c r="M3" s="72"/>
      <c r="O3" s="39"/>
      <c r="P3" s="39"/>
    </row>
    <row r="4" spans="1:20" ht="28" x14ac:dyDescent="0.15">
      <c r="A4" s="30" t="s">
        <v>262</v>
      </c>
      <c r="B4" s="32" t="s">
        <v>7</v>
      </c>
      <c r="C4" s="33" t="s">
        <v>2</v>
      </c>
      <c r="D4" s="33" t="s">
        <v>48</v>
      </c>
      <c r="E4" s="45" t="s">
        <v>131</v>
      </c>
      <c r="F4" s="45" t="s">
        <v>132</v>
      </c>
      <c r="G4" s="45" t="s">
        <v>133</v>
      </c>
      <c r="H4" s="45" t="s">
        <v>134</v>
      </c>
      <c r="I4" s="68" t="s">
        <v>3</v>
      </c>
      <c r="J4" s="81" t="s">
        <v>55</v>
      </c>
      <c r="K4" s="86" t="s">
        <v>119</v>
      </c>
      <c r="L4" s="81" t="s">
        <v>57</v>
      </c>
      <c r="M4" s="327" t="s">
        <v>120</v>
      </c>
      <c r="N4" s="38" t="s">
        <v>275</v>
      </c>
      <c r="O4" s="38" t="s">
        <v>329</v>
      </c>
      <c r="P4" s="38" t="s">
        <v>330</v>
      </c>
      <c r="Q4" s="38" t="s">
        <v>345</v>
      </c>
      <c r="R4" s="38" t="s">
        <v>344</v>
      </c>
      <c r="S4" s="38" t="s">
        <v>279</v>
      </c>
      <c r="T4" s="39" t="s">
        <v>342</v>
      </c>
    </row>
    <row r="5" spans="1:20" ht="14" x14ac:dyDescent="0.15">
      <c r="A5" s="341"/>
      <c r="B5" s="111" t="s">
        <v>5</v>
      </c>
      <c r="C5" s="75">
        <v>6</v>
      </c>
      <c r="D5" s="75"/>
      <c r="E5" s="75">
        <v>189</v>
      </c>
      <c r="F5" s="75">
        <v>253</v>
      </c>
      <c r="G5" s="75">
        <v>662</v>
      </c>
      <c r="H5" s="75">
        <v>703</v>
      </c>
      <c r="I5" s="76">
        <f>G5+H5</f>
        <v>1365</v>
      </c>
      <c r="J5" s="49" t="s">
        <v>37</v>
      </c>
      <c r="K5" s="55" t="s">
        <v>121</v>
      </c>
      <c r="L5" s="49" t="s">
        <v>45</v>
      </c>
      <c r="M5" s="38" t="s">
        <v>219</v>
      </c>
      <c r="R5" s="30" t="s">
        <v>422</v>
      </c>
    </row>
    <row r="6" spans="1:20" ht="14" x14ac:dyDescent="0.15">
      <c r="A6" s="341" t="s">
        <v>262</v>
      </c>
      <c r="B6" s="111"/>
      <c r="C6" s="75"/>
      <c r="D6" s="75">
        <v>6</v>
      </c>
      <c r="E6" s="75">
        <v>135</v>
      </c>
      <c r="F6" s="75">
        <v>176</v>
      </c>
      <c r="G6" s="75">
        <v>1126</v>
      </c>
      <c r="H6" s="75">
        <v>984</v>
      </c>
      <c r="I6" s="76">
        <f>G6+H6</f>
        <v>2110</v>
      </c>
      <c r="J6" s="49" t="s">
        <v>36</v>
      </c>
      <c r="K6" s="55" t="s">
        <v>122</v>
      </c>
      <c r="L6" s="49" t="s">
        <v>45</v>
      </c>
      <c r="M6" s="212" t="s">
        <v>387</v>
      </c>
      <c r="P6" s="30">
        <v>2</v>
      </c>
      <c r="Q6" s="41" t="s">
        <v>198</v>
      </c>
      <c r="R6" s="30" t="s">
        <v>334</v>
      </c>
    </row>
    <row r="7" spans="1:20" ht="14" x14ac:dyDescent="0.15">
      <c r="A7" s="341" t="s">
        <v>262</v>
      </c>
      <c r="B7" s="111" t="s">
        <v>423</v>
      </c>
      <c r="C7" s="75">
        <v>4</v>
      </c>
      <c r="D7" s="75"/>
      <c r="E7" s="75">
        <v>168</v>
      </c>
      <c r="F7" s="75">
        <v>212</v>
      </c>
      <c r="G7" s="75">
        <v>450</v>
      </c>
      <c r="H7" s="75">
        <v>479</v>
      </c>
      <c r="I7" s="76">
        <f>G7+H7</f>
        <v>929</v>
      </c>
      <c r="J7" s="49"/>
      <c r="K7" s="49"/>
      <c r="L7" s="49" t="s">
        <v>45</v>
      </c>
      <c r="M7" s="38" t="s">
        <v>386</v>
      </c>
    </row>
    <row r="8" spans="1:20" ht="14" x14ac:dyDescent="0.15">
      <c r="A8" s="341" t="s">
        <v>262</v>
      </c>
      <c r="B8" s="111" t="s">
        <v>424</v>
      </c>
      <c r="C8" s="75">
        <v>2</v>
      </c>
      <c r="D8" s="75"/>
      <c r="E8" s="75">
        <v>21</v>
      </c>
      <c r="F8" s="75">
        <v>41</v>
      </c>
      <c r="G8" s="75">
        <v>212</v>
      </c>
      <c r="H8" s="75">
        <v>224</v>
      </c>
      <c r="I8" s="76">
        <f>G8+H8</f>
        <v>436</v>
      </c>
      <c r="J8" s="49"/>
      <c r="K8" s="49"/>
      <c r="L8" s="49" t="s">
        <v>45</v>
      </c>
      <c r="M8" s="38" t="s">
        <v>216</v>
      </c>
    </row>
    <row r="9" spans="1:20" ht="14" x14ac:dyDescent="0.15">
      <c r="A9" s="341"/>
      <c r="B9" s="112" t="s">
        <v>458</v>
      </c>
      <c r="C9" s="75"/>
      <c r="D9" s="75">
        <v>1</v>
      </c>
      <c r="E9" s="75">
        <v>13</v>
      </c>
      <c r="F9" s="75">
        <v>16</v>
      </c>
      <c r="G9" s="75">
        <v>96</v>
      </c>
      <c r="H9" s="75">
        <v>84</v>
      </c>
      <c r="I9" s="76">
        <v>180</v>
      </c>
      <c r="J9" s="49" t="s">
        <v>36</v>
      </c>
      <c r="K9" s="55" t="s">
        <v>122</v>
      </c>
      <c r="L9" s="49" t="s">
        <v>45</v>
      </c>
      <c r="M9" s="49" t="s">
        <v>109</v>
      </c>
    </row>
    <row r="10" spans="1:20" ht="17" customHeight="1" x14ac:dyDescent="0.15">
      <c r="A10" s="341"/>
      <c r="B10" s="112" t="s">
        <v>470</v>
      </c>
      <c r="C10" s="112" t="s">
        <v>108</v>
      </c>
      <c r="D10" s="112" t="s">
        <v>108</v>
      </c>
      <c r="E10" s="101"/>
      <c r="F10" s="101"/>
      <c r="G10" s="101"/>
      <c r="H10" s="101"/>
      <c r="I10" s="76"/>
      <c r="J10" s="40"/>
      <c r="K10" s="40"/>
      <c r="L10" s="49"/>
    </row>
    <row r="11" spans="1:20" ht="14" x14ac:dyDescent="0.15">
      <c r="A11" s="341"/>
      <c r="B11" s="96" t="s">
        <v>200</v>
      </c>
      <c r="C11" s="101">
        <v>5</v>
      </c>
      <c r="D11" s="101"/>
      <c r="E11" s="101"/>
      <c r="F11" s="101"/>
      <c r="G11" s="342">
        <v>563</v>
      </c>
      <c r="H11" s="342">
        <v>576</v>
      </c>
      <c r="I11" s="343">
        <f>G11+H11</f>
        <v>1139</v>
      </c>
      <c r="J11" s="40" t="s">
        <v>36</v>
      </c>
      <c r="K11" s="55" t="s">
        <v>122</v>
      </c>
      <c r="L11" s="49" t="s">
        <v>201</v>
      </c>
      <c r="M11" s="328" t="s">
        <v>388</v>
      </c>
      <c r="N11" s="177"/>
      <c r="O11" s="30">
        <v>2</v>
      </c>
      <c r="Q11" s="178" t="s">
        <v>213</v>
      </c>
      <c r="R11" s="30" t="s">
        <v>334</v>
      </c>
      <c r="T11" s="39" t="s">
        <v>389</v>
      </c>
    </row>
    <row r="12" spans="1:20" ht="14" x14ac:dyDescent="0.15">
      <c r="A12" s="30" t="s">
        <v>262</v>
      </c>
      <c r="B12" s="96"/>
      <c r="C12" s="101"/>
      <c r="D12" s="101">
        <v>4</v>
      </c>
      <c r="E12" s="101"/>
      <c r="F12" s="101"/>
      <c r="G12" s="101">
        <v>407</v>
      </c>
      <c r="H12" s="101">
        <v>370</v>
      </c>
      <c r="I12" s="343">
        <f>G12+H12</f>
        <v>777</v>
      </c>
      <c r="J12" s="40" t="s">
        <v>36</v>
      </c>
      <c r="K12" s="55" t="s">
        <v>122</v>
      </c>
      <c r="L12" s="49" t="s">
        <v>201</v>
      </c>
      <c r="M12" s="344" t="s">
        <v>390</v>
      </c>
      <c r="N12" s="177"/>
      <c r="P12" s="30">
        <v>2</v>
      </c>
      <c r="Q12" s="94" t="s">
        <v>203</v>
      </c>
      <c r="R12" s="30" t="s">
        <v>334</v>
      </c>
    </row>
    <row r="13" spans="1:20" ht="16" x14ac:dyDescent="0.15">
      <c r="B13" s="92" t="s">
        <v>123</v>
      </c>
      <c r="C13" s="38">
        <v>4</v>
      </c>
      <c r="D13" s="304">
        <v>9</v>
      </c>
      <c r="E13" s="38" t="s">
        <v>4</v>
      </c>
      <c r="I13" s="303">
        <v>3425</v>
      </c>
      <c r="J13" s="49" t="s">
        <v>36</v>
      </c>
      <c r="K13" s="38"/>
      <c r="L13" s="49"/>
      <c r="M13" s="329" t="s">
        <v>438</v>
      </c>
    </row>
    <row r="14" spans="1:20" s="37" customFormat="1" ht="14" x14ac:dyDescent="0.15">
      <c r="A14" s="345"/>
      <c r="B14" s="96" t="s">
        <v>17</v>
      </c>
      <c r="C14" s="49" t="s">
        <v>4</v>
      </c>
      <c r="D14" s="49">
        <v>1</v>
      </c>
      <c r="E14" s="49">
        <v>32</v>
      </c>
      <c r="F14" s="49">
        <v>29</v>
      </c>
      <c r="G14" s="49">
        <v>32</v>
      </c>
      <c r="H14" s="49">
        <v>30</v>
      </c>
      <c r="I14" s="37">
        <v>62</v>
      </c>
      <c r="J14" s="49" t="s">
        <v>36</v>
      </c>
      <c r="K14" s="55" t="s">
        <v>122</v>
      </c>
      <c r="L14" s="37" t="s">
        <v>391</v>
      </c>
      <c r="M14" s="346" t="s">
        <v>392</v>
      </c>
    </row>
    <row r="15" spans="1:20" ht="14" x14ac:dyDescent="0.15">
      <c r="B15" s="88" t="s">
        <v>42</v>
      </c>
      <c r="C15" s="75">
        <v>8</v>
      </c>
      <c r="D15" s="75" t="s">
        <v>4</v>
      </c>
      <c r="E15" s="75"/>
      <c r="F15" s="75"/>
      <c r="G15" s="75">
        <v>968</v>
      </c>
      <c r="H15" s="75">
        <v>1001</v>
      </c>
      <c r="I15" s="343">
        <f>G15+H15</f>
        <v>1969</v>
      </c>
      <c r="J15" s="49" t="s">
        <v>36</v>
      </c>
      <c r="K15" s="55" t="s">
        <v>122</v>
      </c>
      <c r="L15" s="49" t="s">
        <v>47</v>
      </c>
      <c r="M15" s="344" t="s">
        <v>393</v>
      </c>
      <c r="O15" s="30">
        <v>2</v>
      </c>
      <c r="Q15" s="94" t="s">
        <v>204</v>
      </c>
    </row>
    <row r="16" spans="1:20" ht="14" x14ac:dyDescent="0.15">
      <c r="A16" s="30" t="s">
        <v>262</v>
      </c>
      <c r="B16" s="88"/>
      <c r="C16" s="75"/>
      <c r="D16" s="75">
        <v>14</v>
      </c>
      <c r="E16" s="75"/>
      <c r="F16" s="75"/>
      <c r="G16" s="347">
        <v>1972</v>
      </c>
      <c r="H16" s="347">
        <v>1889</v>
      </c>
      <c r="I16" s="343">
        <f>G16+H16</f>
        <v>3861</v>
      </c>
      <c r="J16" s="348" t="s">
        <v>36</v>
      </c>
      <c r="K16" s="349" t="s">
        <v>122</v>
      </c>
      <c r="L16" s="49" t="s">
        <v>47</v>
      </c>
      <c r="M16" s="350" t="s">
        <v>394</v>
      </c>
      <c r="P16" s="30">
        <v>3</v>
      </c>
      <c r="Q16" s="95" t="s">
        <v>205</v>
      </c>
      <c r="R16" s="30" t="s">
        <v>334</v>
      </c>
    </row>
    <row r="17" spans="1:22" s="37" customFormat="1" ht="14" x14ac:dyDescent="0.15">
      <c r="A17" s="345"/>
      <c r="B17" s="96" t="s">
        <v>115</v>
      </c>
      <c r="C17" s="113">
        <v>4</v>
      </c>
      <c r="D17" s="113" t="s">
        <v>4</v>
      </c>
      <c r="E17" s="113">
        <v>252</v>
      </c>
      <c r="F17" s="113">
        <v>271</v>
      </c>
      <c r="G17" s="113">
        <v>419</v>
      </c>
      <c r="H17" s="113">
        <v>424</v>
      </c>
      <c r="I17" s="351">
        <f>G17+H17</f>
        <v>843</v>
      </c>
      <c r="J17" s="49" t="s">
        <v>37</v>
      </c>
      <c r="K17" s="55" t="s">
        <v>121</v>
      </c>
      <c r="L17" s="93" t="s">
        <v>45</v>
      </c>
      <c r="M17" s="93" t="s">
        <v>206</v>
      </c>
    </row>
    <row r="18" spans="1:22" ht="14" x14ac:dyDescent="0.15">
      <c r="A18" s="30" t="s">
        <v>262</v>
      </c>
      <c r="B18" s="88"/>
      <c r="C18" s="75"/>
      <c r="D18" s="347">
        <v>6</v>
      </c>
      <c r="E18" s="347">
        <f>597-E17</f>
        <v>345</v>
      </c>
      <c r="F18" s="347">
        <f>607-F17</f>
        <v>336</v>
      </c>
      <c r="G18" s="347">
        <f>1274-G17</f>
        <v>855</v>
      </c>
      <c r="H18" s="347">
        <f>1092-H17</f>
        <v>668</v>
      </c>
      <c r="I18" s="211">
        <f>G18+H18</f>
        <v>1523</v>
      </c>
      <c r="J18" s="49" t="s">
        <v>37</v>
      </c>
      <c r="K18" s="55" t="s">
        <v>121</v>
      </c>
      <c r="L18" s="93" t="s">
        <v>45</v>
      </c>
      <c r="M18" s="220" t="s">
        <v>412</v>
      </c>
      <c r="P18" s="30">
        <v>1</v>
      </c>
      <c r="Q18" s="58" t="s">
        <v>82</v>
      </c>
      <c r="R18" s="30" t="s">
        <v>334</v>
      </c>
    </row>
    <row r="19" spans="1:22" ht="28" x14ac:dyDescent="0.15">
      <c r="B19" s="111" t="s">
        <v>217</v>
      </c>
      <c r="C19" s="77">
        <v>4</v>
      </c>
      <c r="D19" s="77" t="s">
        <v>4</v>
      </c>
      <c r="E19" s="77">
        <v>19</v>
      </c>
      <c r="F19" s="77">
        <v>19</v>
      </c>
      <c r="G19" s="77">
        <v>498</v>
      </c>
      <c r="H19" s="77">
        <v>526</v>
      </c>
      <c r="I19" s="76">
        <v>1024</v>
      </c>
      <c r="J19" s="49" t="s">
        <v>36</v>
      </c>
      <c r="K19" s="55" t="s">
        <v>122</v>
      </c>
      <c r="L19" s="49" t="s">
        <v>45</v>
      </c>
      <c r="M19" s="352" t="s">
        <v>395</v>
      </c>
      <c r="Q19" s="92" t="s">
        <v>207</v>
      </c>
      <c r="T19" s="30" t="s">
        <v>418</v>
      </c>
    </row>
    <row r="20" spans="1:22" ht="14" x14ac:dyDescent="0.15">
      <c r="A20" s="30" t="s">
        <v>262</v>
      </c>
      <c r="B20" s="111"/>
      <c r="C20" s="77">
        <v>5</v>
      </c>
      <c r="D20" s="77"/>
      <c r="E20" s="77">
        <v>19</v>
      </c>
      <c r="F20" s="77">
        <v>19</v>
      </c>
      <c r="G20" s="77">
        <v>561</v>
      </c>
      <c r="H20" s="77">
        <v>589</v>
      </c>
      <c r="I20" s="211">
        <f>G20+H20</f>
        <v>1150</v>
      </c>
      <c r="J20" s="49"/>
      <c r="K20" s="55"/>
      <c r="L20" s="49" t="s">
        <v>239</v>
      </c>
      <c r="M20" s="352" t="s">
        <v>413</v>
      </c>
      <c r="Q20" s="92"/>
    </row>
    <row r="21" spans="1:22" ht="14" x14ac:dyDescent="0.15">
      <c r="A21" s="30" t="s">
        <v>262</v>
      </c>
      <c r="B21" s="111"/>
      <c r="C21" s="77"/>
      <c r="D21" s="77">
        <v>15</v>
      </c>
      <c r="E21" s="77">
        <v>110</v>
      </c>
      <c r="F21" s="77">
        <v>205</v>
      </c>
      <c r="G21" s="77">
        <v>5746</v>
      </c>
      <c r="H21" s="77">
        <v>7177</v>
      </c>
      <c r="I21" s="211">
        <f>G21+H21</f>
        <v>12923</v>
      </c>
      <c r="J21" s="49" t="s">
        <v>37</v>
      </c>
      <c r="K21" s="55" t="s">
        <v>121</v>
      </c>
      <c r="L21" s="49" t="s">
        <v>45</v>
      </c>
      <c r="M21" s="335" t="s">
        <v>396</v>
      </c>
      <c r="P21" s="30">
        <v>2</v>
      </c>
      <c r="Q21" s="117" t="s">
        <v>208</v>
      </c>
      <c r="R21" s="30" t="s">
        <v>334</v>
      </c>
    </row>
    <row r="22" spans="1:22" ht="14" x14ac:dyDescent="0.15">
      <c r="A22" s="30" t="s">
        <v>262</v>
      </c>
      <c r="B22" s="111"/>
      <c r="C22" s="77"/>
      <c r="D22" s="38">
        <v>16</v>
      </c>
      <c r="E22" s="38">
        <v>110</v>
      </c>
      <c r="F22" s="38">
        <v>205</v>
      </c>
      <c r="G22" s="38">
        <v>5846</v>
      </c>
      <c r="H22" s="38">
        <v>7202</v>
      </c>
      <c r="I22" s="60">
        <f>G22+H22</f>
        <v>13048</v>
      </c>
      <c r="L22" s="30" t="s">
        <v>239</v>
      </c>
      <c r="M22" s="223" t="s">
        <v>414</v>
      </c>
      <c r="P22" s="30">
        <v>3</v>
      </c>
    </row>
    <row r="23" spans="1:22" ht="14" x14ac:dyDescent="0.15">
      <c r="B23" s="111" t="s">
        <v>319</v>
      </c>
      <c r="C23" s="77">
        <v>2</v>
      </c>
      <c r="E23" s="38">
        <v>42</v>
      </c>
      <c r="F23" s="38">
        <v>57</v>
      </c>
      <c r="G23" s="38">
        <v>215</v>
      </c>
      <c r="H23" s="38">
        <v>226</v>
      </c>
      <c r="I23" s="60">
        <f>G23+H23</f>
        <v>441</v>
      </c>
      <c r="J23" s="30" t="s">
        <v>36</v>
      </c>
      <c r="L23" s="30" t="s">
        <v>45</v>
      </c>
      <c r="M23" s="223" t="s">
        <v>420</v>
      </c>
    </row>
    <row r="24" spans="1:22" ht="14" x14ac:dyDescent="0.15">
      <c r="A24" s="30" t="s">
        <v>262</v>
      </c>
      <c r="B24" s="111"/>
      <c r="C24" s="77"/>
      <c r="L24" s="30" t="s">
        <v>239</v>
      </c>
      <c r="M24" s="223" t="s">
        <v>421</v>
      </c>
    </row>
    <row r="25" spans="1:22" ht="14" x14ac:dyDescent="0.15">
      <c r="A25" s="30" t="s">
        <v>262</v>
      </c>
      <c r="B25" s="111"/>
      <c r="C25" s="77"/>
      <c r="D25" s="38">
        <v>5</v>
      </c>
      <c r="E25" s="38">
        <v>220</v>
      </c>
      <c r="F25" s="38">
        <v>479</v>
      </c>
      <c r="G25" s="38">
        <v>3310</v>
      </c>
      <c r="H25" s="38">
        <v>5722</v>
      </c>
      <c r="I25" s="60">
        <f>G25+H25</f>
        <v>9032</v>
      </c>
      <c r="J25" s="30" t="s">
        <v>36</v>
      </c>
      <c r="L25" s="30" t="s">
        <v>45</v>
      </c>
      <c r="M25" s="223" t="s">
        <v>415</v>
      </c>
      <c r="Q25" s="223" t="s">
        <v>416</v>
      </c>
      <c r="T25" s="30" t="s">
        <v>419</v>
      </c>
    </row>
    <row r="26" spans="1:22" ht="14" x14ac:dyDescent="0.15">
      <c r="A26" s="136" t="s">
        <v>262</v>
      </c>
      <c r="B26" s="115"/>
      <c r="C26" s="116"/>
      <c r="D26" s="91"/>
      <c r="E26" s="91"/>
      <c r="F26" s="91"/>
      <c r="G26" s="91"/>
      <c r="H26" s="91"/>
      <c r="I26" s="361"/>
      <c r="J26" s="136"/>
      <c r="K26" s="136"/>
      <c r="L26" s="136" t="s">
        <v>239</v>
      </c>
      <c r="M26" s="362" t="s">
        <v>417</v>
      </c>
    </row>
    <row r="27" spans="1:22" x14ac:dyDescent="0.15">
      <c r="B27" s="418" t="s">
        <v>124</v>
      </c>
      <c r="C27" s="418"/>
      <c r="D27" s="418"/>
      <c r="E27" s="418"/>
      <c r="F27" s="418"/>
      <c r="G27" s="418"/>
      <c r="H27" s="418"/>
      <c r="I27" s="418"/>
      <c r="J27" s="418"/>
      <c r="K27" s="418"/>
      <c r="L27" s="418"/>
      <c r="M27" s="418"/>
      <c r="S27" s="418"/>
      <c r="T27" s="418"/>
      <c r="U27" s="418"/>
      <c r="V27" s="418"/>
    </row>
    <row r="28" spans="1:22" x14ac:dyDescent="0.15">
      <c r="B28" s="39" t="s">
        <v>125</v>
      </c>
      <c r="D28" s="30"/>
      <c r="E28" s="30"/>
      <c r="F28" s="30"/>
      <c r="G28" s="30"/>
      <c r="H28" s="30"/>
      <c r="I28" s="30"/>
    </row>
    <row r="29" spans="1:22" ht="15" x14ac:dyDescent="0.15">
      <c r="B29" s="39" t="s">
        <v>398</v>
      </c>
      <c r="D29" s="30"/>
      <c r="E29" s="30"/>
      <c r="F29" s="30"/>
      <c r="G29" s="30"/>
      <c r="H29" s="30"/>
      <c r="I29" s="30"/>
    </row>
    <row r="30" spans="1:22" ht="14" x14ac:dyDescent="0.15">
      <c r="M30" s="335" t="s">
        <v>4</v>
      </c>
    </row>
    <row r="31" spans="1:22" x14ac:dyDescent="0.15">
      <c r="B31" s="418" t="s">
        <v>50</v>
      </c>
      <c r="C31" s="418"/>
      <c r="D31" s="418"/>
      <c r="E31" s="418"/>
      <c r="F31" s="418"/>
      <c r="G31" s="418"/>
      <c r="H31" s="418"/>
      <c r="I31" s="418"/>
      <c r="J31" s="418"/>
      <c r="K31" s="418"/>
    </row>
    <row r="32" spans="1:22" x14ac:dyDescent="0.15">
      <c r="D32" s="30"/>
      <c r="E32" s="30"/>
      <c r="F32" s="30"/>
      <c r="G32" s="30"/>
      <c r="H32" s="30"/>
      <c r="I32" s="30"/>
    </row>
    <row r="33" spans="1:23" ht="14" x14ac:dyDescent="0.15">
      <c r="B33" s="30" t="s">
        <v>88</v>
      </c>
      <c r="D33" s="30"/>
      <c r="E33" s="30"/>
      <c r="F33" s="30"/>
      <c r="G33" s="30"/>
      <c r="H33" s="30"/>
      <c r="I33" s="30"/>
    </row>
    <row r="35" spans="1:23" ht="14" x14ac:dyDescent="0.15">
      <c r="B35" s="31"/>
      <c r="C35" s="87" t="s">
        <v>0</v>
      </c>
      <c r="D35" s="87"/>
      <c r="E35" s="87" t="s">
        <v>118</v>
      </c>
      <c r="F35" s="87"/>
      <c r="G35" s="87" t="s">
        <v>3</v>
      </c>
      <c r="H35" s="87"/>
      <c r="I35" s="59"/>
      <c r="J35" s="119"/>
      <c r="K35" s="72"/>
      <c r="L35" s="80" t="s">
        <v>58</v>
      </c>
      <c r="M35" s="72"/>
      <c r="O35" s="39"/>
      <c r="P35" s="39"/>
    </row>
    <row r="36" spans="1:23" s="39" customFormat="1" ht="14" x14ac:dyDescent="0.15">
      <c r="A36" s="39" t="s">
        <v>262</v>
      </c>
      <c r="B36" s="316" t="s">
        <v>7</v>
      </c>
      <c r="C36" s="311" t="s">
        <v>2</v>
      </c>
      <c r="D36" s="311" t="s">
        <v>48</v>
      </c>
      <c r="E36" s="312" t="s">
        <v>131</v>
      </c>
      <c r="F36" s="312" t="s">
        <v>132</v>
      </c>
      <c r="G36" s="312" t="s">
        <v>133</v>
      </c>
      <c r="H36" s="312" t="s">
        <v>134</v>
      </c>
      <c r="I36" s="313" t="s">
        <v>3</v>
      </c>
      <c r="J36" s="314" t="s">
        <v>55</v>
      </c>
      <c r="K36" s="315" t="s">
        <v>119</v>
      </c>
      <c r="L36" s="326" t="s">
        <v>57</v>
      </c>
      <c r="M36" s="330" t="s">
        <v>59</v>
      </c>
      <c r="N36" s="40" t="s">
        <v>275</v>
      </c>
      <c r="O36" s="40" t="s">
        <v>329</v>
      </c>
      <c r="P36" s="38" t="s">
        <v>330</v>
      </c>
      <c r="Q36" s="40" t="s">
        <v>345</v>
      </c>
      <c r="R36" s="40" t="s">
        <v>344</v>
      </c>
      <c r="S36" s="40" t="s">
        <v>279</v>
      </c>
      <c r="T36" s="39" t="s">
        <v>342</v>
      </c>
      <c r="U36" s="336" t="s">
        <v>43</v>
      </c>
      <c r="V36" s="337" t="s">
        <v>43</v>
      </c>
      <c r="W36" s="39" t="s">
        <v>400</v>
      </c>
    </row>
    <row r="37" spans="1:23" s="39" customFormat="1" ht="14" x14ac:dyDescent="0.15">
      <c r="A37" s="211"/>
      <c r="B37" s="325" t="s">
        <v>43</v>
      </c>
      <c r="C37" s="354">
        <v>1</v>
      </c>
      <c r="D37" s="354">
        <v>4</v>
      </c>
      <c r="E37" s="355">
        <v>9</v>
      </c>
      <c r="F37" s="355">
        <v>12</v>
      </c>
      <c r="G37" s="355">
        <v>811</v>
      </c>
      <c r="H37" s="355">
        <v>714</v>
      </c>
      <c r="I37" s="356">
        <f>G37+H37</f>
        <v>1525</v>
      </c>
      <c r="J37" s="357" t="s">
        <v>36</v>
      </c>
      <c r="K37" s="359" t="s">
        <v>402</v>
      </c>
      <c r="L37" s="66" t="s">
        <v>45</v>
      </c>
      <c r="M37" s="353" t="s">
        <v>399</v>
      </c>
      <c r="N37" s="40"/>
      <c r="O37" s="40"/>
      <c r="P37" s="40"/>
      <c r="Q37" s="40" t="s">
        <v>411</v>
      </c>
      <c r="R37" s="40"/>
      <c r="S37" s="40" t="s">
        <v>411</v>
      </c>
      <c r="U37" s="338" t="s">
        <v>39</v>
      </c>
      <c r="V37" s="337" t="s">
        <v>39</v>
      </c>
    </row>
    <row r="38" spans="1:23" s="39" customFormat="1" ht="14" x14ac:dyDescent="0.15">
      <c r="A38" s="211"/>
      <c r="B38" s="316"/>
      <c r="C38" s="311"/>
      <c r="D38" s="311"/>
      <c r="E38" s="312"/>
      <c r="F38" s="312"/>
      <c r="G38" s="312"/>
      <c r="H38" s="312"/>
      <c r="I38" s="313"/>
      <c r="J38" s="314"/>
      <c r="K38" s="315"/>
      <c r="L38" s="49" t="s">
        <v>239</v>
      </c>
      <c r="M38" s="358" t="s">
        <v>401</v>
      </c>
      <c r="N38" s="40"/>
      <c r="O38" s="40"/>
      <c r="P38" s="40"/>
      <c r="Q38" s="40" t="s">
        <v>411</v>
      </c>
      <c r="R38" s="40"/>
      <c r="S38" s="40" t="s">
        <v>411</v>
      </c>
      <c r="U38" s="338" t="s">
        <v>241</v>
      </c>
      <c r="V38" s="337" t="s">
        <v>241</v>
      </c>
    </row>
    <row r="39" spans="1:23" s="39" customFormat="1" ht="14" x14ac:dyDescent="0.15">
      <c r="A39" s="211"/>
      <c r="B39" s="123" t="s">
        <v>39</v>
      </c>
      <c r="C39" s="75">
        <v>1</v>
      </c>
      <c r="D39" s="75">
        <v>1</v>
      </c>
      <c r="E39" s="40">
        <v>2</v>
      </c>
      <c r="F39" s="40">
        <v>7</v>
      </c>
      <c r="G39" s="40">
        <v>268</v>
      </c>
      <c r="H39" s="40">
        <v>234</v>
      </c>
      <c r="I39" s="324">
        <f>G39+H39</f>
        <v>502</v>
      </c>
      <c r="J39" s="113" t="s">
        <v>36</v>
      </c>
      <c r="K39" s="318" t="s">
        <v>122</v>
      </c>
      <c r="L39" s="49" t="s">
        <v>45</v>
      </c>
      <c r="M39" s="332" t="s">
        <v>403</v>
      </c>
      <c r="Q39" s="40" t="s">
        <v>411</v>
      </c>
      <c r="S39" s="40" t="s">
        <v>411</v>
      </c>
      <c r="U39" s="338" t="s">
        <v>13</v>
      </c>
      <c r="V39" s="337" t="s">
        <v>16</v>
      </c>
    </row>
    <row r="40" spans="1:23" s="39" customFormat="1" ht="14" x14ac:dyDescent="0.15">
      <c r="A40" s="211"/>
      <c r="B40" s="123"/>
      <c r="C40" s="75"/>
      <c r="D40" s="75"/>
      <c r="E40" s="75"/>
      <c r="F40" s="75"/>
      <c r="G40" s="75"/>
      <c r="H40" s="75"/>
      <c r="I40" s="317"/>
      <c r="J40" s="113"/>
      <c r="K40" s="318"/>
      <c r="L40" s="49" t="s">
        <v>239</v>
      </c>
      <c r="M40" s="332" t="s">
        <v>404</v>
      </c>
      <c r="Q40" s="40" t="s">
        <v>411</v>
      </c>
      <c r="S40" s="40" t="s">
        <v>411</v>
      </c>
      <c r="U40" s="338" t="s">
        <v>15</v>
      </c>
      <c r="V40" s="337" t="s">
        <v>15</v>
      </c>
    </row>
    <row r="41" spans="1:23" s="39" customFormat="1" ht="14" x14ac:dyDescent="0.15">
      <c r="A41" s="211"/>
      <c r="B41" s="123" t="s">
        <v>16</v>
      </c>
      <c r="C41" s="75">
        <v>2</v>
      </c>
      <c r="D41" s="75">
        <v>4</v>
      </c>
      <c r="E41" s="75">
        <v>85</v>
      </c>
      <c r="F41" s="75">
        <v>104</v>
      </c>
      <c r="G41" s="75">
        <v>808</v>
      </c>
      <c r="H41" s="75">
        <v>805</v>
      </c>
      <c r="I41" s="324">
        <f>G41+H41</f>
        <v>1613</v>
      </c>
      <c r="J41" s="113" t="s">
        <v>36</v>
      </c>
      <c r="K41" s="318"/>
      <c r="L41" s="49" t="s">
        <v>45</v>
      </c>
      <c r="M41" s="332" t="s">
        <v>405</v>
      </c>
      <c r="P41" s="39">
        <v>1</v>
      </c>
      <c r="Q41" s="40" t="s">
        <v>411</v>
      </c>
      <c r="R41" s="39" t="s">
        <v>334</v>
      </c>
      <c r="S41" s="40" t="s">
        <v>411</v>
      </c>
      <c r="U41" s="338"/>
      <c r="V41" s="337"/>
    </row>
    <row r="42" spans="1:23" s="39" customFormat="1" ht="14" x14ac:dyDescent="0.15">
      <c r="A42" s="211"/>
      <c r="B42" s="123"/>
      <c r="C42" s="75"/>
      <c r="D42" s="75"/>
      <c r="E42" s="75"/>
      <c r="F42" s="75"/>
      <c r="G42" s="75"/>
      <c r="H42" s="75"/>
      <c r="I42" s="317"/>
      <c r="J42" s="113"/>
      <c r="K42" s="318"/>
      <c r="L42" s="49" t="s">
        <v>239</v>
      </c>
      <c r="M42" s="332" t="s">
        <v>406</v>
      </c>
      <c r="Q42" s="40" t="s">
        <v>411</v>
      </c>
      <c r="S42" s="40" t="s">
        <v>411</v>
      </c>
      <c r="U42" s="338"/>
      <c r="V42" s="337"/>
    </row>
    <row r="43" spans="1:23" s="39" customFormat="1" ht="14" x14ac:dyDescent="0.15">
      <c r="A43" s="211"/>
      <c r="B43" s="123" t="s">
        <v>15</v>
      </c>
      <c r="C43" s="75">
        <v>2</v>
      </c>
      <c r="D43" s="75">
        <v>7</v>
      </c>
      <c r="E43" s="39">
        <v>78</v>
      </c>
      <c r="F43" s="39">
        <v>94</v>
      </c>
      <c r="G43" s="39">
        <v>1261</v>
      </c>
      <c r="H43" s="39">
        <v>1198</v>
      </c>
      <c r="I43" s="39">
        <v>2459</v>
      </c>
      <c r="J43" s="113" t="s">
        <v>36</v>
      </c>
      <c r="K43" s="318" t="s">
        <v>122</v>
      </c>
      <c r="L43" s="49" t="s">
        <v>45</v>
      </c>
      <c r="M43" s="113" t="s">
        <v>407</v>
      </c>
      <c r="P43" s="39">
        <v>1</v>
      </c>
      <c r="Q43" s="40" t="s">
        <v>411</v>
      </c>
      <c r="R43" s="39" t="s">
        <v>334</v>
      </c>
      <c r="S43" s="40" t="s">
        <v>411</v>
      </c>
      <c r="U43" s="338" t="s">
        <v>41</v>
      </c>
      <c r="V43" s="337" t="s">
        <v>318</v>
      </c>
    </row>
    <row r="44" spans="1:23" s="39" customFormat="1" ht="14" x14ac:dyDescent="0.15">
      <c r="A44" s="211"/>
      <c r="B44" s="123"/>
      <c r="C44" s="75"/>
      <c r="D44" s="75"/>
      <c r="E44" s="75"/>
      <c r="F44" s="75"/>
      <c r="G44" s="75"/>
      <c r="H44" s="75"/>
      <c r="I44" s="317"/>
      <c r="J44" s="113"/>
      <c r="K44" s="318"/>
      <c r="L44" s="49" t="s">
        <v>239</v>
      </c>
      <c r="M44" s="360" t="s">
        <v>408</v>
      </c>
      <c r="Q44" s="40" t="s">
        <v>411</v>
      </c>
      <c r="S44" s="40" t="s">
        <v>411</v>
      </c>
      <c r="U44" s="338" t="s">
        <v>33</v>
      </c>
      <c r="V44" s="337" t="s">
        <v>33</v>
      </c>
    </row>
    <row r="45" spans="1:23" s="39" customFormat="1" ht="14" x14ac:dyDescent="0.15">
      <c r="A45" s="211"/>
      <c r="B45" s="123" t="s">
        <v>35</v>
      </c>
      <c r="C45" s="75" t="s">
        <v>4</v>
      </c>
      <c r="D45" s="75">
        <v>1</v>
      </c>
      <c r="E45" s="75">
        <v>16</v>
      </c>
      <c r="F45" s="75">
        <v>21</v>
      </c>
      <c r="G45" s="75">
        <v>183</v>
      </c>
      <c r="H45" s="75">
        <v>143</v>
      </c>
      <c r="I45" s="324">
        <f>G45+H45</f>
        <v>326</v>
      </c>
      <c r="J45" s="113" t="s">
        <v>36</v>
      </c>
      <c r="K45" s="318" t="s">
        <v>122</v>
      </c>
      <c r="L45" s="49" t="s">
        <v>239</v>
      </c>
      <c r="M45" s="332" t="s">
        <v>103</v>
      </c>
      <c r="S45" s="40" t="s">
        <v>411</v>
      </c>
      <c r="U45" s="338" t="s">
        <v>40</v>
      </c>
      <c r="V45" s="339" t="s">
        <v>35</v>
      </c>
    </row>
    <row r="46" spans="1:23" s="39" customFormat="1" ht="14" x14ac:dyDescent="0.15">
      <c r="A46" s="211"/>
      <c r="B46" s="123" t="s">
        <v>33</v>
      </c>
      <c r="C46" s="75" t="s">
        <v>4</v>
      </c>
      <c r="D46" s="75">
        <v>4</v>
      </c>
      <c r="E46" s="75">
        <v>6</v>
      </c>
      <c r="F46" s="75">
        <v>5</v>
      </c>
      <c r="G46" s="75">
        <v>468</v>
      </c>
      <c r="H46" s="75">
        <v>354</v>
      </c>
      <c r="I46" s="324">
        <f>G46+H46</f>
        <v>822</v>
      </c>
      <c r="J46" s="113" t="s">
        <v>36</v>
      </c>
      <c r="K46" s="318" t="s">
        <v>122</v>
      </c>
      <c r="L46" s="49" t="s">
        <v>45</v>
      </c>
      <c r="M46" s="56" t="s">
        <v>409</v>
      </c>
      <c r="O46" s="39">
        <v>1</v>
      </c>
      <c r="Q46" s="56" t="s">
        <v>111</v>
      </c>
      <c r="R46" s="39" t="s">
        <v>334</v>
      </c>
    </row>
    <row r="47" spans="1:23" s="39" customFormat="1" ht="14" x14ac:dyDescent="0.15">
      <c r="A47" s="211"/>
      <c r="B47" s="126"/>
      <c r="C47" s="97"/>
      <c r="D47" s="97"/>
      <c r="E47" s="97"/>
      <c r="F47" s="97"/>
      <c r="G47" s="97"/>
      <c r="H47" s="97"/>
      <c r="I47" s="320"/>
      <c r="J47" s="321"/>
      <c r="K47" s="322"/>
      <c r="L47" s="103" t="s">
        <v>239</v>
      </c>
      <c r="M47" s="323" t="s">
        <v>410</v>
      </c>
    </row>
    <row r="48" spans="1:23" s="39" customFormat="1" x14ac:dyDescent="0.15">
      <c r="B48" s="441" t="s">
        <v>128</v>
      </c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</row>
    <row r="49" spans="2:21" s="39" customFormat="1" x14ac:dyDescent="0.15">
      <c r="B49" s="39" t="s">
        <v>125</v>
      </c>
      <c r="C49" s="100"/>
      <c r="D49" s="100"/>
      <c r="E49" s="100"/>
      <c r="F49" s="100"/>
      <c r="G49" s="100"/>
      <c r="H49" s="100"/>
      <c r="I49" s="100"/>
      <c r="J49" s="100"/>
      <c r="K49" s="100"/>
      <c r="M49" s="40"/>
    </row>
    <row r="50" spans="2:21" s="39" customFormat="1" ht="15" x14ac:dyDescent="0.15">
      <c r="B50" s="100" t="s">
        <v>212</v>
      </c>
      <c r="C50" s="36"/>
      <c r="D50" s="56"/>
      <c r="E50" s="56"/>
      <c r="F50" s="56"/>
      <c r="G50" s="56"/>
      <c r="H50" s="56"/>
      <c r="I50" s="319"/>
      <c r="J50" s="56"/>
      <c r="K50" s="56"/>
      <c r="M50" s="340"/>
    </row>
    <row r="51" spans="2:21" s="39" customFormat="1" ht="16" x14ac:dyDescent="0.15">
      <c r="B51" s="128" t="s">
        <v>4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333"/>
      <c r="P51" s="39">
        <v>9</v>
      </c>
      <c r="Q51" s="39">
        <v>78</v>
      </c>
      <c r="R51" s="39">
        <v>94</v>
      </c>
      <c r="S51" s="39">
        <v>1261</v>
      </c>
      <c r="T51" s="39">
        <v>1198</v>
      </c>
      <c r="U51" s="39">
        <v>2459</v>
      </c>
    </row>
    <row r="57" spans="2:21" ht="14" x14ac:dyDescent="0.15">
      <c r="B57" s="31"/>
      <c r="C57" s="87" t="s">
        <v>0</v>
      </c>
      <c r="D57" s="87"/>
      <c r="E57" s="87" t="s">
        <v>118</v>
      </c>
      <c r="F57" s="87"/>
      <c r="G57" s="87" t="s">
        <v>3</v>
      </c>
      <c r="H57" s="87"/>
      <c r="I57" s="59"/>
      <c r="J57" s="119"/>
      <c r="K57" s="72"/>
      <c r="L57" s="80" t="s">
        <v>58</v>
      </c>
      <c r="M57" s="72"/>
    </row>
    <row r="58" spans="2:21" x14ac:dyDescent="0.15">
      <c r="B58" s="305" t="s">
        <v>7</v>
      </c>
      <c r="C58" s="306" t="s">
        <v>2</v>
      </c>
      <c r="D58" s="306" t="s">
        <v>48</v>
      </c>
      <c r="E58" s="209" t="s">
        <v>131</v>
      </c>
      <c r="F58" s="209" t="s">
        <v>132</v>
      </c>
      <c r="G58" s="209" t="s">
        <v>133</v>
      </c>
      <c r="H58" s="209" t="s">
        <v>134</v>
      </c>
      <c r="I58" s="307" t="s">
        <v>3</v>
      </c>
      <c r="J58" s="308" t="s">
        <v>55</v>
      </c>
      <c r="K58" s="309" t="s">
        <v>119</v>
      </c>
      <c r="L58" s="310" t="s">
        <v>57</v>
      </c>
      <c r="M58" s="334" t="s">
        <v>59</v>
      </c>
    </row>
    <row r="59" spans="2:21" x14ac:dyDescent="0.15">
      <c r="B59" s="123" t="s">
        <v>43</v>
      </c>
      <c r="C59" s="311"/>
      <c r="D59" s="311"/>
      <c r="E59" s="312"/>
      <c r="F59" s="312"/>
      <c r="G59" s="312"/>
      <c r="H59" s="312"/>
      <c r="I59" s="313"/>
      <c r="J59" s="314"/>
      <c r="K59" s="315"/>
      <c r="L59" s="314"/>
      <c r="M59" s="331"/>
    </row>
    <row r="60" spans="2:21" x14ac:dyDescent="0.15">
      <c r="B60" s="316"/>
      <c r="C60" s="311"/>
      <c r="D60" s="311"/>
      <c r="E60" s="312"/>
      <c r="F60" s="312"/>
      <c r="G60" s="312"/>
      <c r="H60" s="312"/>
      <c r="I60" s="313"/>
      <c r="J60" s="314"/>
      <c r="K60" s="315"/>
      <c r="L60" s="314"/>
      <c r="M60" s="331"/>
    </row>
    <row r="61" spans="2:21" x14ac:dyDescent="0.15">
      <c r="B61" s="123" t="s">
        <v>39</v>
      </c>
      <c r="C61" s="75">
        <v>1</v>
      </c>
      <c r="D61" s="75" t="s">
        <v>4</v>
      </c>
      <c r="E61" s="75">
        <v>1</v>
      </c>
      <c r="F61" s="75">
        <v>5</v>
      </c>
      <c r="G61" s="75">
        <v>85</v>
      </c>
      <c r="H61" s="75">
        <v>91</v>
      </c>
      <c r="I61" s="317">
        <v>176</v>
      </c>
      <c r="J61" s="113" t="s">
        <v>36</v>
      </c>
      <c r="K61" s="318" t="s">
        <v>122</v>
      </c>
      <c r="L61" s="56" t="s">
        <v>51</v>
      </c>
      <c r="M61" s="332" t="s">
        <v>95</v>
      </c>
    </row>
    <row r="62" spans="2:21" x14ac:dyDescent="0.15">
      <c r="B62" s="123"/>
      <c r="C62" s="75"/>
      <c r="D62" s="75">
        <v>1</v>
      </c>
      <c r="E62" s="75">
        <v>1</v>
      </c>
      <c r="F62" s="75">
        <v>2</v>
      </c>
      <c r="G62" s="75">
        <v>183</v>
      </c>
      <c r="H62" s="75">
        <v>143</v>
      </c>
      <c r="I62" s="317">
        <v>326</v>
      </c>
      <c r="J62" s="113" t="s">
        <v>36</v>
      </c>
      <c r="K62" s="318" t="s">
        <v>122</v>
      </c>
      <c r="L62" s="56" t="s">
        <v>51</v>
      </c>
      <c r="M62" s="332" t="s">
        <v>96</v>
      </c>
    </row>
    <row r="63" spans="2:21" x14ac:dyDescent="0.15">
      <c r="B63" s="123" t="s">
        <v>43</v>
      </c>
      <c r="C63" s="75">
        <v>1</v>
      </c>
      <c r="D63" s="75" t="s">
        <v>4</v>
      </c>
      <c r="E63" s="40">
        <v>0</v>
      </c>
      <c r="F63" s="40">
        <v>1</v>
      </c>
      <c r="G63" s="40">
        <v>155</v>
      </c>
      <c r="H63" s="40">
        <v>164</v>
      </c>
      <c r="I63" s="317">
        <v>319</v>
      </c>
      <c r="J63" s="113" t="s">
        <v>36</v>
      </c>
      <c r="K63" s="318" t="s">
        <v>122</v>
      </c>
      <c r="L63" s="56" t="s">
        <v>51</v>
      </c>
      <c r="M63" s="332" t="s">
        <v>92</v>
      </c>
    </row>
    <row r="64" spans="2:21" ht="14" x14ac:dyDescent="0.15">
      <c r="B64" s="123"/>
      <c r="C64" s="75"/>
      <c r="D64" s="75">
        <v>4</v>
      </c>
      <c r="E64" s="75">
        <v>9</v>
      </c>
      <c r="F64" s="75">
        <v>11</v>
      </c>
      <c r="G64" s="75">
        <v>656</v>
      </c>
      <c r="H64" s="75">
        <v>550</v>
      </c>
      <c r="I64" s="317">
        <v>1206</v>
      </c>
      <c r="J64" s="113" t="s">
        <v>36</v>
      </c>
      <c r="K64" s="193" t="s">
        <v>53</v>
      </c>
      <c r="L64" s="56" t="s">
        <v>45</v>
      </c>
      <c r="M64" s="332" t="s">
        <v>93</v>
      </c>
    </row>
    <row r="65" spans="2:13" ht="15" x14ac:dyDescent="0.15">
      <c r="B65" s="123" t="s">
        <v>209</v>
      </c>
      <c r="C65" s="75">
        <v>3</v>
      </c>
      <c r="D65" s="75" t="s">
        <v>4</v>
      </c>
      <c r="E65" s="75">
        <v>60</v>
      </c>
      <c r="F65" s="75">
        <v>53</v>
      </c>
      <c r="G65" s="75">
        <v>375</v>
      </c>
      <c r="H65" s="75">
        <v>390</v>
      </c>
      <c r="I65" s="317">
        <v>765</v>
      </c>
      <c r="J65" s="113" t="s">
        <v>37</v>
      </c>
      <c r="K65" s="193" t="s">
        <v>52</v>
      </c>
      <c r="L65" s="56" t="s">
        <v>45</v>
      </c>
      <c r="M65" s="56" t="s">
        <v>99</v>
      </c>
    </row>
    <row r="66" spans="2:13" x14ac:dyDescent="0.15">
      <c r="B66" s="123" t="s">
        <v>15</v>
      </c>
      <c r="C66" s="75">
        <v>2</v>
      </c>
      <c r="D66" s="75" t="s">
        <v>4</v>
      </c>
      <c r="E66" s="75">
        <v>14</v>
      </c>
      <c r="F66" s="75">
        <v>18</v>
      </c>
      <c r="G66" s="75">
        <v>240</v>
      </c>
      <c r="H66" s="75">
        <v>255</v>
      </c>
      <c r="I66" s="317">
        <v>495</v>
      </c>
      <c r="J66" s="113" t="s">
        <v>36</v>
      </c>
      <c r="K66" s="318" t="s">
        <v>122</v>
      </c>
      <c r="L66" s="113" t="s">
        <v>45</v>
      </c>
      <c r="M66" s="113" t="s">
        <v>100</v>
      </c>
    </row>
    <row r="67" spans="2:13" x14ac:dyDescent="0.15">
      <c r="B67" s="123"/>
      <c r="C67" s="75"/>
      <c r="D67" s="75">
        <v>6</v>
      </c>
      <c r="E67" s="75">
        <v>62</v>
      </c>
      <c r="F67" s="75">
        <v>65</v>
      </c>
      <c r="G67" s="75">
        <v>967</v>
      </c>
      <c r="H67" s="75">
        <v>889</v>
      </c>
      <c r="I67" s="317">
        <v>1856</v>
      </c>
      <c r="J67" s="113" t="s">
        <v>36</v>
      </c>
      <c r="K67" s="318" t="s">
        <v>122</v>
      </c>
      <c r="L67" s="113" t="s">
        <v>45</v>
      </c>
      <c r="M67" s="113" t="s">
        <v>101</v>
      </c>
    </row>
    <row r="68" spans="2:13" x14ac:dyDescent="0.15">
      <c r="B68" s="123" t="s">
        <v>35</v>
      </c>
      <c r="C68" s="75" t="s">
        <v>4</v>
      </c>
      <c r="D68" s="75">
        <v>1</v>
      </c>
      <c r="E68" s="75">
        <v>16</v>
      </c>
      <c r="F68" s="75">
        <v>21</v>
      </c>
      <c r="G68" s="75">
        <v>183</v>
      </c>
      <c r="H68" s="75">
        <v>143</v>
      </c>
      <c r="I68" s="317">
        <v>326</v>
      </c>
      <c r="J68" s="113" t="s">
        <v>36</v>
      </c>
      <c r="K68" s="318" t="s">
        <v>122</v>
      </c>
      <c r="L68" s="56" t="s">
        <v>51</v>
      </c>
      <c r="M68" s="332" t="s">
        <v>103</v>
      </c>
    </row>
    <row r="69" spans="2:13" x14ac:dyDescent="0.15">
      <c r="B69" s="123" t="s">
        <v>33</v>
      </c>
      <c r="C69" s="75" t="s">
        <v>4</v>
      </c>
      <c r="D69" s="75">
        <v>3</v>
      </c>
      <c r="E69" s="75">
        <v>6</v>
      </c>
      <c r="F69" s="75">
        <v>3</v>
      </c>
      <c r="G69" s="75">
        <v>414</v>
      </c>
      <c r="H69" s="75">
        <v>300</v>
      </c>
      <c r="I69" s="317">
        <v>714</v>
      </c>
      <c r="J69" s="113" t="s">
        <v>36</v>
      </c>
      <c r="K69" s="318" t="s">
        <v>122</v>
      </c>
      <c r="L69" s="56" t="s">
        <v>45</v>
      </c>
      <c r="M69" s="56" t="s">
        <v>111</v>
      </c>
    </row>
    <row r="70" spans="2:13" x14ac:dyDescent="0.15">
      <c r="B70" s="123" t="s">
        <v>210</v>
      </c>
      <c r="C70" s="75">
        <v>2</v>
      </c>
      <c r="D70" s="75" t="s">
        <v>4</v>
      </c>
      <c r="E70" s="75">
        <v>11</v>
      </c>
      <c r="F70" s="75">
        <v>4</v>
      </c>
      <c r="G70" s="75">
        <v>290</v>
      </c>
      <c r="H70" s="75">
        <v>299</v>
      </c>
      <c r="I70" s="317">
        <v>589</v>
      </c>
      <c r="J70" s="113" t="s">
        <v>36</v>
      </c>
      <c r="K70" s="318" t="s">
        <v>122</v>
      </c>
      <c r="L70" s="56" t="s">
        <v>45</v>
      </c>
      <c r="M70" s="56" t="s">
        <v>211</v>
      </c>
    </row>
    <row r="71" spans="2:13" x14ac:dyDescent="0.15">
      <c r="B71" s="126"/>
      <c r="C71" s="97"/>
      <c r="D71" s="97">
        <v>3</v>
      </c>
      <c r="E71" s="97">
        <v>41</v>
      </c>
      <c r="F71" s="97">
        <v>56</v>
      </c>
      <c r="G71" s="97">
        <v>404</v>
      </c>
      <c r="H71" s="97">
        <v>392</v>
      </c>
      <c r="I71" s="320">
        <v>796</v>
      </c>
      <c r="J71" s="321" t="s">
        <v>36</v>
      </c>
      <c r="K71" s="322" t="s">
        <v>122</v>
      </c>
      <c r="L71" s="323" t="s">
        <v>45</v>
      </c>
      <c r="M71" s="323" t="s">
        <v>98</v>
      </c>
    </row>
    <row r="72" spans="2:13" x14ac:dyDescent="0.15">
      <c r="B72" s="441" t="s">
        <v>128</v>
      </c>
      <c r="C72" s="441"/>
      <c r="D72" s="441"/>
      <c r="E72" s="441"/>
      <c r="F72" s="441"/>
      <c r="G72" s="441"/>
      <c r="H72" s="441"/>
      <c r="I72" s="441"/>
      <c r="J72" s="441"/>
      <c r="K72" s="441"/>
      <c r="L72" s="441"/>
      <c r="M72" s="441"/>
    </row>
    <row r="73" spans="2:13" x14ac:dyDescent="0.15">
      <c r="B73" s="39" t="s">
        <v>125</v>
      </c>
      <c r="C73" s="100"/>
      <c r="D73" s="100"/>
      <c r="E73" s="100"/>
      <c r="F73" s="100"/>
      <c r="G73" s="100"/>
      <c r="H73" s="100"/>
      <c r="I73" s="100"/>
      <c r="J73" s="100"/>
      <c r="K73" s="100"/>
      <c r="L73" s="39"/>
      <c r="M73" s="40"/>
    </row>
    <row r="74" spans="2:13" ht="15" x14ac:dyDescent="0.15">
      <c r="B74" s="100" t="s">
        <v>212</v>
      </c>
      <c r="C74" s="36"/>
      <c r="D74" s="56"/>
      <c r="E74" s="56"/>
      <c r="F74" s="56"/>
      <c r="G74" s="56"/>
      <c r="H74" s="56"/>
      <c r="I74" s="319"/>
      <c r="J74" s="56"/>
      <c r="K74" s="56"/>
      <c r="L74" s="39"/>
      <c r="M74" s="340"/>
    </row>
    <row r="75" spans="2:13" ht="16" x14ac:dyDescent="0.15">
      <c r="B75" s="128" t="s">
        <v>4</v>
      </c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333"/>
    </row>
  </sheetData>
  <mergeCells count="6">
    <mergeCell ref="B72:M72"/>
    <mergeCell ref="B48:M48"/>
    <mergeCell ref="B1:K1"/>
    <mergeCell ref="B27:M27"/>
    <mergeCell ref="S27:V27"/>
    <mergeCell ref="B31:K31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191B-FECD-964D-B3E7-33DFAD1D2F96}">
  <sheetPr>
    <pageSetUpPr fitToPage="1"/>
  </sheetPr>
  <dimension ref="A1:R57"/>
  <sheetViews>
    <sheetView zoomScale="120" zoomScaleNormal="120" zoomScalePageLayoutView="125" workbookViewId="0">
      <selection activeCell="B7" sqref="B7"/>
    </sheetView>
  </sheetViews>
  <sheetFormatPr baseColWidth="10" defaultColWidth="20" defaultRowHeight="13" x14ac:dyDescent="0.15"/>
  <cols>
    <col min="1" max="1" width="6.83203125" style="49" customWidth="1"/>
    <col min="2" max="2" width="30" style="30" customWidth="1"/>
    <col min="3" max="3" width="6" style="30" customWidth="1"/>
    <col min="4" max="6" width="14.5" style="38" customWidth="1"/>
    <col min="7" max="7" width="14.5" style="185" customWidth="1"/>
    <col min="8" max="8" width="8.83203125" style="185" customWidth="1"/>
    <col min="9" max="9" width="11.83203125" style="42" customWidth="1"/>
    <col min="10" max="10" width="8.83203125" style="42" customWidth="1"/>
    <col min="11" max="11" width="14.83203125" style="42" customWidth="1"/>
    <col min="12" max="12" width="19" style="41" customWidth="1"/>
    <col min="13" max="13" width="11" style="38" customWidth="1"/>
    <col min="14" max="14" width="13.5" style="51" customWidth="1"/>
    <col min="15" max="17" width="20" style="38"/>
    <col min="18" max="18" width="20" style="39"/>
    <col min="19" max="16384" width="20" style="30"/>
  </cols>
  <sheetData>
    <row r="1" spans="1:18" s="61" customFormat="1" ht="16" customHeight="1" x14ac:dyDescent="0.2">
      <c r="A1" s="63"/>
      <c r="B1" s="102" t="s">
        <v>49</v>
      </c>
      <c r="D1" s="176"/>
      <c r="E1" s="176"/>
      <c r="F1" s="176"/>
      <c r="G1" s="176"/>
      <c r="H1" s="176"/>
      <c r="L1" s="85"/>
      <c r="M1" s="176" t="s">
        <v>197</v>
      </c>
      <c r="N1" s="62" t="s">
        <v>221</v>
      </c>
      <c r="O1" s="176"/>
      <c r="P1" s="176"/>
      <c r="Q1" s="176"/>
      <c r="R1" s="102"/>
    </row>
    <row r="2" spans="1:18" x14ac:dyDescent="0.15"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</row>
    <row r="3" spans="1:18" ht="12.75" customHeight="1" x14ac:dyDescent="0.15">
      <c r="B3" s="82"/>
      <c r="C3" s="82"/>
      <c r="D3" s="109" t="s">
        <v>118</v>
      </c>
      <c r="E3" s="109"/>
      <c r="F3" s="109" t="s">
        <v>3</v>
      </c>
      <c r="G3" s="109"/>
      <c r="H3" s="43"/>
      <c r="I3" s="82"/>
      <c r="J3" s="82"/>
      <c r="K3" s="426" t="s">
        <v>58</v>
      </c>
      <c r="L3" s="426"/>
    </row>
    <row r="4" spans="1:18" ht="29" customHeight="1" x14ac:dyDescent="0.15">
      <c r="A4" s="38" t="s">
        <v>262</v>
      </c>
      <c r="B4" s="44" t="s">
        <v>7</v>
      </c>
      <c r="C4" s="45" t="s">
        <v>2</v>
      </c>
      <c r="D4" s="209" t="s">
        <v>135</v>
      </c>
      <c r="E4" s="209" t="s">
        <v>136</v>
      </c>
      <c r="F4" s="209" t="s">
        <v>137</v>
      </c>
      <c r="G4" s="209" t="s">
        <v>138</v>
      </c>
      <c r="H4" s="209" t="s">
        <v>3</v>
      </c>
      <c r="I4" s="210" t="s">
        <v>146</v>
      </c>
      <c r="J4" s="84" t="s">
        <v>119</v>
      </c>
      <c r="K4" s="130" t="s">
        <v>57</v>
      </c>
      <c r="L4" s="44" t="s">
        <v>60</v>
      </c>
      <c r="M4" s="38" t="s">
        <v>275</v>
      </c>
      <c r="N4" s="38" t="s">
        <v>329</v>
      </c>
      <c r="O4" s="38" t="s">
        <v>345</v>
      </c>
      <c r="P4" s="38" t="s">
        <v>344</v>
      </c>
      <c r="Q4" s="38" t="s">
        <v>279</v>
      </c>
      <c r="R4" s="39" t="s">
        <v>342</v>
      </c>
    </row>
    <row r="5" spans="1:18" ht="16" customHeight="1" x14ac:dyDescent="0.2">
      <c r="A5" s="213"/>
      <c r="B5" s="92" t="s">
        <v>10</v>
      </c>
      <c r="C5" s="179">
        <v>10</v>
      </c>
      <c r="D5" s="218">
        <v>215</v>
      </c>
      <c r="E5" s="218">
        <v>213</v>
      </c>
      <c r="F5" s="218">
        <v>1840</v>
      </c>
      <c r="G5" s="218">
        <v>1908</v>
      </c>
      <c r="H5" s="218">
        <f>F5+G5</f>
        <v>3748</v>
      </c>
      <c r="I5" s="49" t="s">
        <v>214</v>
      </c>
      <c r="J5" s="55" t="s">
        <v>220</v>
      </c>
      <c r="K5" s="49" t="s">
        <v>45</v>
      </c>
      <c r="L5" s="217" t="s">
        <v>340</v>
      </c>
      <c r="M5" s="216" t="s">
        <v>238</v>
      </c>
      <c r="O5" s="219" t="s">
        <v>247</v>
      </c>
      <c r="P5" s="38" t="s">
        <v>334</v>
      </c>
      <c r="Q5" s="38" t="s">
        <v>341</v>
      </c>
      <c r="R5" s="39" t="s">
        <v>343</v>
      </c>
    </row>
    <row r="6" spans="1:18" ht="16" customHeight="1" x14ac:dyDescent="0.15">
      <c r="A6" s="220"/>
      <c r="B6" s="112" t="s">
        <v>458</v>
      </c>
      <c r="C6" s="191">
        <v>4</v>
      </c>
      <c r="D6" s="218">
        <v>78</v>
      </c>
      <c r="E6" s="218">
        <v>88</v>
      </c>
      <c r="F6" s="218">
        <v>336</v>
      </c>
      <c r="G6" s="218">
        <v>355</v>
      </c>
      <c r="H6" s="218">
        <f>F6+G6</f>
        <v>691</v>
      </c>
      <c r="I6" s="192" t="s">
        <v>37</v>
      </c>
      <c r="J6" s="193" t="s">
        <v>52</v>
      </c>
      <c r="K6" s="192" t="s">
        <v>45</v>
      </c>
      <c r="L6" s="217" t="s">
        <v>233</v>
      </c>
      <c r="M6" s="214"/>
      <c r="O6" s="49"/>
      <c r="R6" s="100" t="s">
        <v>347</v>
      </c>
    </row>
    <row r="7" spans="1:18" ht="16" customHeight="1" x14ac:dyDescent="0.15">
      <c r="A7" s="220"/>
      <c r="B7" s="112" t="s">
        <v>470</v>
      </c>
      <c r="C7" s="191">
        <v>1</v>
      </c>
      <c r="D7" s="218">
        <v>23</v>
      </c>
      <c r="E7" s="218">
        <v>25</v>
      </c>
      <c r="F7" s="218">
        <v>176</v>
      </c>
      <c r="G7" s="218">
        <v>188</v>
      </c>
      <c r="H7" s="218">
        <f>F7+G7</f>
        <v>364</v>
      </c>
      <c r="I7" s="192" t="s">
        <v>36</v>
      </c>
      <c r="J7" s="193" t="s">
        <v>53</v>
      </c>
      <c r="K7" s="192" t="s">
        <v>45</v>
      </c>
      <c r="L7" s="217" t="s">
        <v>234</v>
      </c>
      <c r="M7" s="214"/>
    </row>
    <row r="8" spans="1:18" ht="16" customHeight="1" x14ac:dyDescent="0.15">
      <c r="A8" s="220"/>
      <c r="B8" s="195" t="s">
        <v>200</v>
      </c>
      <c r="C8" s="191">
        <v>3</v>
      </c>
      <c r="D8" s="218" t="s">
        <v>4</v>
      </c>
      <c r="E8" s="218" t="s">
        <v>4</v>
      </c>
      <c r="F8" s="212">
        <v>355</v>
      </c>
      <c r="G8" s="221" t="s">
        <v>346</v>
      </c>
      <c r="H8" s="218">
        <f>F8+G8</f>
        <v>726</v>
      </c>
      <c r="I8" s="192" t="s">
        <v>36</v>
      </c>
      <c r="J8" s="193" t="s">
        <v>53</v>
      </c>
      <c r="K8" s="192" t="s">
        <v>201</v>
      </c>
      <c r="L8" s="222" t="s">
        <v>348</v>
      </c>
      <c r="M8" s="214" t="s">
        <v>238</v>
      </c>
      <c r="N8" s="51">
        <v>1</v>
      </c>
      <c r="O8" s="194" t="s">
        <v>235</v>
      </c>
      <c r="P8" s="38" t="s">
        <v>334</v>
      </c>
      <c r="Q8" s="38" t="s">
        <v>341</v>
      </c>
    </row>
    <row r="9" spans="1:18" ht="16" customHeight="1" x14ac:dyDescent="0.15">
      <c r="A9" s="220"/>
      <c r="B9" s="197" t="s">
        <v>88</v>
      </c>
      <c r="C9" s="218">
        <v>13</v>
      </c>
      <c r="D9" s="191"/>
      <c r="E9" s="191"/>
      <c r="F9" s="191"/>
      <c r="G9" s="191"/>
      <c r="H9" s="218">
        <v>4253</v>
      </c>
      <c r="I9" s="192" t="s">
        <v>104</v>
      </c>
      <c r="J9" s="193"/>
      <c r="K9" s="192" t="s">
        <v>349</v>
      </c>
      <c r="L9" s="199" t="s">
        <v>438</v>
      </c>
      <c r="M9" s="214"/>
    </row>
    <row r="10" spans="1:18" ht="16" customHeight="1" x14ac:dyDescent="0.15">
      <c r="A10" s="220"/>
      <c r="B10" s="197" t="s">
        <v>17</v>
      </c>
      <c r="C10" s="191">
        <v>10</v>
      </c>
      <c r="D10" s="218">
        <v>913</v>
      </c>
      <c r="E10" s="218">
        <v>839</v>
      </c>
      <c r="F10" s="218">
        <v>1055</v>
      </c>
      <c r="G10" s="218">
        <v>991</v>
      </c>
      <c r="H10" s="218">
        <f>F10+G10</f>
        <v>2046</v>
      </c>
      <c r="I10" s="192" t="s">
        <v>37</v>
      </c>
      <c r="J10" s="193" t="s">
        <v>52</v>
      </c>
      <c r="K10" s="192" t="s">
        <v>45</v>
      </c>
      <c r="L10" s="217" t="s">
        <v>261</v>
      </c>
      <c r="M10" s="215" t="s">
        <v>358</v>
      </c>
      <c r="P10" s="38" t="s">
        <v>357</v>
      </c>
      <c r="R10" s="39" t="s">
        <v>359</v>
      </c>
    </row>
    <row r="11" spans="1:18" ht="16" customHeight="1" x14ac:dyDescent="0.15">
      <c r="A11" s="220"/>
      <c r="B11" s="197" t="s">
        <v>42</v>
      </c>
      <c r="C11" s="191">
        <v>13</v>
      </c>
      <c r="D11" s="191"/>
      <c r="E11" s="191"/>
      <c r="F11" s="191">
        <v>2355</v>
      </c>
      <c r="G11" s="191">
        <v>2373</v>
      </c>
      <c r="H11" s="191">
        <f>F11+G11</f>
        <v>4728</v>
      </c>
      <c r="I11" s="192" t="s">
        <v>37</v>
      </c>
      <c r="J11" s="193" t="s">
        <v>52</v>
      </c>
      <c r="K11" s="192" t="s">
        <v>47</v>
      </c>
      <c r="L11" s="226" t="s">
        <v>249</v>
      </c>
      <c r="M11" s="215"/>
      <c r="P11" s="38" t="s">
        <v>357</v>
      </c>
      <c r="R11" s="39" t="s">
        <v>359</v>
      </c>
    </row>
    <row r="12" spans="1:18" ht="16" customHeight="1" x14ac:dyDescent="0.15">
      <c r="A12" s="220"/>
      <c r="B12" s="195" t="s">
        <v>107</v>
      </c>
      <c r="C12" s="191">
        <v>1</v>
      </c>
      <c r="D12" s="191">
        <v>576</v>
      </c>
      <c r="E12" s="191">
        <v>586</v>
      </c>
      <c r="F12" s="191">
        <v>777</v>
      </c>
      <c r="G12" s="191">
        <v>777</v>
      </c>
      <c r="H12" s="191">
        <f>F12+G12</f>
        <v>1554</v>
      </c>
      <c r="I12" s="192" t="s">
        <v>36</v>
      </c>
      <c r="J12" s="193" t="s">
        <v>53</v>
      </c>
      <c r="K12" s="192" t="s">
        <v>45</v>
      </c>
      <c r="L12" s="194" t="s">
        <v>236</v>
      </c>
      <c r="M12" s="215"/>
      <c r="N12" s="52"/>
    </row>
    <row r="13" spans="1:18" ht="16" customHeight="1" x14ac:dyDescent="0.15">
      <c r="A13" s="220"/>
      <c r="B13" s="200" t="s">
        <v>116</v>
      </c>
      <c r="C13" s="191"/>
      <c r="D13" s="191"/>
      <c r="E13" s="191"/>
      <c r="F13" s="191"/>
      <c r="G13" s="191"/>
      <c r="H13" s="191"/>
      <c r="I13" s="192"/>
      <c r="J13" s="193"/>
      <c r="K13" s="192"/>
      <c r="L13" s="194"/>
      <c r="M13" s="215"/>
      <c r="N13" s="52"/>
    </row>
    <row r="14" spans="1:18" ht="16" customHeight="1" x14ac:dyDescent="0.15">
      <c r="A14" s="220"/>
      <c r="B14" s="200" t="s">
        <v>231</v>
      </c>
      <c r="C14" s="188">
        <v>6</v>
      </c>
      <c r="D14" s="188">
        <v>19</v>
      </c>
      <c r="E14" s="188">
        <v>32</v>
      </c>
      <c r="F14" s="188">
        <v>1789</v>
      </c>
      <c r="G14" s="196" t="s">
        <v>362</v>
      </c>
      <c r="H14" s="191">
        <f t="shared" ref="H14:H20" si="0">F14+G14</f>
        <v>3648</v>
      </c>
      <c r="I14" s="192" t="s">
        <v>37</v>
      </c>
      <c r="J14" s="193"/>
      <c r="K14" s="192" t="s">
        <v>45</v>
      </c>
      <c r="L14" s="217" t="s">
        <v>363</v>
      </c>
      <c r="M14" s="227"/>
      <c r="N14" s="52"/>
      <c r="O14" s="201" t="s">
        <v>374</v>
      </c>
      <c r="P14" s="38" t="s">
        <v>334</v>
      </c>
      <c r="R14" s="39" t="s">
        <v>361</v>
      </c>
    </row>
    <row r="15" spans="1:18" ht="16" customHeight="1" x14ac:dyDescent="0.15">
      <c r="A15" s="220"/>
      <c r="B15" s="200"/>
      <c r="C15" s="191">
        <v>9</v>
      </c>
      <c r="D15" s="191">
        <v>19</v>
      </c>
      <c r="E15" s="191">
        <v>31</v>
      </c>
      <c r="F15" s="191">
        <v>1926</v>
      </c>
      <c r="G15" s="191">
        <v>1942</v>
      </c>
      <c r="H15" s="191">
        <f t="shared" si="0"/>
        <v>3868</v>
      </c>
      <c r="I15" s="192"/>
      <c r="J15" s="193"/>
      <c r="K15" s="192" t="s">
        <v>239</v>
      </c>
      <c r="L15" s="222" t="s">
        <v>364</v>
      </c>
      <c r="M15" s="215"/>
      <c r="N15" s="52"/>
      <c r="O15" s="202" t="s">
        <v>375</v>
      </c>
      <c r="R15" s="39" t="s">
        <v>366</v>
      </c>
    </row>
    <row r="16" spans="1:18" ht="16" customHeight="1" x14ac:dyDescent="0.15">
      <c r="A16" s="220"/>
      <c r="B16" s="200" t="s">
        <v>218</v>
      </c>
      <c r="C16" s="191">
        <v>4</v>
      </c>
      <c r="D16" s="191">
        <v>19</v>
      </c>
      <c r="E16" s="191">
        <v>28</v>
      </c>
      <c r="F16" s="191">
        <f>1486-19</f>
        <v>1467</v>
      </c>
      <c r="G16" s="191">
        <f>1557-21</f>
        <v>1536</v>
      </c>
      <c r="H16" s="191">
        <f t="shared" si="0"/>
        <v>3003</v>
      </c>
      <c r="I16" s="192" t="s">
        <v>260</v>
      </c>
      <c r="J16" s="193"/>
      <c r="K16" s="192" t="s">
        <v>45</v>
      </c>
      <c r="L16" s="222" t="s">
        <v>365</v>
      </c>
      <c r="M16" s="215"/>
      <c r="N16" s="52"/>
      <c r="O16" s="203" t="s">
        <v>237</v>
      </c>
      <c r="P16" s="38" t="s">
        <v>334</v>
      </c>
      <c r="R16" s="39" t="s">
        <v>367</v>
      </c>
    </row>
    <row r="17" spans="1:18" ht="16" customHeight="1" x14ac:dyDescent="0.15">
      <c r="A17" s="220"/>
      <c r="B17" s="200"/>
      <c r="C17" s="191">
        <v>5</v>
      </c>
      <c r="D17" s="191">
        <v>19</v>
      </c>
      <c r="E17" s="191">
        <v>27</v>
      </c>
      <c r="F17" s="191">
        <v>1486</v>
      </c>
      <c r="G17" s="191">
        <v>1557</v>
      </c>
      <c r="H17" s="191">
        <f t="shared" si="0"/>
        <v>3043</v>
      </c>
      <c r="I17" s="192"/>
      <c r="J17" s="193"/>
      <c r="K17" s="192" t="s">
        <v>239</v>
      </c>
      <c r="L17" s="222" t="s">
        <v>370</v>
      </c>
      <c r="M17" s="215"/>
      <c r="N17" s="52"/>
      <c r="O17" s="203" t="s">
        <v>232</v>
      </c>
      <c r="R17" s="39" t="s">
        <v>368</v>
      </c>
    </row>
    <row r="18" spans="1:18" ht="16" customHeight="1" x14ac:dyDescent="0.15">
      <c r="A18" s="220"/>
      <c r="B18" s="200" t="s">
        <v>215</v>
      </c>
      <c r="C18" s="191">
        <v>2</v>
      </c>
      <c r="D18" s="191">
        <v>19</v>
      </c>
      <c r="E18" s="191">
        <v>31</v>
      </c>
      <c r="F18" s="191">
        <v>322</v>
      </c>
      <c r="G18" s="191">
        <v>323</v>
      </c>
      <c r="H18" s="191">
        <f t="shared" si="0"/>
        <v>645</v>
      </c>
      <c r="I18" s="192" t="s">
        <v>260</v>
      </c>
      <c r="J18" s="193"/>
      <c r="K18" s="192" t="s">
        <v>45</v>
      </c>
      <c r="L18" s="222" t="s">
        <v>252</v>
      </c>
      <c r="M18" s="215"/>
      <c r="N18" s="52"/>
      <c r="O18" s="202"/>
    </row>
    <row r="19" spans="1:18" ht="16" customHeight="1" x14ac:dyDescent="0.15">
      <c r="A19" s="220"/>
      <c r="B19" s="200"/>
      <c r="C19" s="191">
        <v>4</v>
      </c>
      <c r="D19" s="191">
        <v>0</v>
      </c>
      <c r="E19" s="191">
        <v>4</v>
      </c>
      <c r="F19" s="191">
        <v>440</v>
      </c>
      <c r="G19" s="191">
        <v>443</v>
      </c>
      <c r="H19" s="191">
        <f t="shared" si="0"/>
        <v>883</v>
      </c>
      <c r="I19" s="192"/>
      <c r="J19" s="193"/>
      <c r="K19" s="192" t="s">
        <v>239</v>
      </c>
      <c r="L19" s="222" t="s">
        <v>360</v>
      </c>
      <c r="M19" s="215"/>
      <c r="N19" s="52"/>
      <c r="O19" s="202"/>
    </row>
    <row r="20" spans="1:18" ht="16" customHeight="1" x14ac:dyDescent="0.15">
      <c r="A20" s="49" t="s">
        <v>238</v>
      </c>
      <c r="B20" s="200" t="s">
        <v>229</v>
      </c>
      <c r="C20" s="191">
        <v>3</v>
      </c>
      <c r="D20" s="191">
        <v>15</v>
      </c>
      <c r="E20" s="191">
        <v>16</v>
      </c>
      <c r="F20" s="191">
        <v>427</v>
      </c>
      <c r="G20" s="191">
        <v>499</v>
      </c>
      <c r="H20" s="191">
        <f t="shared" si="0"/>
        <v>926</v>
      </c>
      <c r="I20" s="192" t="s">
        <v>36</v>
      </c>
      <c r="J20" s="193" t="s">
        <v>52</v>
      </c>
      <c r="K20" s="192" t="s">
        <v>45</v>
      </c>
      <c r="L20" s="217" t="s">
        <v>371</v>
      </c>
      <c r="M20" s="215"/>
      <c r="N20" s="52"/>
      <c r="O20" s="201" t="s">
        <v>253</v>
      </c>
      <c r="P20" s="38" t="s">
        <v>373</v>
      </c>
      <c r="R20" s="39" t="s">
        <v>369</v>
      </c>
    </row>
    <row r="21" spans="1:18" ht="16" customHeight="1" x14ac:dyDescent="0.15">
      <c r="A21" s="49" t="s">
        <v>248</v>
      </c>
      <c r="B21" s="200"/>
      <c r="C21" s="191">
        <v>3</v>
      </c>
      <c r="D21" s="191">
        <v>15</v>
      </c>
      <c r="E21" s="191">
        <v>16</v>
      </c>
      <c r="F21" s="191">
        <v>427</v>
      </c>
      <c r="G21" s="191">
        <v>499</v>
      </c>
      <c r="H21" s="191">
        <f t="shared" ref="H21" si="1">F21+G21</f>
        <v>926</v>
      </c>
      <c r="I21" s="192"/>
      <c r="J21" s="193"/>
      <c r="K21" s="192" t="s">
        <v>239</v>
      </c>
      <c r="L21" s="222" t="s">
        <v>372</v>
      </c>
      <c r="M21" s="215"/>
      <c r="N21" s="52"/>
      <c r="O21" s="203" t="s">
        <v>230</v>
      </c>
      <c r="R21" s="39" t="s">
        <v>376</v>
      </c>
    </row>
    <row r="22" spans="1:18" s="2" customFormat="1" ht="15.5" customHeight="1" x14ac:dyDescent="0.15">
      <c r="A22" s="132"/>
      <c r="B22" s="442" t="s">
        <v>139</v>
      </c>
      <c r="C22" s="442"/>
      <c r="D22" s="442"/>
      <c r="E22" s="442"/>
      <c r="F22" s="442"/>
      <c r="G22" s="442"/>
      <c r="H22" s="442"/>
      <c r="I22" s="442"/>
      <c r="J22" s="442"/>
      <c r="K22" s="442"/>
      <c r="L22" s="442"/>
      <c r="M22" s="1"/>
      <c r="N22" s="133"/>
      <c r="O22" s="1"/>
      <c r="P22" s="1"/>
      <c r="Q22" s="1"/>
      <c r="R22" s="118"/>
    </row>
    <row r="23" spans="1:18" s="2" customFormat="1" ht="15.5" customHeight="1" x14ac:dyDescent="0.15">
      <c r="A23" s="132"/>
      <c r="B23" s="134" t="s">
        <v>140</v>
      </c>
      <c r="C23" s="135"/>
      <c r="D23" s="186"/>
      <c r="E23" s="186"/>
      <c r="F23" s="186"/>
      <c r="G23" s="186"/>
      <c r="H23" s="186"/>
      <c r="I23" s="135"/>
      <c r="J23" s="135"/>
      <c r="K23" s="135"/>
      <c r="L23" s="135"/>
      <c r="M23" s="1"/>
      <c r="N23" s="133"/>
      <c r="O23" s="1"/>
      <c r="P23" s="1"/>
      <c r="Q23" s="1"/>
      <c r="R23" s="118"/>
    </row>
    <row r="24" spans="1:18" s="2" customFormat="1" ht="15.5" customHeight="1" x14ac:dyDescent="0.15">
      <c r="A24" s="132"/>
      <c r="B24" s="118" t="s">
        <v>141</v>
      </c>
      <c r="D24" s="1"/>
      <c r="E24" s="1"/>
      <c r="F24" s="1"/>
      <c r="G24" s="187"/>
      <c r="H24" s="187"/>
      <c r="I24" s="3"/>
      <c r="J24" s="3"/>
      <c r="K24" s="3"/>
      <c r="L24" s="228"/>
      <c r="M24" s="1"/>
      <c r="N24" s="133"/>
      <c r="O24" s="1"/>
      <c r="P24" s="1"/>
      <c r="Q24" s="1"/>
      <c r="R24" s="118"/>
    </row>
    <row r="25" spans="1:18" s="2" customFormat="1" ht="15.5" customHeight="1" x14ac:dyDescent="0.15">
      <c r="A25" s="132"/>
      <c r="B25" s="134" t="s">
        <v>142</v>
      </c>
      <c r="D25" s="1"/>
      <c r="E25" s="1"/>
      <c r="F25" s="1"/>
      <c r="G25" s="187"/>
      <c r="H25" s="187"/>
      <c r="I25" s="3"/>
      <c r="J25" s="3"/>
      <c r="K25" s="3"/>
      <c r="L25" s="110"/>
      <c r="M25" s="1"/>
      <c r="N25" s="133"/>
      <c r="O25" s="1"/>
      <c r="P25" s="1"/>
      <c r="Q25" s="1"/>
      <c r="R25" s="118"/>
    </row>
    <row r="26" spans="1:18" s="2" customFormat="1" ht="15.5" customHeight="1" x14ac:dyDescent="0.15">
      <c r="A26" s="132"/>
      <c r="B26" s="134"/>
      <c r="D26" s="1"/>
      <c r="E26" s="1"/>
      <c r="F26" s="1"/>
      <c r="G26" s="187"/>
      <c r="H26" s="187"/>
      <c r="I26" s="3"/>
      <c r="J26" s="3"/>
      <c r="K26" s="3"/>
      <c r="L26" s="110"/>
      <c r="M26" s="1"/>
      <c r="N26" s="133"/>
      <c r="O26" s="1"/>
      <c r="P26" s="1"/>
      <c r="Q26" s="1"/>
      <c r="R26" s="118"/>
    </row>
    <row r="27" spans="1:18" s="2" customFormat="1" ht="12" x14ac:dyDescent="0.15">
      <c r="A27" s="132"/>
      <c r="B27" s="118"/>
      <c r="D27" s="1"/>
      <c r="E27" s="1"/>
      <c r="F27" s="1"/>
      <c r="G27" s="187"/>
      <c r="H27" s="187"/>
      <c r="I27" s="3"/>
      <c r="J27" s="3"/>
      <c r="K27" s="3"/>
      <c r="L27" s="110"/>
      <c r="M27" s="1"/>
      <c r="N27" s="133"/>
      <c r="O27" s="1"/>
      <c r="P27" s="1"/>
      <c r="Q27" s="1"/>
      <c r="R27" s="118"/>
    </row>
    <row r="30" spans="1:18" ht="16" x14ac:dyDescent="0.2">
      <c r="B30" s="102" t="s">
        <v>105</v>
      </c>
      <c r="C30" s="61"/>
      <c r="D30" s="176"/>
      <c r="E30" s="176"/>
      <c r="F30" s="176"/>
      <c r="G30" s="176"/>
      <c r="H30" s="176"/>
      <c r="I30" s="61"/>
      <c r="J30" s="61"/>
      <c r="K30" s="61"/>
      <c r="L30" s="85"/>
    </row>
    <row r="31" spans="1:18" x14ac:dyDescent="0.15">
      <c r="B31" s="136"/>
      <c r="C31" s="136"/>
      <c r="D31" s="91"/>
      <c r="E31" s="91"/>
      <c r="F31" s="91"/>
      <c r="G31" s="91"/>
      <c r="H31" s="91"/>
      <c r="I31" s="136"/>
      <c r="J31" s="136"/>
      <c r="K31" s="136"/>
      <c r="L31" s="136"/>
    </row>
    <row r="32" spans="1:18" ht="13" customHeight="1" x14ac:dyDescent="0.15">
      <c r="B32" s="82"/>
      <c r="C32" s="82"/>
      <c r="D32" s="109" t="s">
        <v>118</v>
      </c>
      <c r="E32" s="109"/>
      <c r="F32" s="109" t="s">
        <v>3</v>
      </c>
      <c r="G32" s="188"/>
      <c r="H32" s="142"/>
      <c r="I32" s="82"/>
      <c r="J32" s="82"/>
      <c r="K32" s="426" t="s">
        <v>58</v>
      </c>
      <c r="L32" s="426"/>
    </row>
    <row r="33" spans="1:18" ht="14" x14ac:dyDescent="0.15">
      <c r="B33" s="44" t="s">
        <v>7</v>
      </c>
      <c r="C33" s="45" t="s">
        <v>2</v>
      </c>
      <c r="D33" s="209" t="s">
        <v>135</v>
      </c>
      <c r="E33" s="209" t="s">
        <v>136</v>
      </c>
      <c r="F33" s="209" t="s">
        <v>137</v>
      </c>
      <c r="G33" s="209" t="s">
        <v>138</v>
      </c>
      <c r="H33" s="209" t="s">
        <v>3</v>
      </c>
      <c r="I33" s="210" t="s">
        <v>146</v>
      </c>
      <c r="J33" s="84" t="s">
        <v>119</v>
      </c>
      <c r="K33" s="79" t="s">
        <v>57</v>
      </c>
      <c r="L33" s="67" t="s">
        <v>60</v>
      </c>
      <c r="M33" s="38" t="s">
        <v>275</v>
      </c>
      <c r="N33" s="38" t="s">
        <v>329</v>
      </c>
      <c r="O33" s="38" t="s">
        <v>345</v>
      </c>
      <c r="P33" s="38" t="s">
        <v>344</v>
      </c>
    </row>
    <row r="34" spans="1:18" ht="16" customHeight="1" x14ac:dyDescent="0.15">
      <c r="A34" s="211"/>
      <c r="B34" s="117" t="s">
        <v>43</v>
      </c>
      <c r="C34" s="189">
        <v>5</v>
      </c>
      <c r="D34" s="189">
        <v>12</v>
      </c>
      <c r="E34" s="189">
        <v>12</v>
      </c>
      <c r="F34" s="189">
        <v>1655</v>
      </c>
      <c r="G34" s="189">
        <v>1600</v>
      </c>
      <c r="H34" s="189">
        <f>F34+G34</f>
        <v>3255</v>
      </c>
      <c r="I34" s="103" t="s">
        <v>37</v>
      </c>
      <c r="J34" s="131" t="s">
        <v>52</v>
      </c>
      <c r="K34" s="103" t="s">
        <v>45</v>
      </c>
      <c r="L34" s="217" t="s">
        <v>250</v>
      </c>
    </row>
    <row r="35" spans="1:18" ht="16" customHeight="1" x14ac:dyDescent="0.15">
      <c r="A35" s="211"/>
      <c r="B35" s="197"/>
      <c r="C35" s="191"/>
      <c r="D35" s="191"/>
      <c r="E35" s="191"/>
      <c r="F35" s="191"/>
      <c r="G35" s="191"/>
      <c r="H35" s="191"/>
      <c r="I35" s="192"/>
      <c r="J35" s="193"/>
      <c r="K35" s="192" t="s">
        <v>239</v>
      </c>
      <c r="L35" s="217" t="s">
        <v>251</v>
      </c>
    </row>
    <row r="36" spans="1:18" ht="16" customHeight="1" x14ac:dyDescent="0.15">
      <c r="A36" s="211"/>
      <c r="B36" s="197" t="s">
        <v>39</v>
      </c>
      <c r="C36" s="191">
        <v>1</v>
      </c>
      <c r="D36" s="191">
        <v>2</v>
      </c>
      <c r="E36" s="191">
        <v>0</v>
      </c>
      <c r="F36" s="204">
        <v>783</v>
      </c>
      <c r="G36" s="191">
        <v>793</v>
      </c>
      <c r="H36" s="191">
        <f>F36+G36</f>
        <v>1576</v>
      </c>
      <c r="I36" s="192" t="s">
        <v>36</v>
      </c>
      <c r="J36" s="193" t="s">
        <v>53</v>
      </c>
      <c r="K36" s="192" t="s">
        <v>239</v>
      </c>
      <c r="L36" s="217" t="s">
        <v>254</v>
      </c>
    </row>
    <row r="37" spans="1:18" ht="16" customHeight="1" x14ac:dyDescent="0.15">
      <c r="A37" s="211"/>
      <c r="B37" s="197" t="s">
        <v>241</v>
      </c>
      <c r="C37" s="191">
        <v>3</v>
      </c>
      <c r="D37" s="191">
        <v>6</v>
      </c>
      <c r="E37" s="191">
        <v>4</v>
      </c>
      <c r="F37" s="204">
        <v>67</v>
      </c>
      <c r="G37" s="191">
        <v>67</v>
      </c>
      <c r="H37" s="191">
        <f>F37+G37</f>
        <v>134</v>
      </c>
      <c r="I37" s="192" t="s">
        <v>36</v>
      </c>
      <c r="J37" s="193" t="s">
        <v>53</v>
      </c>
      <c r="K37" s="192" t="s">
        <v>45</v>
      </c>
      <c r="L37" s="217" t="s">
        <v>350</v>
      </c>
    </row>
    <row r="38" spans="1:18" ht="16" customHeight="1" x14ac:dyDescent="0.15">
      <c r="A38" s="211"/>
      <c r="B38" s="197"/>
      <c r="C38" s="191">
        <v>4</v>
      </c>
      <c r="D38" s="191">
        <v>6</v>
      </c>
      <c r="E38" s="191">
        <v>4</v>
      </c>
      <c r="F38" s="204">
        <v>107</v>
      </c>
      <c r="G38" s="191">
        <v>107</v>
      </c>
      <c r="H38" s="191">
        <f>F38+G38</f>
        <v>214</v>
      </c>
      <c r="I38" s="192"/>
      <c r="J38" s="193"/>
      <c r="K38" s="192" t="s">
        <v>239</v>
      </c>
      <c r="L38" s="217" t="s">
        <v>351</v>
      </c>
    </row>
    <row r="39" spans="1:18" ht="16" customHeight="1" x14ac:dyDescent="0.15">
      <c r="A39" s="211"/>
      <c r="B39" s="197" t="s">
        <v>14</v>
      </c>
      <c r="C39" s="191">
        <v>3</v>
      </c>
      <c r="D39" s="191">
        <v>7</v>
      </c>
      <c r="E39" s="191">
        <v>8</v>
      </c>
      <c r="F39" s="191">
        <v>1365</v>
      </c>
      <c r="G39" s="191">
        <v>1370</v>
      </c>
      <c r="H39" s="191">
        <f>F39+G39</f>
        <v>2735</v>
      </c>
      <c r="I39" s="205" t="s">
        <v>36</v>
      </c>
      <c r="J39" s="193" t="s">
        <v>53</v>
      </c>
      <c r="K39" s="192" t="s">
        <v>45</v>
      </c>
      <c r="L39" s="217" t="s">
        <v>255</v>
      </c>
      <c r="O39" s="201"/>
    </row>
    <row r="40" spans="1:18" ht="16" customHeight="1" x14ac:dyDescent="0.15">
      <c r="A40" s="211"/>
      <c r="B40" s="197"/>
      <c r="C40" s="191"/>
      <c r="D40" s="191"/>
      <c r="E40" s="191"/>
      <c r="F40" s="191"/>
      <c r="G40" s="191"/>
      <c r="H40" s="191"/>
      <c r="I40" s="192"/>
      <c r="J40" s="193"/>
      <c r="K40" s="192" t="s">
        <v>239</v>
      </c>
      <c r="L40" s="222" t="s">
        <v>256</v>
      </c>
      <c r="O40" s="202"/>
    </row>
    <row r="41" spans="1:18" ht="16" customHeight="1" x14ac:dyDescent="0.15">
      <c r="A41" s="211"/>
      <c r="B41" s="197" t="s">
        <v>397</v>
      </c>
      <c r="C41" s="191">
        <v>4</v>
      </c>
      <c r="D41" s="191">
        <v>33</v>
      </c>
      <c r="E41" s="191">
        <v>58</v>
      </c>
      <c r="F41" s="191">
        <v>1118</v>
      </c>
      <c r="G41" s="191">
        <v>1129</v>
      </c>
      <c r="H41" s="191">
        <f>F41+G41</f>
        <v>2247</v>
      </c>
      <c r="I41" s="192" t="s">
        <v>37</v>
      </c>
      <c r="J41" s="193" t="s">
        <v>52</v>
      </c>
      <c r="K41" s="192" t="s">
        <v>45</v>
      </c>
      <c r="L41" s="217" t="s">
        <v>224</v>
      </c>
      <c r="O41" s="201"/>
    </row>
    <row r="42" spans="1:18" ht="16" customHeight="1" x14ac:dyDescent="0.15">
      <c r="A42" s="211"/>
      <c r="B42" s="197"/>
      <c r="C42" s="191"/>
      <c r="D42" s="191"/>
      <c r="E42" s="191"/>
      <c r="F42" s="191"/>
      <c r="G42" s="191"/>
      <c r="H42" s="191"/>
      <c r="I42" s="192"/>
      <c r="J42" s="193"/>
      <c r="K42" s="192" t="s">
        <v>239</v>
      </c>
      <c r="L42" s="222" t="s">
        <v>352</v>
      </c>
      <c r="O42" s="203" t="s">
        <v>377</v>
      </c>
      <c r="R42" s="39" t="s">
        <v>379</v>
      </c>
    </row>
    <row r="43" spans="1:18" ht="16" customHeight="1" x14ac:dyDescent="0.15">
      <c r="A43" s="211"/>
      <c r="B43" s="197" t="s">
        <v>13</v>
      </c>
      <c r="C43" s="191">
        <v>1</v>
      </c>
      <c r="D43" s="191">
        <v>5</v>
      </c>
      <c r="E43" s="191">
        <v>9</v>
      </c>
      <c r="F43" s="191">
        <v>58</v>
      </c>
      <c r="G43" s="191">
        <v>118</v>
      </c>
      <c r="H43" s="191">
        <f>F43+G43</f>
        <v>176</v>
      </c>
      <c r="I43" s="192" t="s">
        <v>36</v>
      </c>
      <c r="J43" s="193" t="s">
        <v>53</v>
      </c>
      <c r="K43" s="192" t="s">
        <v>45</v>
      </c>
      <c r="L43" s="217" t="s">
        <v>354</v>
      </c>
      <c r="O43" s="194"/>
    </row>
    <row r="44" spans="1:18" ht="16" customHeight="1" x14ac:dyDescent="0.15">
      <c r="A44" s="211"/>
      <c r="B44" s="197"/>
      <c r="C44" s="191"/>
      <c r="D44" s="191"/>
      <c r="E44" s="191"/>
      <c r="F44" s="191"/>
      <c r="G44" s="191"/>
      <c r="H44" s="191"/>
      <c r="I44" s="192"/>
      <c r="J44" s="193"/>
      <c r="K44" s="192" t="s">
        <v>239</v>
      </c>
      <c r="L44" s="222" t="s">
        <v>355</v>
      </c>
      <c r="O44" s="202"/>
    </row>
    <row r="45" spans="1:18" ht="16" customHeight="1" x14ac:dyDescent="0.15">
      <c r="A45" s="211"/>
      <c r="B45" s="197" t="s">
        <v>15</v>
      </c>
      <c r="C45" s="191">
        <v>7</v>
      </c>
      <c r="D45" s="191">
        <v>14</v>
      </c>
      <c r="E45" s="191">
        <v>26</v>
      </c>
      <c r="F45" s="191">
        <v>1714</v>
      </c>
      <c r="G45" s="191">
        <v>1659</v>
      </c>
      <c r="H45" s="191">
        <f>F45+G45</f>
        <v>3373</v>
      </c>
      <c r="I45" s="192" t="s">
        <v>37</v>
      </c>
      <c r="J45" s="193" t="s">
        <v>52</v>
      </c>
      <c r="K45" s="192" t="s">
        <v>45</v>
      </c>
      <c r="L45" s="224" t="s">
        <v>257</v>
      </c>
      <c r="O45" s="206"/>
    </row>
    <row r="46" spans="1:18" ht="16" customHeight="1" x14ac:dyDescent="0.15">
      <c r="A46" s="211"/>
      <c r="B46" s="197"/>
      <c r="C46" s="191"/>
      <c r="D46" s="191"/>
      <c r="E46" s="191"/>
      <c r="F46" s="191"/>
      <c r="G46" s="191"/>
      <c r="H46" s="191"/>
      <c r="I46" s="192"/>
      <c r="J46" s="193"/>
      <c r="K46" s="192" t="s">
        <v>239</v>
      </c>
      <c r="L46" s="225" t="s">
        <v>353</v>
      </c>
      <c r="M46" s="223"/>
      <c r="O46" s="207" t="s">
        <v>258</v>
      </c>
      <c r="R46" s="39" t="s">
        <v>378</v>
      </c>
    </row>
    <row r="47" spans="1:18" ht="16" customHeight="1" x14ac:dyDescent="0.15">
      <c r="A47" s="211"/>
      <c r="B47" s="197" t="s">
        <v>41</v>
      </c>
      <c r="C47" s="191">
        <v>1</v>
      </c>
      <c r="D47" s="204">
        <v>9</v>
      </c>
      <c r="E47" s="204">
        <v>8</v>
      </c>
      <c r="F47" s="204">
        <v>783</v>
      </c>
      <c r="G47" s="208">
        <v>793</v>
      </c>
      <c r="H47" s="191">
        <f>F47+G47</f>
        <v>1576</v>
      </c>
      <c r="I47" s="192" t="s">
        <v>36</v>
      </c>
      <c r="J47" s="193" t="s">
        <v>53</v>
      </c>
      <c r="K47" s="192" t="s">
        <v>45</v>
      </c>
      <c r="L47" s="217" t="s">
        <v>225</v>
      </c>
      <c r="O47" s="194"/>
    </row>
    <row r="48" spans="1:18" ht="16" customHeight="1" x14ac:dyDescent="0.15">
      <c r="A48" s="211"/>
      <c r="B48" s="197"/>
      <c r="C48" s="191"/>
      <c r="D48" s="204"/>
      <c r="E48" s="204"/>
      <c r="F48" s="204"/>
      <c r="G48" s="208"/>
      <c r="H48" s="191"/>
      <c r="I48" s="192"/>
      <c r="J48" s="193"/>
      <c r="K48" s="192" t="s">
        <v>239</v>
      </c>
      <c r="L48" s="217" t="s">
        <v>226</v>
      </c>
      <c r="O48" s="194"/>
    </row>
    <row r="49" spans="1:18" ht="16" customHeight="1" x14ac:dyDescent="0.15">
      <c r="A49" s="211"/>
      <c r="B49" s="197" t="s">
        <v>33</v>
      </c>
      <c r="C49" s="191">
        <v>6</v>
      </c>
      <c r="D49" s="191">
        <v>7</v>
      </c>
      <c r="E49" s="191">
        <v>13</v>
      </c>
      <c r="F49" s="191">
        <v>1455</v>
      </c>
      <c r="G49" s="191">
        <v>1406</v>
      </c>
      <c r="H49" s="198">
        <f>F49+G49</f>
        <v>2861</v>
      </c>
      <c r="I49" s="192" t="s">
        <v>36</v>
      </c>
      <c r="J49" s="193" t="s">
        <v>53</v>
      </c>
      <c r="K49" s="192" t="s">
        <v>45</v>
      </c>
      <c r="L49" s="217" t="s">
        <v>227</v>
      </c>
      <c r="O49" s="201"/>
    </row>
    <row r="50" spans="1:18" ht="16" customHeight="1" x14ac:dyDescent="0.15">
      <c r="A50" s="211"/>
      <c r="B50" s="197"/>
      <c r="C50" s="191"/>
      <c r="D50" s="191"/>
      <c r="E50" s="191"/>
      <c r="F50" s="191"/>
      <c r="G50" s="191"/>
      <c r="H50" s="191"/>
      <c r="I50" s="192"/>
      <c r="J50" s="193"/>
      <c r="K50" s="192" t="s">
        <v>239</v>
      </c>
      <c r="L50" s="222" t="s">
        <v>356</v>
      </c>
      <c r="O50" s="202" t="s">
        <v>259</v>
      </c>
      <c r="R50" s="39" t="s">
        <v>378</v>
      </c>
    </row>
    <row r="51" spans="1:18" ht="16" customHeight="1" x14ac:dyDescent="0.15">
      <c r="A51" s="211"/>
      <c r="B51" s="197" t="s">
        <v>40</v>
      </c>
      <c r="C51" s="204">
        <v>1</v>
      </c>
      <c r="D51" s="204">
        <v>4</v>
      </c>
      <c r="E51" s="204">
        <v>7</v>
      </c>
      <c r="F51" s="204">
        <v>783</v>
      </c>
      <c r="G51" s="208">
        <v>793</v>
      </c>
      <c r="H51" s="191">
        <f>F51+G51</f>
        <v>1576</v>
      </c>
      <c r="I51" s="192" t="s">
        <v>36</v>
      </c>
      <c r="J51" s="193" t="s">
        <v>53</v>
      </c>
      <c r="K51" s="192" t="s">
        <v>45</v>
      </c>
      <c r="L51" s="217" t="s">
        <v>228</v>
      </c>
      <c r="O51" s="194"/>
    </row>
    <row r="52" spans="1:18" ht="16" customHeight="1" x14ac:dyDescent="0.15">
      <c r="A52" s="211"/>
      <c r="B52" s="197"/>
      <c r="C52" s="204"/>
      <c r="D52" s="204"/>
      <c r="E52" s="204"/>
      <c r="F52" s="204"/>
      <c r="G52" s="208"/>
      <c r="H52" s="191"/>
      <c r="I52" s="192"/>
      <c r="J52" s="193"/>
      <c r="K52" s="192" t="s">
        <v>239</v>
      </c>
      <c r="L52" s="222" t="s">
        <v>223</v>
      </c>
      <c r="O52" s="203"/>
    </row>
    <row r="53" spans="1:18" x14ac:dyDescent="0.15">
      <c r="B53" s="428" t="s">
        <v>222</v>
      </c>
      <c r="C53" s="428"/>
      <c r="D53" s="428"/>
      <c r="E53" s="428"/>
      <c r="F53" s="428"/>
      <c r="G53" s="428"/>
      <c r="H53" s="428"/>
      <c r="I53" s="428"/>
      <c r="J53" s="428"/>
      <c r="K53" s="428"/>
      <c r="L53" s="428"/>
    </row>
    <row r="54" spans="1:18" x14ac:dyDescent="0.15">
      <c r="B54" s="134" t="s">
        <v>140</v>
      </c>
      <c r="C54" s="2"/>
      <c r="D54" s="1"/>
      <c r="E54" s="1"/>
      <c r="F54" s="1"/>
      <c r="G54" s="187"/>
      <c r="H54" s="187"/>
      <c r="I54" s="3"/>
      <c r="J54" s="3"/>
      <c r="K54" s="3"/>
      <c r="L54" s="110"/>
    </row>
    <row r="55" spans="1:18" x14ac:dyDescent="0.15">
      <c r="B55" s="118" t="s">
        <v>143</v>
      </c>
      <c r="C55" s="138"/>
      <c r="D55" s="190"/>
      <c r="E55" s="190"/>
      <c r="F55" s="190"/>
      <c r="G55" s="190"/>
      <c r="H55" s="190"/>
      <c r="I55" s="138"/>
      <c r="J55" s="138"/>
      <c r="K55" s="138"/>
      <c r="L55" s="138"/>
    </row>
    <row r="56" spans="1:18" x14ac:dyDescent="0.15">
      <c r="B56" s="134" t="s">
        <v>144</v>
      </c>
      <c r="C56" s="135"/>
      <c r="D56" s="186"/>
      <c r="E56" s="186"/>
      <c r="F56" s="186"/>
      <c r="G56" s="186"/>
      <c r="H56" s="186"/>
      <c r="I56" s="135"/>
      <c r="J56" s="135"/>
      <c r="K56" s="135"/>
      <c r="L56" s="135"/>
    </row>
    <row r="57" spans="1:18" x14ac:dyDescent="0.15">
      <c r="B57" s="118" t="s">
        <v>145</v>
      </c>
      <c r="C57" s="139"/>
      <c r="D57" s="186"/>
      <c r="E57" s="186"/>
      <c r="F57" s="186"/>
      <c r="G57" s="186"/>
      <c r="H57" s="186"/>
      <c r="I57" s="139"/>
      <c r="J57" s="139"/>
      <c r="K57" s="139"/>
      <c r="L57" s="139"/>
    </row>
  </sheetData>
  <mergeCells count="5">
    <mergeCell ref="B2:L2"/>
    <mergeCell ref="K3:L3"/>
    <mergeCell ref="B22:L22"/>
    <mergeCell ref="K32:L32"/>
    <mergeCell ref="B53:L53"/>
  </mergeCells>
  <phoneticPr fontId="26" type="noConversion"/>
  <pageMargins left="0.25" right="0.25" top="0.75" bottom="0.75" header="0.3" footer="0.3"/>
  <pageSetup scale="62" orientation="landscape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5DAB-D45B-074E-A6E5-544737E9111B}">
  <dimension ref="A1:U45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baseColWidth="10" defaultColWidth="9" defaultRowHeight="14" x14ac:dyDescent="0.2"/>
  <cols>
    <col min="1" max="1" width="8" style="229" customWidth="1"/>
    <col min="2" max="2" width="34.6640625" style="229" customWidth="1"/>
    <col min="3" max="3" width="7.5" style="230" customWidth="1"/>
    <col min="4" max="4" width="5" style="230" customWidth="1"/>
    <col min="5" max="6" width="7.6640625" style="230" customWidth="1"/>
    <col min="7" max="7" width="8.1640625" style="230" customWidth="1"/>
    <col min="8" max="8" width="7.83203125" style="230" customWidth="1"/>
    <col min="9" max="9" width="7.83203125" style="229" customWidth="1"/>
    <col min="10" max="10" width="12.6640625" style="231" customWidth="1"/>
    <col min="11" max="11" width="15" style="229" customWidth="1"/>
    <col min="12" max="12" width="10.6640625" style="232" customWidth="1"/>
    <col min="13" max="13" width="19.5" style="232" customWidth="1"/>
    <col min="14" max="14" width="8.6640625" style="233" customWidth="1"/>
    <col min="15" max="15" width="10" style="233" customWidth="1"/>
    <col min="16" max="16" width="9" style="233" customWidth="1"/>
    <col min="17" max="17" width="19" style="234" customWidth="1"/>
    <col min="18" max="18" width="14" style="233" customWidth="1"/>
    <col min="19" max="19" width="10.5" style="230" customWidth="1"/>
    <col min="20" max="20" width="71" style="229" customWidth="1"/>
    <col min="21" max="21" width="30.6640625" style="229" customWidth="1"/>
    <col min="22" max="22" width="5.1640625" style="229" customWidth="1"/>
    <col min="23" max="23" width="7.1640625" style="229" bestFit="1" customWidth="1"/>
    <col min="24" max="24" width="5.1640625" style="229" bestFit="1" customWidth="1"/>
    <col min="25" max="25" width="7.1640625" style="229" bestFit="1" customWidth="1"/>
    <col min="26" max="16384" width="9" style="229"/>
  </cols>
  <sheetData>
    <row r="1" spans="1:20" ht="30" x14ac:dyDescent="0.2">
      <c r="K1" s="211"/>
      <c r="N1" s="233" t="s">
        <v>275</v>
      </c>
      <c r="O1" s="233" t="s">
        <v>277</v>
      </c>
      <c r="Q1" s="233" t="s">
        <v>285</v>
      </c>
      <c r="R1" s="233" t="s">
        <v>278</v>
      </c>
      <c r="S1" s="233" t="s">
        <v>279</v>
      </c>
      <c r="T1" s="229" t="s">
        <v>283</v>
      </c>
    </row>
    <row r="2" spans="1:20" ht="15" x14ac:dyDescent="0.2">
      <c r="O2" s="233" t="s">
        <v>325</v>
      </c>
      <c r="P2" s="233" t="s">
        <v>326</v>
      </c>
    </row>
    <row r="3" spans="1:20" ht="15" x14ac:dyDescent="0.2">
      <c r="B3" s="235"/>
      <c r="C3" s="236" t="s">
        <v>0</v>
      </c>
      <c r="D3" s="236"/>
      <c r="E3" s="237" t="s">
        <v>118</v>
      </c>
      <c r="F3" s="237"/>
      <c r="G3" s="237" t="s">
        <v>3</v>
      </c>
      <c r="H3" s="237"/>
      <c r="I3" s="236"/>
      <c r="J3" s="238"/>
      <c r="K3" s="239"/>
      <c r="L3" s="240" t="s">
        <v>58</v>
      </c>
      <c r="M3" s="240"/>
    </row>
    <row r="4" spans="1:20" ht="30" x14ac:dyDescent="0.2">
      <c r="A4" s="229" t="s">
        <v>262</v>
      </c>
      <c r="B4" s="241" t="s">
        <v>7</v>
      </c>
      <c r="C4" s="242" t="s">
        <v>2</v>
      </c>
      <c r="D4" s="242" t="s">
        <v>48</v>
      </c>
      <c r="E4" s="242" t="s">
        <v>147</v>
      </c>
      <c r="F4" s="242" t="s">
        <v>148</v>
      </c>
      <c r="G4" s="242" t="s">
        <v>149</v>
      </c>
      <c r="H4" s="242" t="s">
        <v>150</v>
      </c>
      <c r="I4" s="242" t="s">
        <v>3</v>
      </c>
      <c r="J4" s="243" t="s">
        <v>55</v>
      </c>
      <c r="K4" s="244" t="s">
        <v>151</v>
      </c>
      <c r="L4" s="245" t="s">
        <v>57</v>
      </c>
      <c r="M4" s="246" t="s">
        <v>59</v>
      </c>
      <c r="N4" s="233" t="s">
        <v>275</v>
      </c>
      <c r="O4" s="233" t="s">
        <v>329</v>
      </c>
      <c r="P4" s="233" t="s">
        <v>330</v>
      </c>
      <c r="Q4" s="234" t="s">
        <v>331</v>
      </c>
      <c r="R4" s="233" t="s">
        <v>332</v>
      </c>
    </row>
    <row r="5" spans="1:20" ht="15" x14ac:dyDescent="0.2">
      <c r="A5" s="292"/>
      <c r="B5" s="247" t="s">
        <v>10</v>
      </c>
      <c r="C5" s="248">
        <v>8</v>
      </c>
      <c r="E5" s="249">
        <v>143</v>
      </c>
      <c r="F5" s="249">
        <v>158</v>
      </c>
      <c r="G5" s="249">
        <v>1001</v>
      </c>
      <c r="H5" s="249">
        <v>995</v>
      </c>
      <c r="I5" s="250">
        <f>G5+H5</f>
        <v>1996</v>
      </c>
      <c r="J5" s="251" t="s">
        <v>37</v>
      </c>
      <c r="K5" s="252" t="s">
        <v>121</v>
      </c>
      <c r="L5" s="252" t="s">
        <v>45</v>
      </c>
      <c r="M5" s="252" t="s">
        <v>273</v>
      </c>
      <c r="N5" s="293" t="s">
        <v>238</v>
      </c>
      <c r="O5" s="233">
        <v>2</v>
      </c>
      <c r="Q5" s="234" t="s">
        <v>276</v>
      </c>
      <c r="R5" s="233" t="s">
        <v>334</v>
      </c>
      <c r="S5" s="230" t="s">
        <v>280</v>
      </c>
    </row>
    <row r="6" spans="1:20" ht="15" x14ac:dyDescent="0.2">
      <c r="A6" s="229" t="s">
        <v>262</v>
      </c>
      <c r="B6" s="247"/>
      <c r="D6" s="248">
        <v>5</v>
      </c>
      <c r="E6" s="250">
        <v>10297</v>
      </c>
      <c r="F6" s="250">
        <v>32955</v>
      </c>
      <c r="G6" s="250">
        <v>142850</v>
      </c>
      <c r="H6" s="250">
        <v>427929</v>
      </c>
      <c r="I6" s="250">
        <f>G6+H6</f>
        <v>570779</v>
      </c>
      <c r="J6" s="251" t="s">
        <v>36</v>
      </c>
      <c r="K6" s="252" t="s">
        <v>122</v>
      </c>
      <c r="L6" s="252" t="s">
        <v>46</v>
      </c>
      <c r="M6" s="252" t="s">
        <v>274</v>
      </c>
      <c r="N6" s="293" t="s">
        <v>238</v>
      </c>
      <c r="P6" s="233">
        <v>2</v>
      </c>
      <c r="Q6" s="253" t="s">
        <v>282</v>
      </c>
      <c r="R6" s="233" t="s">
        <v>334</v>
      </c>
      <c r="S6" s="230" t="s">
        <v>281</v>
      </c>
      <c r="T6" s="229" t="s">
        <v>284</v>
      </c>
    </row>
    <row r="7" spans="1:20" ht="15" x14ac:dyDescent="0.2">
      <c r="A7" s="292"/>
      <c r="B7" s="112" t="s">
        <v>458</v>
      </c>
      <c r="C7" s="248">
        <v>5</v>
      </c>
      <c r="D7" s="254"/>
      <c r="E7" s="250">
        <v>125</v>
      </c>
      <c r="F7" s="250">
        <v>175</v>
      </c>
      <c r="G7" s="250">
        <v>704</v>
      </c>
      <c r="H7" s="250">
        <v>703</v>
      </c>
      <c r="I7" s="250">
        <f>G7+H7</f>
        <v>1407</v>
      </c>
      <c r="J7" s="255" t="s">
        <v>214</v>
      </c>
      <c r="K7" s="252" t="s">
        <v>195</v>
      </c>
      <c r="L7" s="252" t="s">
        <v>45</v>
      </c>
      <c r="M7" s="252" t="s">
        <v>440</v>
      </c>
      <c r="N7" s="293" t="s">
        <v>238</v>
      </c>
      <c r="Q7" s="256"/>
    </row>
    <row r="8" spans="1:20" ht="15" x14ac:dyDescent="0.2">
      <c r="A8" s="229" t="s">
        <v>262</v>
      </c>
      <c r="C8" s="248"/>
      <c r="D8" s="248">
        <v>1</v>
      </c>
      <c r="E8" s="250">
        <v>24</v>
      </c>
      <c r="F8" s="250">
        <v>24</v>
      </c>
      <c r="G8" s="250">
        <v>160</v>
      </c>
      <c r="H8" s="250">
        <v>119</v>
      </c>
      <c r="I8" s="250">
        <v>279</v>
      </c>
      <c r="J8" s="255" t="s">
        <v>36</v>
      </c>
      <c r="K8" s="252" t="s">
        <v>122</v>
      </c>
      <c r="L8" s="252" t="s">
        <v>45</v>
      </c>
      <c r="M8" s="252" t="s">
        <v>54</v>
      </c>
      <c r="N8" s="293" t="s">
        <v>238</v>
      </c>
      <c r="Q8" s="256"/>
    </row>
    <row r="9" spans="1:20" ht="15" x14ac:dyDescent="0.2">
      <c r="B9" s="112" t="s">
        <v>472</v>
      </c>
      <c r="C9" s="230">
        <v>1</v>
      </c>
      <c r="E9" s="230">
        <v>4</v>
      </c>
      <c r="F9" s="230">
        <v>6</v>
      </c>
      <c r="G9" s="230">
        <v>96</v>
      </c>
      <c r="H9" s="230">
        <v>97</v>
      </c>
      <c r="I9" s="229">
        <f>G9+H9</f>
        <v>193</v>
      </c>
      <c r="J9" s="231" t="s">
        <v>36</v>
      </c>
      <c r="K9" s="252" t="s">
        <v>122</v>
      </c>
      <c r="L9" s="232" t="s">
        <v>45</v>
      </c>
      <c r="M9" s="232" t="s">
        <v>441</v>
      </c>
      <c r="N9" s="293" t="s">
        <v>238</v>
      </c>
      <c r="O9" s="233">
        <v>1</v>
      </c>
    </row>
    <row r="10" spans="1:20" ht="15" x14ac:dyDescent="0.2">
      <c r="A10" s="229" t="s">
        <v>262</v>
      </c>
      <c r="B10" s="247"/>
      <c r="C10" s="248"/>
      <c r="D10" s="254">
        <v>3</v>
      </c>
      <c r="E10" s="250">
        <v>40</v>
      </c>
      <c r="F10" s="250">
        <v>32</v>
      </c>
      <c r="G10" s="250">
        <v>252</v>
      </c>
      <c r="H10" s="250">
        <v>207</v>
      </c>
      <c r="I10" s="250">
        <f>G10+H10</f>
        <v>459</v>
      </c>
      <c r="J10" s="255" t="s">
        <v>36</v>
      </c>
      <c r="K10" s="252" t="s">
        <v>122</v>
      </c>
      <c r="L10" s="252" t="s">
        <v>45</v>
      </c>
      <c r="M10" s="252" t="s">
        <v>287</v>
      </c>
      <c r="N10" s="293" t="s">
        <v>238</v>
      </c>
      <c r="P10" s="233">
        <v>1</v>
      </c>
      <c r="Q10" s="256" t="s">
        <v>114</v>
      </c>
      <c r="R10" s="233" t="s">
        <v>334</v>
      </c>
      <c r="T10" s="229" t="s">
        <v>286</v>
      </c>
    </row>
    <row r="11" spans="1:20" ht="15" x14ac:dyDescent="0.2">
      <c r="B11" s="247" t="s">
        <v>200</v>
      </c>
      <c r="C11" s="248" t="s">
        <v>108</v>
      </c>
      <c r="D11" s="254" t="s">
        <v>108</v>
      </c>
      <c r="E11" s="250"/>
      <c r="F11" s="250"/>
      <c r="G11" s="250"/>
      <c r="H11" s="250"/>
      <c r="I11" s="250"/>
      <c r="J11" s="255"/>
      <c r="K11" s="252"/>
      <c r="L11" s="252"/>
      <c r="M11" s="252"/>
      <c r="N11" s="293" t="s">
        <v>238</v>
      </c>
      <c r="Q11" s="250"/>
    </row>
    <row r="12" spans="1:20" ht="15" x14ac:dyDescent="0.2">
      <c r="B12" s="251" t="s">
        <v>88</v>
      </c>
      <c r="C12" s="248">
        <v>10</v>
      </c>
      <c r="D12" s="233">
        <v>9</v>
      </c>
      <c r="E12" s="250"/>
      <c r="F12" s="250"/>
      <c r="G12" s="250"/>
      <c r="H12" s="250"/>
      <c r="I12" s="250">
        <v>607823</v>
      </c>
      <c r="J12" s="255" t="s">
        <v>104</v>
      </c>
      <c r="L12" s="252"/>
      <c r="M12" s="257" t="s">
        <v>438</v>
      </c>
      <c r="N12" s="293" t="s">
        <v>238</v>
      </c>
      <c r="O12" s="233">
        <v>2</v>
      </c>
      <c r="P12" s="233">
        <v>4</v>
      </c>
    </row>
    <row r="13" spans="1:20" ht="15" x14ac:dyDescent="0.2">
      <c r="B13" s="251" t="s">
        <v>17</v>
      </c>
      <c r="C13" s="254">
        <v>3</v>
      </c>
      <c r="E13" s="250">
        <v>90</v>
      </c>
      <c r="F13" s="250">
        <v>82</v>
      </c>
      <c r="G13" s="250">
        <v>109</v>
      </c>
      <c r="H13" s="250">
        <v>141</v>
      </c>
      <c r="I13" s="250">
        <v>250</v>
      </c>
      <c r="J13" s="255" t="s">
        <v>37</v>
      </c>
      <c r="K13" s="252" t="s">
        <v>121</v>
      </c>
      <c r="L13" s="252" t="s">
        <v>45</v>
      </c>
      <c r="M13" s="252" t="s">
        <v>297</v>
      </c>
      <c r="N13" s="293" t="s">
        <v>238</v>
      </c>
      <c r="Q13" s="256"/>
    </row>
    <row r="14" spans="1:20" ht="15" x14ac:dyDescent="0.2">
      <c r="B14" s="247" t="s">
        <v>42</v>
      </c>
      <c r="C14" s="254">
        <v>6</v>
      </c>
      <c r="D14" s="254"/>
      <c r="E14" s="250"/>
      <c r="F14" s="250"/>
      <c r="G14" s="250">
        <v>1343</v>
      </c>
      <c r="H14" s="250">
        <v>1341</v>
      </c>
      <c r="I14" s="250">
        <f>G14+H14</f>
        <v>2684</v>
      </c>
      <c r="J14" s="255" t="s">
        <v>36</v>
      </c>
      <c r="K14" s="252" t="s">
        <v>122</v>
      </c>
      <c r="L14" s="252" t="s">
        <v>47</v>
      </c>
      <c r="M14" s="258" t="s">
        <v>299</v>
      </c>
      <c r="N14" s="293" t="s">
        <v>238</v>
      </c>
      <c r="O14" s="233">
        <v>1</v>
      </c>
      <c r="Q14" s="259" t="s">
        <v>270</v>
      </c>
      <c r="R14" s="233" t="s">
        <v>334</v>
      </c>
    </row>
    <row r="15" spans="1:20" ht="15" x14ac:dyDescent="0.2">
      <c r="A15" s="229" t="s">
        <v>262</v>
      </c>
      <c r="B15" s="247"/>
      <c r="C15" s="254"/>
      <c r="D15" s="254">
        <v>4</v>
      </c>
      <c r="E15" s="250"/>
      <c r="F15" s="250"/>
      <c r="G15" s="250">
        <v>147809</v>
      </c>
      <c r="H15" s="250">
        <v>432893</v>
      </c>
      <c r="I15" s="250">
        <f>G15+H15</f>
        <v>580702</v>
      </c>
      <c r="J15" s="255" t="s">
        <v>36</v>
      </c>
      <c r="K15" s="252" t="s">
        <v>122</v>
      </c>
      <c r="L15" s="252" t="s">
        <v>47</v>
      </c>
      <c r="M15" s="260" t="s">
        <v>300</v>
      </c>
      <c r="N15" s="293" t="s">
        <v>238</v>
      </c>
      <c r="P15" s="233">
        <v>1</v>
      </c>
      <c r="Q15" s="261" t="s">
        <v>113</v>
      </c>
      <c r="R15" s="233" t="s">
        <v>334</v>
      </c>
    </row>
    <row r="16" spans="1:20" ht="15" x14ac:dyDescent="0.2">
      <c r="B16" s="247" t="s">
        <v>107</v>
      </c>
      <c r="C16" s="254" t="s">
        <v>4</v>
      </c>
      <c r="D16" s="254">
        <v>1</v>
      </c>
      <c r="E16" s="250">
        <v>8</v>
      </c>
      <c r="F16" s="250">
        <v>26</v>
      </c>
      <c r="G16" s="250">
        <v>9</v>
      </c>
      <c r="H16" s="250">
        <v>20</v>
      </c>
      <c r="I16" s="250">
        <v>46</v>
      </c>
      <c r="J16" s="255" t="s">
        <v>36</v>
      </c>
      <c r="K16" s="252" t="s">
        <v>122</v>
      </c>
      <c r="L16" s="252" t="s">
        <v>45</v>
      </c>
      <c r="M16" s="260" t="s">
        <v>298</v>
      </c>
      <c r="N16" s="293" t="s">
        <v>238</v>
      </c>
      <c r="P16" s="233">
        <v>1</v>
      </c>
      <c r="Q16" s="256"/>
    </row>
    <row r="17" spans="1:21" ht="15" x14ac:dyDescent="0.2">
      <c r="B17" s="262" t="s">
        <v>116</v>
      </c>
      <c r="C17" s="254">
        <v>4</v>
      </c>
      <c r="D17" s="248"/>
      <c r="E17" s="250">
        <v>11</v>
      </c>
      <c r="F17" s="250">
        <v>8</v>
      </c>
      <c r="G17" s="250">
        <v>377</v>
      </c>
      <c r="H17" s="250">
        <v>375</v>
      </c>
      <c r="I17" s="250">
        <f>G17+H17</f>
        <v>752</v>
      </c>
      <c r="J17" s="255" t="s">
        <v>36</v>
      </c>
      <c r="K17" s="252" t="s">
        <v>122</v>
      </c>
      <c r="L17" s="252" t="s">
        <v>45</v>
      </c>
      <c r="M17" s="252" t="s">
        <v>338</v>
      </c>
      <c r="N17" s="293" t="s">
        <v>238</v>
      </c>
      <c r="Q17" s="256" t="s">
        <v>302</v>
      </c>
      <c r="T17" s="231" t="s">
        <v>301</v>
      </c>
      <c r="U17" s="229" t="s">
        <v>272</v>
      </c>
    </row>
    <row r="18" spans="1:21" ht="15" x14ac:dyDescent="0.2">
      <c r="A18" s="263" t="s">
        <v>262</v>
      </c>
      <c r="B18" s="262"/>
      <c r="C18" s="254">
        <v>5</v>
      </c>
      <c r="D18" s="248"/>
      <c r="E18" s="250">
        <v>11</v>
      </c>
      <c r="F18" s="250">
        <v>8</v>
      </c>
      <c r="G18" s="250">
        <v>566</v>
      </c>
      <c r="H18" s="250">
        <v>565</v>
      </c>
      <c r="I18" s="250">
        <f>G18+H18</f>
        <v>1131</v>
      </c>
      <c r="J18" s="255"/>
      <c r="K18" s="252"/>
      <c r="L18" s="252" t="s">
        <v>239</v>
      </c>
      <c r="M18" s="252" t="s">
        <v>339</v>
      </c>
      <c r="N18" s="293" t="s">
        <v>238</v>
      </c>
      <c r="Q18" s="256"/>
    </row>
    <row r="19" spans="1:21" s="263" customFormat="1" ht="15" x14ac:dyDescent="0.2">
      <c r="A19" s="263" t="s">
        <v>262</v>
      </c>
      <c r="B19" s="247"/>
      <c r="C19" s="248"/>
      <c r="D19" s="248">
        <v>7</v>
      </c>
      <c r="E19" s="250">
        <v>1876</v>
      </c>
      <c r="F19" s="250">
        <v>5175</v>
      </c>
      <c r="G19" s="250">
        <v>149333</v>
      </c>
      <c r="H19" s="250">
        <v>434640</v>
      </c>
      <c r="I19" s="250">
        <v>583973</v>
      </c>
      <c r="J19" s="251" t="s">
        <v>36</v>
      </c>
      <c r="K19" s="252" t="s">
        <v>122</v>
      </c>
      <c r="L19" s="252" t="s">
        <v>46</v>
      </c>
      <c r="M19" s="252" t="s">
        <v>320</v>
      </c>
      <c r="N19" s="293" t="s">
        <v>238</v>
      </c>
      <c r="O19" s="248"/>
      <c r="P19" s="248">
        <v>2</v>
      </c>
      <c r="Q19" s="294" t="s">
        <v>333</v>
      </c>
      <c r="R19" s="248" t="s">
        <v>334</v>
      </c>
      <c r="S19" s="264"/>
    </row>
    <row r="20" spans="1:21" s="263" customFormat="1" ht="15" x14ac:dyDescent="0.2">
      <c r="A20" s="263" t="s">
        <v>262</v>
      </c>
      <c r="L20" s="252" t="s">
        <v>239</v>
      </c>
      <c r="M20" s="296" t="s">
        <v>380</v>
      </c>
      <c r="N20" s="293" t="s">
        <v>238</v>
      </c>
      <c r="O20" s="248"/>
      <c r="P20" s="248"/>
      <c r="Q20" s="265" t="s">
        <v>303</v>
      </c>
      <c r="R20" s="248"/>
      <c r="S20" s="264"/>
    </row>
    <row r="21" spans="1:21" s="263" customFormat="1" ht="15" x14ac:dyDescent="0.2">
      <c r="B21" s="262" t="s">
        <v>319</v>
      </c>
      <c r="C21" s="248">
        <v>1</v>
      </c>
      <c r="D21" s="248">
        <v>1</v>
      </c>
      <c r="E21" s="250">
        <v>5</v>
      </c>
      <c r="F21" s="250">
        <v>4</v>
      </c>
      <c r="G21" s="250">
        <v>64</v>
      </c>
      <c r="H21" s="250">
        <v>70</v>
      </c>
      <c r="I21" s="250">
        <f>G21+H21</f>
        <v>134</v>
      </c>
      <c r="J21" s="251" t="s">
        <v>36</v>
      </c>
      <c r="K21" s="252" t="s">
        <v>122</v>
      </c>
      <c r="L21" s="252" t="s">
        <v>45</v>
      </c>
      <c r="M21" s="252" t="s">
        <v>321</v>
      </c>
      <c r="N21" s="248"/>
      <c r="O21" s="248"/>
      <c r="P21" s="248">
        <v>1</v>
      </c>
      <c r="Q21" s="229" t="s">
        <v>323</v>
      </c>
      <c r="R21" s="248" t="s">
        <v>334</v>
      </c>
      <c r="S21" s="264"/>
    </row>
    <row r="22" spans="1:21" x14ac:dyDescent="0.2">
      <c r="A22" s="229" t="s">
        <v>262</v>
      </c>
      <c r="L22" s="232" t="s">
        <v>239</v>
      </c>
      <c r="M22" s="232" t="s">
        <v>322</v>
      </c>
      <c r="Q22" s="229" t="s">
        <v>324</v>
      </c>
    </row>
    <row r="24" spans="1:21" ht="15" x14ac:dyDescent="0.2">
      <c r="B24" s="235"/>
      <c r="C24" s="266" t="s">
        <v>0</v>
      </c>
      <c r="D24" s="266"/>
      <c r="E24" s="237" t="s">
        <v>118</v>
      </c>
      <c r="F24" s="237"/>
      <c r="G24" s="237" t="s">
        <v>3</v>
      </c>
      <c r="H24" s="237"/>
      <c r="I24" s="236"/>
      <c r="J24" s="238"/>
      <c r="K24" s="239"/>
      <c r="L24" s="267" t="s">
        <v>58</v>
      </c>
      <c r="M24" s="267"/>
    </row>
    <row r="25" spans="1:21" ht="30" x14ac:dyDescent="0.2">
      <c r="A25" s="229" t="s">
        <v>271</v>
      </c>
      <c r="B25" s="241" t="s">
        <v>7</v>
      </c>
      <c r="C25" s="242" t="s">
        <v>2</v>
      </c>
      <c r="D25" s="242" t="s">
        <v>48</v>
      </c>
      <c r="E25" s="242" t="s">
        <v>147</v>
      </c>
      <c r="F25" s="242" t="s">
        <v>148</v>
      </c>
      <c r="G25" s="242" t="s">
        <v>149</v>
      </c>
      <c r="H25" s="242" t="s">
        <v>150</v>
      </c>
      <c r="I25" s="242" t="s">
        <v>3</v>
      </c>
      <c r="J25" s="243" t="s">
        <v>55</v>
      </c>
      <c r="K25" s="244" t="s">
        <v>151</v>
      </c>
      <c r="L25" s="267" t="s">
        <v>57</v>
      </c>
      <c r="M25" s="268" t="s">
        <v>59</v>
      </c>
      <c r="N25" s="233" t="s">
        <v>275</v>
      </c>
      <c r="O25" s="233" t="s">
        <v>329</v>
      </c>
      <c r="P25" s="233" t="s">
        <v>330</v>
      </c>
      <c r="Q25" s="234" t="s">
        <v>331</v>
      </c>
      <c r="R25" s="233" t="s">
        <v>332</v>
      </c>
    </row>
    <row r="26" spans="1:21" ht="15" x14ac:dyDescent="0.2">
      <c r="A26" s="292"/>
      <c r="B26" s="269" t="s">
        <v>43</v>
      </c>
      <c r="C26" s="270">
        <v>1</v>
      </c>
      <c r="D26" s="271">
        <v>5</v>
      </c>
      <c r="E26" s="256">
        <v>4027</v>
      </c>
      <c r="F26" s="256">
        <v>8898</v>
      </c>
      <c r="G26" s="256">
        <v>157987</v>
      </c>
      <c r="H26" s="256">
        <v>443067</v>
      </c>
      <c r="I26" s="256">
        <v>601054</v>
      </c>
      <c r="J26" s="269" t="s">
        <v>37</v>
      </c>
      <c r="K26" s="272" t="s">
        <v>121</v>
      </c>
      <c r="L26" s="272" t="s">
        <v>46</v>
      </c>
      <c r="M26" s="272" t="s">
        <v>289</v>
      </c>
      <c r="N26" s="293" t="s">
        <v>238</v>
      </c>
      <c r="P26" s="233">
        <v>2</v>
      </c>
      <c r="Q26" s="273" t="s">
        <v>56</v>
      </c>
      <c r="R26" s="233" t="s">
        <v>336</v>
      </c>
    </row>
    <row r="27" spans="1:21" ht="15" x14ac:dyDescent="0.2">
      <c r="A27" s="292" t="s">
        <v>271</v>
      </c>
      <c r="B27" s="269"/>
      <c r="C27" s="270">
        <v>2</v>
      </c>
      <c r="D27" s="264">
        <v>5</v>
      </c>
      <c r="E27" s="256">
        <v>4027</v>
      </c>
      <c r="F27" s="256">
        <v>8898</v>
      </c>
      <c r="G27" s="256">
        <v>158031</v>
      </c>
      <c r="H27" s="256">
        <v>443111</v>
      </c>
      <c r="I27" s="256">
        <v>601142</v>
      </c>
      <c r="J27" s="269"/>
      <c r="K27" s="272"/>
      <c r="L27" s="299" t="s">
        <v>239</v>
      </c>
      <c r="M27" s="297" t="s">
        <v>290</v>
      </c>
      <c r="N27" s="293" t="s">
        <v>238</v>
      </c>
      <c r="P27" s="233">
        <v>2</v>
      </c>
      <c r="Q27" s="298" t="s">
        <v>290</v>
      </c>
      <c r="T27" s="229" t="s">
        <v>288</v>
      </c>
    </row>
    <row r="28" spans="1:21" ht="15" x14ac:dyDescent="0.2">
      <c r="A28" s="292"/>
      <c r="B28" s="269" t="s">
        <v>39</v>
      </c>
      <c r="C28" s="270">
        <v>1</v>
      </c>
      <c r="D28" s="275">
        <v>1</v>
      </c>
      <c r="E28" s="256">
        <v>5</v>
      </c>
      <c r="F28" s="256">
        <v>1</v>
      </c>
      <c r="G28" s="256">
        <v>1972</v>
      </c>
      <c r="H28" s="256">
        <v>1799</v>
      </c>
      <c r="I28" s="256">
        <f>G28+H28</f>
        <v>3771</v>
      </c>
      <c r="J28" s="269" t="s">
        <v>36</v>
      </c>
      <c r="K28" s="272" t="s">
        <v>122</v>
      </c>
      <c r="L28" s="272" t="s">
        <v>45</v>
      </c>
      <c r="M28" s="272" t="s">
        <v>295</v>
      </c>
      <c r="N28" s="293" t="s">
        <v>238</v>
      </c>
    </row>
    <row r="29" spans="1:21" ht="15" x14ac:dyDescent="0.2">
      <c r="A29" s="292" t="s">
        <v>271</v>
      </c>
      <c r="B29" s="269"/>
      <c r="C29" s="270"/>
      <c r="D29" s="275"/>
      <c r="E29" s="256"/>
      <c r="F29" s="256"/>
      <c r="G29" s="256"/>
      <c r="H29" s="256"/>
      <c r="I29" s="256"/>
      <c r="J29" s="269"/>
      <c r="K29" s="272"/>
      <c r="L29" s="272" t="s">
        <v>239</v>
      </c>
      <c r="M29" s="272" t="s">
        <v>264</v>
      </c>
      <c r="N29" s="293" t="s">
        <v>238</v>
      </c>
      <c r="Q29" s="256"/>
    </row>
    <row r="30" spans="1:21" ht="15" x14ac:dyDescent="0.2">
      <c r="A30" s="292"/>
      <c r="B30" s="269" t="s">
        <v>241</v>
      </c>
      <c r="C30" s="270">
        <v>4</v>
      </c>
      <c r="D30" s="275">
        <v>1</v>
      </c>
      <c r="E30" s="256">
        <v>20</v>
      </c>
      <c r="F30" s="256">
        <v>16</v>
      </c>
      <c r="G30" s="256">
        <v>416</v>
      </c>
      <c r="H30" s="256">
        <v>416</v>
      </c>
      <c r="I30" s="256">
        <v>832</v>
      </c>
      <c r="J30" s="269" t="s">
        <v>36</v>
      </c>
      <c r="K30" s="272" t="s">
        <v>122</v>
      </c>
      <c r="L30" s="272" t="s">
        <v>45</v>
      </c>
      <c r="M30" s="272" t="s">
        <v>304</v>
      </c>
      <c r="N30" s="293" t="s">
        <v>238</v>
      </c>
      <c r="O30" s="233">
        <v>1</v>
      </c>
      <c r="Q30" s="256" t="s">
        <v>263</v>
      </c>
      <c r="R30" s="233" t="s">
        <v>334</v>
      </c>
    </row>
    <row r="31" spans="1:21" ht="15" x14ac:dyDescent="0.2">
      <c r="A31" s="292" t="s">
        <v>271</v>
      </c>
      <c r="B31" s="269"/>
      <c r="C31" s="270"/>
      <c r="D31" s="275"/>
      <c r="E31" s="256"/>
      <c r="F31" s="256"/>
      <c r="G31" s="256"/>
      <c r="H31" s="256"/>
      <c r="I31" s="256"/>
      <c r="J31" s="269"/>
      <c r="K31" s="272"/>
      <c r="L31" s="272" t="s">
        <v>239</v>
      </c>
      <c r="M31" s="272" t="s">
        <v>305</v>
      </c>
      <c r="N31" s="293" t="s">
        <v>238</v>
      </c>
      <c r="O31" s="233">
        <v>1</v>
      </c>
      <c r="Q31" s="256" t="s">
        <v>296</v>
      </c>
    </row>
    <row r="32" spans="1:21" ht="15" x14ac:dyDescent="0.2">
      <c r="A32" s="292"/>
      <c r="B32" s="269" t="s">
        <v>244</v>
      </c>
      <c r="C32" s="270">
        <v>2</v>
      </c>
      <c r="D32" s="275">
        <v>2</v>
      </c>
      <c r="E32" s="250">
        <v>226</v>
      </c>
      <c r="F32" s="250">
        <v>237</v>
      </c>
      <c r="G32" s="250">
        <v>919</v>
      </c>
      <c r="H32" s="250">
        <v>884</v>
      </c>
      <c r="I32" s="276">
        <v>1803</v>
      </c>
      <c r="J32" s="231" t="s">
        <v>36</v>
      </c>
      <c r="K32" s="272" t="s">
        <v>122</v>
      </c>
      <c r="L32" s="272" t="s">
        <v>45</v>
      </c>
      <c r="M32" s="272" t="s">
        <v>306</v>
      </c>
      <c r="N32" s="293" t="s">
        <v>238</v>
      </c>
      <c r="O32" s="233">
        <v>4</v>
      </c>
      <c r="Q32" s="256" t="s">
        <v>311</v>
      </c>
      <c r="R32" s="233" t="s">
        <v>335</v>
      </c>
      <c r="T32" s="229" t="s">
        <v>307</v>
      </c>
    </row>
    <row r="33" spans="1:18" ht="14" customHeight="1" x14ac:dyDescent="0.2">
      <c r="A33" s="292" t="s">
        <v>271</v>
      </c>
      <c r="B33" s="269"/>
      <c r="C33" s="270"/>
      <c r="D33" s="275"/>
      <c r="E33" s="250"/>
      <c r="F33" s="250"/>
      <c r="G33" s="250"/>
      <c r="H33" s="250"/>
      <c r="I33" s="250"/>
      <c r="J33" s="269"/>
      <c r="K33" s="272"/>
      <c r="L33" s="272" t="s">
        <v>239</v>
      </c>
      <c r="M33" s="272" t="s">
        <v>308</v>
      </c>
      <c r="N33" s="293" t="s">
        <v>238</v>
      </c>
      <c r="O33" s="233">
        <v>4</v>
      </c>
      <c r="Q33" s="256"/>
    </row>
    <row r="34" spans="1:18" ht="15" x14ac:dyDescent="0.2">
      <c r="A34" s="292"/>
      <c r="B34" s="269" t="s">
        <v>14</v>
      </c>
      <c r="C34" s="270">
        <v>1</v>
      </c>
      <c r="D34" s="275">
        <v>1</v>
      </c>
      <c r="E34" s="229">
        <v>37</v>
      </c>
      <c r="F34" s="229">
        <v>42</v>
      </c>
      <c r="G34" s="229">
        <v>9320</v>
      </c>
      <c r="H34" s="229">
        <v>9319</v>
      </c>
      <c r="I34" s="229">
        <v>18639</v>
      </c>
      <c r="J34" s="269" t="s">
        <v>36</v>
      </c>
      <c r="K34" s="272" t="s">
        <v>122</v>
      </c>
      <c r="L34" s="272" t="s">
        <v>46</v>
      </c>
      <c r="M34" s="272" t="s">
        <v>309</v>
      </c>
      <c r="N34" s="293" t="s">
        <v>238</v>
      </c>
      <c r="P34" s="233">
        <v>1</v>
      </c>
      <c r="Q34" s="256" t="s">
        <v>311</v>
      </c>
      <c r="R34" s="233" t="s">
        <v>335</v>
      </c>
    </row>
    <row r="35" spans="1:18" ht="15" x14ac:dyDescent="0.2">
      <c r="A35" s="292" t="s">
        <v>271</v>
      </c>
      <c r="B35" s="269"/>
      <c r="C35" s="270"/>
      <c r="D35" s="275"/>
      <c r="E35" s="250"/>
      <c r="F35" s="250"/>
      <c r="G35" s="250"/>
      <c r="H35" s="250"/>
      <c r="I35" s="250"/>
      <c r="J35" s="269"/>
      <c r="K35" s="272"/>
      <c r="L35" s="299" t="s">
        <v>239</v>
      </c>
      <c r="M35" s="299" t="s">
        <v>381</v>
      </c>
      <c r="N35" s="293" t="s">
        <v>238</v>
      </c>
      <c r="O35" s="233">
        <v>1</v>
      </c>
      <c r="Q35" s="273" t="s">
        <v>310</v>
      </c>
    </row>
    <row r="36" spans="1:18" ht="15" x14ac:dyDescent="0.2">
      <c r="A36" s="292"/>
      <c r="B36" s="269" t="s">
        <v>16</v>
      </c>
      <c r="C36" s="270">
        <v>1</v>
      </c>
      <c r="D36" s="275">
        <v>5</v>
      </c>
      <c r="E36" s="249">
        <v>823</v>
      </c>
      <c r="F36" s="249">
        <v>2283</v>
      </c>
      <c r="G36" s="249">
        <v>144819</v>
      </c>
      <c r="H36" s="249">
        <v>430321</v>
      </c>
      <c r="I36" s="249">
        <v>575140</v>
      </c>
      <c r="J36" s="269" t="s">
        <v>37</v>
      </c>
      <c r="K36" s="272" t="s">
        <v>121</v>
      </c>
      <c r="L36" s="272" t="s">
        <v>46</v>
      </c>
      <c r="M36" s="272" t="s">
        <v>313</v>
      </c>
      <c r="N36" s="293" t="s">
        <v>238</v>
      </c>
      <c r="P36" s="233">
        <v>2</v>
      </c>
      <c r="Q36" s="256" t="s">
        <v>312</v>
      </c>
      <c r="R36" s="233" t="s">
        <v>336</v>
      </c>
    </row>
    <row r="37" spans="1:18" ht="15" x14ac:dyDescent="0.2">
      <c r="A37" s="292" t="s">
        <v>271</v>
      </c>
      <c r="B37" s="269"/>
      <c r="C37" s="270"/>
      <c r="D37" s="275"/>
      <c r="E37" s="256"/>
      <c r="F37" s="256"/>
      <c r="G37" s="256"/>
      <c r="H37" s="256"/>
      <c r="I37" s="256"/>
      <c r="J37" s="269"/>
      <c r="K37" s="272"/>
      <c r="L37" s="299" t="s">
        <v>239</v>
      </c>
      <c r="M37" s="296" t="s">
        <v>382</v>
      </c>
      <c r="N37" s="293" t="s">
        <v>238</v>
      </c>
      <c r="P37" s="233">
        <v>2</v>
      </c>
      <c r="Q37" s="274" t="s">
        <v>314</v>
      </c>
    </row>
    <row r="38" spans="1:18" ht="15" x14ac:dyDescent="0.2">
      <c r="A38" s="292"/>
      <c r="B38" s="269" t="s">
        <v>15</v>
      </c>
      <c r="C38" s="270">
        <v>3</v>
      </c>
      <c r="D38" s="275">
        <v>2</v>
      </c>
      <c r="E38" s="277" t="s">
        <v>291</v>
      </c>
      <c r="F38" s="277" t="s">
        <v>292</v>
      </c>
      <c r="G38" s="277" t="s">
        <v>293</v>
      </c>
      <c r="H38" s="277" t="s">
        <v>294</v>
      </c>
      <c r="I38" s="277">
        <v>18534</v>
      </c>
      <c r="J38" s="269" t="s">
        <v>37</v>
      </c>
      <c r="K38" s="272" t="s">
        <v>121</v>
      </c>
      <c r="L38" s="272" t="s">
        <v>46</v>
      </c>
      <c r="M38" s="272" t="s">
        <v>315</v>
      </c>
      <c r="N38" s="293" t="s">
        <v>238</v>
      </c>
      <c r="P38" s="233">
        <v>2</v>
      </c>
      <c r="Q38" s="273" t="s">
        <v>265</v>
      </c>
      <c r="R38" s="233" t="s">
        <v>337</v>
      </c>
    </row>
    <row r="39" spans="1:18" ht="15" x14ac:dyDescent="0.2">
      <c r="A39" s="292" t="s">
        <v>271</v>
      </c>
      <c r="B39" s="269"/>
      <c r="C39" s="270"/>
      <c r="D39" s="275"/>
      <c r="E39" s="256"/>
      <c r="F39" s="256"/>
      <c r="G39" s="256"/>
      <c r="H39" s="256"/>
      <c r="I39" s="256"/>
      <c r="J39" s="269"/>
      <c r="K39" s="272"/>
      <c r="L39" s="299" t="s">
        <v>239</v>
      </c>
      <c r="M39" s="296" t="s">
        <v>383</v>
      </c>
      <c r="N39" s="293" t="s">
        <v>238</v>
      </c>
      <c r="P39" s="233">
        <v>2</v>
      </c>
      <c r="Q39" s="274" t="s">
        <v>316</v>
      </c>
    </row>
    <row r="40" spans="1:18" ht="15" x14ac:dyDescent="0.2">
      <c r="B40" s="269" t="s">
        <v>318</v>
      </c>
      <c r="C40" s="270"/>
      <c r="D40" s="275">
        <v>2</v>
      </c>
      <c r="E40" s="256">
        <v>0</v>
      </c>
      <c r="F40" s="256">
        <v>3</v>
      </c>
      <c r="G40" s="256">
        <v>143939</v>
      </c>
      <c r="H40" s="256">
        <v>428897</v>
      </c>
      <c r="I40" s="256">
        <f t="shared" ref="I40" si="0">G40+H40</f>
        <v>572836</v>
      </c>
      <c r="J40" s="269" t="s">
        <v>36</v>
      </c>
      <c r="K40" s="272" t="s">
        <v>122</v>
      </c>
      <c r="L40" s="272" t="s">
        <v>328</v>
      </c>
      <c r="M40" s="272" t="s">
        <v>328</v>
      </c>
      <c r="N40" s="293" t="s">
        <v>238</v>
      </c>
      <c r="P40" s="233">
        <v>1</v>
      </c>
      <c r="Q40" s="256"/>
    </row>
    <row r="41" spans="1:18" ht="15" x14ac:dyDescent="0.2">
      <c r="B41" s="269" t="s">
        <v>33</v>
      </c>
      <c r="C41" s="270">
        <v>2</v>
      </c>
      <c r="D41" s="275">
        <v>3</v>
      </c>
      <c r="E41" s="278">
        <v>212</v>
      </c>
      <c r="F41" s="278">
        <v>465</v>
      </c>
      <c r="G41" s="278">
        <v>153413</v>
      </c>
      <c r="H41" s="278">
        <v>438369</v>
      </c>
      <c r="I41" s="278">
        <v>591782</v>
      </c>
      <c r="J41" s="269" t="s">
        <v>36</v>
      </c>
      <c r="K41" s="272" t="s">
        <v>122</v>
      </c>
      <c r="L41" s="272" t="s">
        <v>46</v>
      </c>
      <c r="M41" s="279" t="s">
        <v>317</v>
      </c>
      <c r="N41" s="293" t="s">
        <v>238</v>
      </c>
      <c r="P41" s="233">
        <v>1</v>
      </c>
      <c r="Q41" s="272" t="s">
        <v>266</v>
      </c>
      <c r="R41" s="233" t="s">
        <v>334</v>
      </c>
    </row>
    <row r="42" spans="1:18" ht="15" x14ac:dyDescent="0.2">
      <c r="A42" s="229" t="s">
        <v>271</v>
      </c>
      <c r="B42" s="280"/>
      <c r="C42" s="281"/>
      <c r="D42" s="282"/>
      <c r="E42" s="278"/>
      <c r="F42" s="278"/>
      <c r="G42" s="278"/>
      <c r="H42" s="278"/>
      <c r="I42" s="278"/>
      <c r="J42" s="280"/>
      <c r="K42" s="283"/>
      <c r="L42" s="299" t="s">
        <v>239</v>
      </c>
      <c r="M42" s="302" t="s">
        <v>384</v>
      </c>
      <c r="N42" s="293" t="s">
        <v>238</v>
      </c>
      <c r="P42" s="233">
        <v>1</v>
      </c>
      <c r="Q42" s="283" t="s">
        <v>267</v>
      </c>
    </row>
    <row r="43" spans="1:18" ht="15" x14ac:dyDescent="0.2">
      <c r="B43" s="251" t="s">
        <v>35</v>
      </c>
      <c r="C43" s="248">
        <v>2</v>
      </c>
      <c r="D43" s="248">
        <v>2</v>
      </c>
      <c r="E43" s="250">
        <v>670</v>
      </c>
      <c r="F43" s="250">
        <v>1718</v>
      </c>
      <c r="G43" s="250">
        <v>151981</v>
      </c>
      <c r="H43" s="250">
        <v>437111</v>
      </c>
      <c r="I43" s="250">
        <v>589092</v>
      </c>
      <c r="J43" s="251" t="s">
        <v>36</v>
      </c>
      <c r="K43" s="252" t="s">
        <v>122</v>
      </c>
      <c r="L43" s="252" t="s">
        <v>46</v>
      </c>
      <c r="M43" s="232" t="s">
        <v>327</v>
      </c>
      <c r="N43" s="293" t="s">
        <v>238</v>
      </c>
      <c r="P43" s="233">
        <v>2</v>
      </c>
      <c r="Q43" s="279" t="s">
        <v>268</v>
      </c>
      <c r="R43" s="233" t="s">
        <v>334</v>
      </c>
    </row>
    <row r="44" spans="1:18" ht="15" x14ac:dyDescent="0.2">
      <c r="A44" s="229" t="s">
        <v>271</v>
      </c>
      <c r="B44" s="284"/>
      <c r="C44" s="285"/>
      <c r="D44" s="285"/>
      <c r="E44" s="286"/>
      <c r="F44" s="286"/>
      <c r="G44" s="286"/>
      <c r="H44" s="286"/>
      <c r="I44" s="286"/>
      <c r="J44" s="284"/>
      <c r="K44" s="287"/>
      <c r="L44" s="300" t="s">
        <v>239</v>
      </c>
      <c r="M44" s="301" t="s">
        <v>385</v>
      </c>
      <c r="N44" s="293" t="s">
        <v>238</v>
      </c>
      <c r="P44" s="233">
        <v>2</v>
      </c>
      <c r="Q44" s="288" t="s">
        <v>269</v>
      </c>
    </row>
    <row r="45" spans="1:18" x14ac:dyDescent="0.2">
      <c r="B45" s="295"/>
      <c r="C45" s="289"/>
      <c r="D45" s="289"/>
      <c r="E45" s="289"/>
      <c r="F45" s="289"/>
      <c r="G45" s="289"/>
      <c r="H45" s="289"/>
      <c r="I45" s="289"/>
      <c r="J45" s="290"/>
      <c r="K45" s="289"/>
      <c r="L45" s="291"/>
      <c r="M45" s="291"/>
    </row>
  </sheetData>
  <phoneticPr fontId="26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7462-4F34-6A4C-9E96-2237B5CE57BA}">
  <dimension ref="A1:Y96"/>
  <sheetViews>
    <sheetView tabSelected="1" zoomScale="110" zoomScaleNormal="110" zoomScalePageLayoutView="125" workbookViewId="0">
      <selection activeCell="C15" sqref="C15:O16"/>
    </sheetView>
  </sheetViews>
  <sheetFormatPr baseColWidth="10" defaultColWidth="20" defaultRowHeight="13" x14ac:dyDescent="0.15"/>
  <cols>
    <col min="1" max="1" width="18.33203125" style="30" bestFit="1" customWidth="1"/>
    <col min="2" max="2" width="33.83203125" style="30" customWidth="1"/>
    <col min="3" max="3" width="7.33203125" style="30" bestFit="1" customWidth="1"/>
    <col min="4" max="4" width="5.1640625" style="38" bestFit="1" customWidth="1"/>
    <col min="5" max="5" width="9.1640625" style="38" bestFit="1" customWidth="1"/>
    <col min="6" max="7" width="7.1640625" style="38" bestFit="1" customWidth="1"/>
    <col min="8" max="9" width="8.1640625" style="38" bestFit="1" customWidth="1"/>
    <col min="10" max="10" width="7.6640625" style="38" bestFit="1" customWidth="1"/>
    <col min="11" max="11" width="16.6640625" style="42" customWidth="1"/>
    <col min="12" max="12" width="16" style="42" bestFit="1" customWidth="1"/>
    <col min="13" max="13" width="18.5" style="371" bestFit="1" customWidth="1"/>
    <col min="14" max="14" width="4.1640625" style="371" bestFit="1" customWidth="1"/>
    <col min="15" max="15" width="21.6640625" style="371" customWidth="1"/>
    <col min="16" max="16" width="4.6640625" style="371" bestFit="1" customWidth="1"/>
    <col min="17" max="17" width="7.6640625" style="42" bestFit="1" customWidth="1"/>
    <col min="18" max="18" width="7.1640625" style="38" bestFit="1" customWidth="1"/>
    <col min="19" max="19" width="8" style="30" bestFit="1" customWidth="1"/>
    <col min="20" max="20" width="14.5" style="30" bestFit="1" customWidth="1"/>
    <col min="21" max="21" width="13.5" style="30" bestFit="1" customWidth="1"/>
    <col min="22" max="22" width="9" style="30" bestFit="1" customWidth="1"/>
    <col min="23" max="23" width="45.1640625" style="30" bestFit="1" customWidth="1"/>
    <col min="24" max="24" width="5.33203125" style="30" bestFit="1" customWidth="1"/>
    <col min="25" max="25" width="3.5" style="30" bestFit="1" customWidth="1"/>
    <col min="26" max="16384" width="20" style="30"/>
  </cols>
  <sheetData>
    <row r="1" spans="1:24" ht="16" x14ac:dyDescent="0.2">
      <c r="B1" s="424" t="s">
        <v>426</v>
      </c>
      <c r="C1" s="424"/>
    </row>
    <row r="2" spans="1:24" x14ac:dyDescent="0.1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89"/>
      <c r="O2" s="389"/>
      <c r="P2" s="389"/>
      <c r="Q2" s="39"/>
    </row>
    <row r="3" spans="1:24" ht="14" x14ac:dyDescent="0.15">
      <c r="A3" s="388" t="s">
        <v>435</v>
      </c>
      <c r="B3" s="43"/>
      <c r="C3" s="426" t="s">
        <v>0</v>
      </c>
      <c r="D3" s="426"/>
      <c r="E3" s="87" t="s">
        <v>118</v>
      </c>
      <c r="F3" s="87"/>
      <c r="G3" s="87" t="s">
        <v>3</v>
      </c>
      <c r="H3" s="87"/>
      <c r="I3" s="43"/>
      <c r="J3" s="142"/>
      <c r="K3" s="72"/>
      <c r="L3" s="80" t="s">
        <v>58</v>
      </c>
      <c r="M3" s="326"/>
      <c r="N3" s="314"/>
      <c r="O3" s="314"/>
      <c r="P3" s="314"/>
      <c r="Q3" s="78"/>
      <c r="R3" s="30"/>
    </row>
    <row r="4" spans="1:24" ht="28" x14ac:dyDescent="0.15">
      <c r="A4" s="30" t="s">
        <v>262</v>
      </c>
      <c r="B4" s="44" t="s">
        <v>31</v>
      </c>
      <c r="C4" s="45" t="s">
        <v>2</v>
      </c>
      <c r="D4" s="45" t="s">
        <v>48</v>
      </c>
      <c r="E4" s="45" t="s">
        <v>182</v>
      </c>
      <c r="F4" s="45" t="s">
        <v>183</v>
      </c>
      <c r="G4" s="45" t="s">
        <v>184</v>
      </c>
      <c r="H4" s="45" t="s">
        <v>185</v>
      </c>
      <c r="I4" s="45" t="s">
        <v>3</v>
      </c>
      <c r="J4" s="86" t="s">
        <v>55</v>
      </c>
      <c r="K4" s="86" t="s">
        <v>186</v>
      </c>
      <c r="L4" s="143" t="s">
        <v>57</v>
      </c>
      <c r="M4" s="372" t="s">
        <v>59</v>
      </c>
      <c r="N4" s="390" t="s">
        <v>449</v>
      </c>
      <c r="O4" s="390" t="s">
        <v>461</v>
      </c>
      <c r="P4" s="390" t="s">
        <v>451</v>
      </c>
      <c r="Q4" s="38" t="s">
        <v>275</v>
      </c>
      <c r="R4" s="38" t="s">
        <v>329</v>
      </c>
      <c r="S4" s="38" t="s">
        <v>330</v>
      </c>
      <c r="T4" s="38" t="s">
        <v>345</v>
      </c>
      <c r="U4" s="38" t="s">
        <v>344</v>
      </c>
      <c r="V4" s="38" t="s">
        <v>279</v>
      </c>
      <c r="W4" s="39" t="s">
        <v>427</v>
      </c>
      <c r="X4" s="30" t="s">
        <v>430</v>
      </c>
    </row>
    <row r="5" spans="1:24" s="37" customFormat="1" ht="28" x14ac:dyDescent="0.2">
      <c r="A5" s="405"/>
      <c r="B5" s="96" t="s">
        <v>10</v>
      </c>
      <c r="C5" s="220">
        <v>31</v>
      </c>
      <c r="D5" s="220"/>
      <c r="E5" s="220">
        <v>457</v>
      </c>
      <c r="F5" s="220">
        <v>666</v>
      </c>
      <c r="G5" s="220">
        <v>4035</v>
      </c>
      <c r="H5" s="220">
        <v>3739</v>
      </c>
      <c r="I5" s="407">
        <f t="shared" ref="I5:I12" si="0">G5+H5</f>
        <v>7774</v>
      </c>
      <c r="J5" s="220" t="s">
        <v>214</v>
      </c>
      <c r="K5" s="413" t="s">
        <v>195</v>
      </c>
      <c r="L5" s="220" t="s">
        <v>45</v>
      </c>
      <c r="M5" s="408" t="s">
        <v>431</v>
      </c>
      <c r="N5" s="409">
        <v>46</v>
      </c>
      <c r="O5" s="409" t="s">
        <v>462</v>
      </c>
      <c r="P5" s="391"/>
      <c r="R5" s="37">
        <v>8</v>
      </c>
      <c r="T5" s="369" t="s">
        <v>153</v>
      </c>
      <c r="U5" s="37" t="s">
        <v>341</v>
      </c>
      <c r="V5" s="37" t="s">
        <v>341</v>
      </c>
    </row>
    <row r="6" spans="1:24" s="37" customFormat="1" ht="28" x14ac:dyDescent="0.2">
      <c r="A6" s="405"/>
      <c r="B6" s="112" t="s">
        <v>458</v>
      </c>
      <c r="C6" s="220">
        <v>9</v>
      </c>
      <c r="D6" s="220"/>
      <c r="E6" s="220">
        <v>68</v>
      </c>
      <c r="F6" s="220">
        <v>83</v>
      </c>
      <c r="G6" s="220">
        <v>666</v>
      </c>
      <c r="H6" s="220">
        <v>392</v>
      </c>
      <c r="I6" s="407">
        <f t="shared" si="0"/>
        <v>1058</v>
      </c>
      <c r="J6" s="220" t="s">
        <v>214</v>
      </c>
      <c r="K6" s="413" t="s">
        <v>195</v>
      </c>
      <c r="L6" s="220" t="s">
        <v>45</v>
      </c>
      <c r="M6" s="415" t="s">
        <v>442</v>
      </c>
      <c r="N6" s="416" t="s">
        <v>450</v>
      </c>
      <c r="O6" s="416" t="s">
        <v>463</v>
      </c>
      <c r="P6" s="392"/>
      <c r="R6" s="37" t="s">
        <v>283</v>
      </c>
      <c r="T6" s="96" t="s">
        <v>62</v>
      </c>
      <c r="U6" s="37" t="s">
        <v>358</v>
      </c>
      <c r="W6" s="83" t="s">
        <v>428</v>
      </c>
    </row>
    <row r="7" spans="1:24" s="83" customFormat="1" ht="16" x14ac:dyDescent="0.2">
      <c r="A7" s="406"/>
      <c r="B7" s="112" t="s">
        <v>470</v>
      </c>
      <c r="C7" s="414">
        <v>2</v>
      </c>
      <c r="D7" s="414"/>
      <c r="E7" s="414">
        <v>5</v>
      </c>
      <c r="F7" s="414">
        <v>22</v>
      </c>
      <c r="G7" s="414">
        <v>50</v>
      </c>
      <c r="H7" s="414">
        <v>50</v>
      </c>
      <c r="I7" s="407">
        <f t="shared" si="0"/>
        <v>100</v>
      </c>
      <c r="J7" s="220" t="s">
        <v>36</v>
      </c>
      <c r="K7" s="413" t="s">
        <v>122</v>
      </c>
      <c r="L7" s="414" t="s">
        <v>45</v>
      </c>
      <c r="M7" s="408" t="s">
        <v>445</v>
      </c>
      <c r="N7" s="409" t="s">
        <v>450</v>
      </c>
      <c r="O7" s="409" t="s">
        <v>478</v>
      </c>
      <c r="P7" s="391"/>
      <c r="Q7" s="83" t="s">
        <v>341</v>
      </c>
      <c r="R7" s="83" t="s">
        <v>283</v>
      </c>
      <c r="T7" s="83" t="s">
        <v>429</v>
      </c>
      <c r="U7" s="83" t="s">
        <v>358</v>
      </c>
      <c r="W7" s="83" t="s">
        <v>444</v>
      </c>
    </row>
    <row r="8" spans="1:24" s="83" customFormat="1" ht="16" x14ac:dyDescent="0.2">
      <c r="A8" s="406"/>
      <c r="B8" s="96" t="s">
        <v>200</v>
      </c>
      <c r="C8" s="414">
        <v>1</v>
      </c>
      <c r="D8" s="414"/>
      <c r="E8" s="414"/>
      <c r="F8" s="414"/>
      <c r="G8" s="414">
        <v>30</v>
      </c>
      <c r="H8" s="414">
        <v>31</v>
      </c>
      <c r="I8" s="407">
        <f t="shared" si="0"/>
        <v>61</v>
      </c>
      <c r="J8" s="220" t="s">
        <v>36</v>
      </c>
      <c r="K8" s="413" t="s">
        <v>122</v>
      </c>
      <c r="L8" s="414" t="s">
        <v>201</v>
      </c>
      <c r="M8" s="408" t="s">
        <v>447</v>
      </c>
      <c r="N8" s="409"/>
      <c r="O8" s="409" t="s">
        <v>478</v>
      </c>
      <c r="P8" s="391"/>
    </row>
    <row r="9" spans="1:24" s="83" customFormat="1" ht="16" x14ac:dyDescent="0.2">
      <c r="A9" s="406"/>
      <c r="B9" s="368" t="s">
        <v>241</v>
      </c>
      <c r="C9" s="414">
        <v>17</v>
      </c>
      <c r="D9" s="414"/>
      <c r="E9" s="414">
        <v>236</v>
      </c>
      <c r="F9" s="414">
        <v>129</v>
      </c>
      <c r="G9" s="414">
        <v>2031</v>
      </c>
      <c r="H9" s="414">
        <v>1755</v>
      </c>
      <c r="I9" s="415">
        <f t="shared" si="0"/>
        <v>3786</v>
      </c>
      <c r="J9" s="220" t="s">
        <v>433</v>
      </c>
      <c r="K9" s="413" t="s">
        <v>434</v>
      </c>
      <c r="L9" s="220" t="s">
        <v>45</v>
      </c>
      <c r="M9" s="408" t="s">
        <v>455</v>
      </c>
      <c r="N9" s="409" t="s">
        <v>450</v>
      </c>
      <c r="O9" s="409" t="s">
        <v>464</v>
      </c>
      <c r="P9" s="393"/>
      <c r="Q9" s="370"/>
      <c r="R9" s="370"/>
    </row>
    <row r="10" spans="1:24" s="83" customFormat="1" ht="16" x14ac:dyDescent="0.2">
      <c r="A10" s="406" t="s">
        <v>262</v>
      </c>
      <c r="B10" s="368"/>
      <c r="C10" s="414">
        <v>18</v>
      </c>
      <c r="D10" s="414"/>
      <c r="E10" s="414">
        <v>236</v>
      </c>
      <c r="F10" s="414">
        <v>129</v>
      </c>
      <c r="G10" s="414">
        <v>2121</v>
      </c>
      <c r="H10" s="414">
        <v>1842</v>
      </c>
      <c r="I10" s="415">
        <f t="shared" si="0"/>
        <v>3963</v>
      </c>
      <c r="J10" s="220"/>
      <c r="K10" s="413"/>
      <c r="L10" s="220" t="s">
        <v>391</v>
      </c>
      <c r="M10" s="408" t="s">
        <v>453</v>
      </c>
      <c r="N10" s="409" t="s">
        <v>473</v>
      </c>
      <c r="O10" s="409" t="s">
        <v>469</v>
      </c>
      <c r="P10" s="393" t="s">
        <v>454</v>
      </c>
      <c r="Q10" s="370"/>
      <c r="R10" s="370"/>
    </row>
    <row r="11" spans="1:24" s="83" customFormat="1" ht="16" x14ac:dyDescent="0.2">
      <c r="A11" s="406"/>
      <c r="B11" s="368" t="s">
        <v>244</v>
      </c>
      <c r="C11" s="414">
        <v>20</v>
      </c>
      <c r="D11" s="414"/>
      <c r="E11" s="414">
        <v>611</v>
      </c>
      <c r="F11" s="414">
        <v>409</v>
      </c>
      <c r="G11" s="414">
        <v>2797</v>
      </c>
      <c r="H11" s="414">
        <v>2539</v>
      </c>
      <c r="I11" s="415">
        <f t="shared" si="0"/>
        <v>5336</v>
      </c>
      <c r="J11" s="220" t="s">
        <v>433</v>
      </c>
      <c r="K11" s="413" t="s">
        <v>434</v>
      </c>
      <c r="L11" s="414" t="s">
        <v>45</v>
      </c>
      <c r="M11" s="408" t="s">
        <v>500</v>
      </c>
      <c r="N11" s="409" t="s">
        <v>501</v>
      </c>
      <c r="O11" s="409" t="s">
        <v>502</v>
      </c>
      <c r="P11" s="393"/>
      <c r="Q11" s="370"/>
      <c r="R11" s="370"/>
    </row>
    <row r="12" spans="1:24" s="83" customFormat="1" ht="16" x14ac:dyDescent="0.2">
      <c r="A12" s="406" t="s">
        <v>262</v>
      </c>
      <c r="B12" s="368"/>
      <c r="C12" s="414">
        <v>22</v>
      </c>
      <c r="D12" s="414"/>
      <c r="E12" s="414">
        <v>611</v>
      </c>
      <c r="F12" s="414">
        <v>409</v>
      </c>
      <c r="G12" s="414">
        <v>2916</v>
      </c>
      <c r="H12" s="414">
        <v>2662</v>
      </c>
      <c r="I12" s="415">
        <f t="shared" si="0"/>
        <v>5578</v>
      </c>
      <c r="J12" s="220"/>
      <c r="K12" s="413"/>
      <c r="L12" s="414" t="s">
        <v>391</v>
      </c>
      <c r="M12" s="408" t="s">
        <v>456</v>
      </c>
      <c r="N12" s="409" t="s">
        <v>465</v>
      </c>
      <c r="O12" s="409" t="s">
        <v>466</v>
      </c>
      <c r="P12" s="393" t="s">
        <v>457</v>
      </c>
      <c r="Q12" s="370"/>
      <c r="R12" s="370"/>
    </row>
    <row r="13" spans="1:24" s="37" customFormat="1" ht="14" x14ac:dyDescent="0.2">
      <c r="A13" s="345"/>
      <c r="B13" s="96" t="s">
        <v>475</v>
      </c>
      <c r="C13" s="220">
        <v>27</v>
      </c>
      <c r="D13" s="220">
        <v>3</v>
      </c>
      <c r="E13" s="49"/>
      <c r="F13" s="49"/>
      <c r="G13" s="49"/>
      <c r="H13" s="49"/>
      <c r="I13" s="407">
        <v>7122</v>
      </c>
      <c r="J13" s="49"/>
      <c r="K13" s="49"/>
      <c r="L13" s="49" t="s">
        <v>4</v>
      </c>
      <c r="M13" s="318" t="s">
        <v>438</v>
      </c>
      <c r="N13" s="391"/>
      <c r="O13" s="391"/>
      <c r="P13" s="391"/>
    </row>
    <row r="14" spans="1:24" s="37" customFormat="1" ht="14" x14ac:dyDescent="0.2">
      <c r="B14" s="96" t="s">
        <v>42</v>
      </c>
      <c r="C14" s="220">
        <v>20</v>
      </c>
      <c r="D14" s="220"/>
      <c r="E14" s="220"/>
      <c r="F14" s="220"/>
      <c r="G14" s="220">
        <v>3051</v>
      </c>
      <c r="H14" s="220">
        <v>3075</v>
      </c>
      <c r="I14" s="407">
        <f>G14+H14</f>
        <v>6126</v>
      </c>
      <c r="J14" s="220" t="s">
        <v>37</v>
      </c>
      <c r="K14" s="413" t="s">
        <v>121</v>
      </c>
      <c r="L14" s="220" t="s">
        <v>47</v>
      </c>
      <c r="M14" s="410" t="s">
        <v>432</v>
      </c>
      <c r="N14" s="417" t="s">
        <v>474</v>
      </c>
      <c r="O14" s="417" t="s">
        <v>467</v>
      </c>
      <c r="P14" s="394" t="s">
        <v>452</v>
      </c>
      <c r="T14" s="373"/>
      <c r="W14" s="37" t="s">
        <v>503</v>
      </c>
    </row>
    <row r="15" spans="1:24" s="37" customFormat="1" ht="14" x14ac:dyDescent="0.2">
      <c r="B15" s="92" t="s">
        <v>6</v>
      </c>
      <c r="C15" s="220">
        <v>11</v>
      </c>
      <c r="D15" s="220"/>
      <c r="E15" s="220">
        <v>17</v>
      </c>
      <c r="F15" s="220">
        <v>31</v>
      </c>
      <c r="G15" s="220">
        <v>2123</v>
      </c>
      <c r="H15" s="220">
        <v>2141</v>
      </c>
      <c r="I15" s="407">
        <f>H15+G15</f>
        <v>4264</v>
      </c>
      <c r="J15" s="220" t="s">
        <v>37</v>
      </c>
      <c r="K15" s="413" t="s">
        <v>121</v>
      </c>
      <c r="L15" s="220" t="s">
        <v>45</v>
      </c>
      <c r="M15" s="408" t="s">
        <v>504</v>
      </c>
      <c r="N15" s="417" t="s">
        <v>450</v>
      </c>
      <c r="O15" s="417" t="s">
        <v>505</v>
      </c>
      <c r="P15" s="394"/>
    </row>
    <row r="16" spans="1:24" s="37" customFormat="1" ht="14" x14ac:dyDescent="0.2">
      <c r="A16" s="37" t="s">
        <v>262</v>
      </c>
      <c r="C16" s="220">
        <v>12</v>
      </c>
      <c r="D16" s="220"/>
      <c r="E16" s="220">
        <v>17</v>
      </c>
      <c r="F16" s="220">
        <v>31</v>
      </c>
      <c r="G16" s="220">
        <v>2479</v>
      </c>
      <c r="H16" s="220">
        <v>2495</v>
      </c>
      <c r="I16" s="407">
        <f>H16+G16</f>
        <v>4974</v>
      </c>
      <c r="J16" s="345"/>
      <c r="K16" s="345"/>
      <c r="L16" s="345" t="s">
        <v>239</v>
      </c>
      <c r="M16" s="443" t="s">
        <v>506</v>
      </c>
      <c r="N16" s="409" t="s">
        <v>468</v>
      </c>
      <c r="O16" s="409" t="s">
        <v>507</v>
      </c>
      <c r="P16" s="391" t="s">
        <v>450</v>
      </c>
    </row>
    <row r="17" spans="1:23" x14ac:dyDescent="0.15">
      <c r="B17" s="366" t="s">
        <v>128</v>
      </c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7"/>
      <c r="O17" s="367"/>
      <c r="P17" s="367"/>
      <c r="Q17" s="137"/>
      <c r="R17" s="30"/>
    </row>
    <row r="18" spans="1:23" x14ac:dyDescent="0.15">
      <c r="B18" s="367" t="s">
        <v>61</v>
      </c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7"/>
      <c r="N18" s="367"/>
      <c r="O18" s="367"/>
      <c r="P18" s="367"/>
      <c r="Q18" s="363"/>
      <c r="R18" s="74"/>
    </row>
    <row r="19" spans="1:23" ht="15" x14ac:dyDescent="0.15">
      <c r="B19" s="365" t="s">
        <v>160</v>
      </c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95"/>
      <c r="O19" s="395"/>
      <c r="P19" s="395"/>
      <c r="Q19" s="365"/>
      <c r="R19" s="73"/>
    </row>
    <row r="20" spans="1:23" ht="15" x14ac:dyDescent="0.15"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95"/>
      <c r="O20" s="395"/>
      <c r="P20" s="395"/>
      <c r="Q20" s="365"/>
      <c r="R20" s="73"/>
    </row>
    <row r="21" spans="1:23" ht="15" x14ac:dyDescent="0.15"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374"/>
      <c r="N21" s="396"/>
      <c r="O21" s="396"/>
      <c r="P21" s="396"/>
      <c r="Q21" s="73"/>
      <c r="R21" s="73"/>
    </row>
    <row r="22" spans="1:23" ht="15" x14ac:dyDescent="0.15">
      <c r="B22" s="43"/>
      <c r="C22" s="426" t="s">
        <v>0</v>
      </c>
      <c r="D22" s="426"/>
      <c r="E22" s="87" t="s">
        <v>118</v>
      </c>
      <c r="F22" s="87"/>
      <c r="G22" s="87" t="s">
        <v>3</v>
      </c>
      <c r="H22" s="87"/>
      <c r="I22" s="43"/>
      <c r="J22" s="142"/>
      <c r="K22" s="72"/>
      <c r="L22" s="146" t="s">
        <v>161</v>
      </c>
      <c r="M22" s="375"/>
      <c r="N22" s="397"/>
      <c r="O22" s="397"/>
      <c r="P22" s="397"/>
      <c r="Q22" s="73"/>
      <c r="R22" s="73"/>
    </row>
    <row r="23" spans="1:23" ht="28" x14ac:dyDescent="0.15">
      <c r="A23" s="30" t="s">
        <v>262</v>
      </c>
      <c r="B23" s="44" t="s">
        <v>31</v>
      </c>
      <c r="C23" s="45" t="s">
        <v>2</v>
      </c>
      <c r="D23" s="45" t="s">
        <v>48</v>
      </c>
      <c r="E23" s="45" t="s">
        <v>182</v>
      </c>
      <c r="F23" s="45" t="s">
        <v>183</v>
      </c>
      <c r="G23" s="45" t="s">
        <v>184</v>
      </c>
      <c r="H23" s="45" t="s">
        <v>185</v>
      </c>
      <c r="I23" s="45" t="s">
        <v>3</v>
      </c>
      <c r="J23" s="86" t="s">
        <v>55</v>
      </c>
      <c r="K23" s="86" t="s">
        <v>186</v>
      </c>
      <c r="L23" s="81" t="s">
        <v>57</v>
      </c>
      <c r="M23" s="376" t="s">
        <v>59</v>
      </c>
      <c r="N23" s="398" t="s">
        <v>449</v>
      </c>
      <c r="O23" s="398" t="s">
        <v>461</v>
      </c>
      <c r="P23" s="398"/>
      <c r="Q23" s="38" t="s">
        <v>275</v>
      </c>
      <c r="R23" s="38" t="s">
        <v>329</v>
      </c>
      <c r="S23" s="38" t="s">
        <v>330</v>
      </c>
      <c r="T23" s="38" t="s">
        <v>345</v>
      </c>
      <c r="U23" s="38" t="s">
        <v>344</v>
      </c>
      <c r="V23" s="38" t="s">
        <v>279</v>
      </c>
      <c r="W23" s="39" t="s">
        <v>342</v>
      </c>
    </row>
    <row r="24" spans="1:23" ht="14" x14ac:dyDescent="0.15">
      <c r="B24" s="96" t="s">
        <v>43</v>
      </c>
      <c r="C24" s="220">
        <v>2</v>
      </c>
      <c r="D24" s="220">
        <v>1</v>
      </c>
      <c r="E24" s="220">
        <v>7</v>
      </c>
      <c r="F24" s="220">
        <v>8</v>
      </c>
      <c r="G24" s="220">
        <v>763</v>
      </c>
      <c r="H24" s="220">
        <v>830</v>
      </c>
      <c r="I24" s="407">
        <f>G24+H24</f>
        <v>1593</v>
      </c>
      <c r="J24" s="220" t="s">
        <v>37</v>
      </c>
      <c r="K24" s="413" t="s">
        <v>121</v>
      </c>
      <c r="L24" s="220" t="s">
        <v>45</v>
      </c>
      <c r="M24" s="408" t="s">
        <v>477</v>
      </c>
      <c r="N24" s="409" t="s">
        <v>450</v>
      </c>
      <c r="O24" s="409" t="s">
        <v>478</v>
      </c>
      <c r="P24" s="391"/>
      <c r="Q24" s="41"/>
      <c r="R24" s="30"/>
    </row>
    <row r="25" spans="1:23" ht="14" x14ac:dyDescent="0.15">
      <c r="B25" s="96"/>
      <c r="C25" s="220">
        <v>3</v>
      </c>
      <c r="D25" s="212">
        <v>1</v>
      </c>
      <c r="E25" s="220">
        <v>7</v>
      </c>
      <c r="F25" s="220">
        <v>8</v>
      </c>
      <c r="G25" s="220">
        <v>1107</v>
      </c>
      <c r="H25" s="220">
        <v>1161</v>
      </c>
      <c r="I25" s="407">
        <f>G25+H25</f>
        <v>2268</v>
      </c>
      <c r="J25" s="220"/>
      <c r="K25" s="299"/>
      <c r="L25" s="220" t="s">
        <v>239</v>
      </c>
      <c r="M25" s="408" t="s">
        <v>480</v>
      </c>
      <c r="N25" s="409" t="s">
        <v>450</v>
      </c>
      <c r="O25" s="409" t="s">
        <v>481</v>
      </c>
      <c r="P25" s="391"/>
      <c r="Q25" s="41"/>
      <c r="R25" s="30"/>
    </row>
    <row r="26" spans="1:23" ht="14" x14ac:dyDescent="0.15">
      <c r="B26" s="96" t="s">
        <v>39</v>
      </c>
      <c r="C26" s="220">
        <v>1</v>
      </c>
      <c r="D26" s="220"/>
      <c r="E26" s="220">
        <v>2</v>
      </c>
      <c r="F26" s="220">
        <v>1</v>
      </c>
      <c r="G26" s="220">
        <v>222</v>
      </c>
      <c r="H26" s="220">
        <v>283</v>
      </c>
      <c r="I26" s="407">
        <f>G26+H26</f>
        <v>505</v>
      </c>
      <c r="J26" s="220" t="s">
        <v>36</v>
      </c>
      <c r="K26" s="299" t="s">
        <v>122</v>
      </c>
      <c r="L26" s="220" t="s">
        <v>45</v>
      </c>
      <c r="M26" s="408" t="s">
        <v>476</v>
      </c>
      <c r="N26" s="409"/>
      <c r="O26" s="409" t="s">
        <v>478</v>
      </c>
      <c r="P26" s="391"/>
      <c r="Q26" s="41"/>
      <c r="R26" s="30"/>
    </row>
    <row r="27" spans="1:23" ht="14" x14ac:dyDescent="0.15">
      <c r="B27" s="96"/>
      <c r="C27" s="220">
        <v>1</v>
      </c>
      <c r="D27" s="220"/>
      <c r="E27" s="220">
        <v>2</v>
      </c>
      <c r="F27" s="220">
        <v>1</v>
      </c>
      <c r="G27" s="220">
        <v>222</v>
      </c>
      <c r="H27" s="220">
        <v>283</v>
      </c>
      <c r="I27" s="407"/>
      <c r="J27" s="220"/>
      <c r="K27" s="299"/>
      <c r="L27" s="220" t="s">
        <v>239</v>
      </c>
      <c r="M27" s="410" t="s">
        <v>479</v>
      </c>
      <c r="N27" s="409"/>
      <c r="O27" s="409" t="s">
        <v>478</v>
      </c>
      <c r="P27" s="391"/>
      <c r="Q27" s="41"/>
      <c r="R27" s="30"/>
    </row>
    <row r="28" spans="1:23" ht="14" x14ac:dyDescent="0.15">
      <c r="B28" s="96" t="s">
        <v>14</v>
      </c>
      <c r="C28" s="220">
        <v>5</v>
      </c>
      <c r="D28" s="220">
        <v>1</v>
      </c>
      <c r="E28" s="220">
        <v>12</v>
      </c>
      <c r="F28" s="220">
        <v>16</v>
      </c>
      <c r="G28" s="220">
        <v>1139</v>
      </c>
      <c r="H28" s="220">
        <v>1231</v>
      </c>
      <c r="I28" s="407">
        <f t="shared" ref="I28:I39" si="1">G28+H28</f>
        <v>2370</v>
      </c>
      <c r="J28" s="220" t="s">
        <v>37</v>
      </c>
      <c r="K28" s="299" t="s">
        <v>121</v>
      </c>
      <c r="L28" s="220" t="s">
        <v>45</v>
      </c>
      <c r="M28" s="408" t="s">
        <v>482</v>
      </c>
      <c r="N28" s="409" t="s">
        <v>450</v>
      </c>
      <c r="O28" s="409" t="s">
        <v>483</v>
      </c>
      <c r="P28" s="391"/>
      <c r="Q28" s="41"/>
      <c r="R28" s="30"/>
    </row>
    <row r="29" spans="1:23" ht="14" x14ac:dyDescent="0.15">
      <c r="B29" s="96"/>
      <c r="C29" s="220">
        <v>6</v>
      </c>
      <c r="D29" s="220">
        <v>1</v>
      </c>
      <c r="E29" s="220">
        <v>12</v>
      </c>
      <c r="F29" s="220">
        <v>16</v>
      </c>
      <c r="G29" s="220">
        <v>1483</v>
      </c>
      <c r="H29" s="220">
        <v>1562</v>
      </c>
      <c r="I29" s="407">
        <f t="shared" si="1"/>
        <v>3045</v>
      </c>
      <c r="J29" s="220"/>
      <c r="K29" s="299"/>
      <c r="L29" s="220" t="s">
        <v>239</v>
      </c>
      <c r="M29" s="410" t="s">
        <v>485</v>
      </c>
      <c r="N29" s="409" t="s">
        <v>450</v>
      </c>
      <c r="O29" s="409" t="s">
        <v>484</v>
      </c>
      <c r="P29" s="391"/>
      <c r="Q29" s="41"/>
      <c r="R29" s="30"/>
    </row>
    <row r="30" spans="1:23" ht="14" x14ac:dyDescent="0.15">
      <c r="B30" s="96" t="s">
        <v>16</v>
      </c>
      <c r="C30" s="220">
        <v>5</v>
      </c>
      <c r="D30" s="220">
        <v>1</v>
      </c>
      <c r="E30" s="220">
        <v>101</v>
      </c>
      <c r="F30" s="220">
        <v>107</v>
      </c>
      <c r="G30" s="220">
        <v>1034</v>
      </c>
      <c r="H30" s="220">
        <v>1092</v>
      </c>
      <c r="I30" s="407">
        <f>G30+H30</f>
        <v>2126</v>
      </c>
      <c r="J30" s="220" t="s">
        <v>37</v>
      </c>
      <c r="K30" s="413" t="s">
        <v>121</v>
      </c>
      <c r="L30" s="220" t="s">
        <v>45</v>
      </c>
      <c r="M30" s="408" t="s">
        <v>68</v>
      </c>
      <c r="N30" s="409" t="s">
        <v>487</v>
      </c>
      <c r="O30" s="409" t="s">
        <v>486</v>
      </c>
      <c r="P30" s="391"/>
      <c r="Q30" s="37"/>
      <c r="R30" s="30"/>
    </row>
    <row r="31" spans="1:23" ht="14" x14ac:dyDescent="0.15">
      <c r="B31" s="96"/>
      <c r="C31" s="220">
        <v>5</v>
      </c>
      <c r="D31" s="220">
        <v>1</v>
      </c>
      <c r="E31" s="220">
        <v>101</v>
      </c>
      <c r="F31" s="220">
        <v>107</v>
      </c>
      <c r="G31" s="220">
        <v>1034</v>
      </c>
      <c r="H31" s="220">
        <v>1092</v>
      </c>
      <c r="I31" s="407">
        <f>G31+H31</f>
        <v>2126</v>
      </c>
      <c r="J31" s="220"/>
      <c r="K31" s="299"/>
      <c r="L31" s="220" t="s">
        <v>239</v>
      </c>
      <c r="M31" s="408" t="s">
        <v>489</v>
      </c>
      <c r="N31" s="409" t="s">
        <v>488</v>
      </c>
      <c r="O31" s="409" t="s">
        <v>490</v>
      </c>
      <c r="P31" s="391"/>
      <c r="Q31" s="37"/>
      <c r="R31" s="30"/>
    </row>
    <row r="32" spans="1:23" ht="14" x14ac:dyDescent="0.15">
      <c r="B32" s="96" t="s">
        <v>15</v>
      </c>
      <c r="C32" s="212">
        <v>3</v>
      </c>
      <c r="D32" s="341"/>
      <c r="E32" s="212">
        <v>14</v>
      </c>
      <c r="F32" s="212">
        <v>13</v>
      </c>
      <c r="G32" s="212">
        <v>315</v>
      </c>
      <c r="H32" s="212">
        <v>329</v>
      </c>
      <c r="I32" s="407">
        <f t="shared" si="1"/>
        <v>644</v>
      </c>
      <c r="J32" s="220" t="s">
        <v>36</v>
      </c>
      <c r="K32" s="299" t="s">
        <v>122</v>
      </c>
      <c r="L32" s="212" t="s">
        <v>45</v>
      </c>
      <c r="M32" s="411" t="s">
        <v>491</v>
      </c>
      <c r="N32" s="412" t="s">
        <v>450</v>
      </c>
      <c r="O32" s="412" t="s">
        <v>478</v>
      </c>
      <c r="P32" s="399"/>
      <c r="Q32" s="41"/>
      <c r="R32" s="30"/>
    </row>
    <row r="33" spans="2:18" ht="14" x14ac:dyDescent="0.15">
      <c r="B33" s="96"/>
      <c r="C33" s="212">
        <v>3</v>
      </c>
      <c r="D33" s="341"/>
      <c r="E33" s="212">
        <v>14</v>
      </c>
      <c r="F33" s="212">
        <v>13</v>
      </c>
      <c r="G33" s="212">
        <v>315</v>
      </c>
      <c r="H33" s="212">
        <v>329</v>
      </c>
      <c r="I33" s="407">
        <f t="shared" ref="I33" si="2">G33+H33</f>
        <v>644</v>
      </c>
      <c r="J33" s="220"/>
      <c r="K33" s="299"/>
      <c r="L33" s="220" t="s">
        <v>239</v>
      </c>
      <c r="M33" s="411" t="s">
        <v>492</v>
      </c>
      <c r="N33" s="412" t="s">
        <v>450</v>
      </c>
      <c r="O33" s="412" t="s">
        <v>478</v>
      </c>
      <c r="P33" s="399"/>
      <c r="Q33" s="41"/>
      <c r="R33" s="30"/>
    </row>
    <row r="34" spans="2:18" ht="14" x14ac:dyDescent="0.15">
      <c r="B34" s="96" t="s">
        <v>41</v>
      </c>
      <c r="C34" s="220">
        <v>1</v>
      </c>
      <c r="D34" s="220"/>
      <c r="E34" s="220">
        <v>1</v>
      </c>
      <c r="F34" s="220">
        <v>0</v>
      </c>
      <c r="G34" s="220">
        <v>147</v>
      </c>
      <c r="H34" s="220">
        <v>157</v>
      </c>
      <c r="I34" s="407">
        <f t="shared" si="1"/>
        <v>304</v>
      </c>
      <c r="J34" s="220" t="s">
        <v>36</v>
      </c>
      <c r="K34" s="299" t="s">
        <v>122</v>
      </c>
      <c r="L34" s="220" t="s">
        <v>45</v>
      </c>
      <c r="M34" s="408" t="s">
        <v>71</v>
      </c>
      <c r="N34" s="409"/>
      <c r="O34" s="409"/>
      <c r="P34" s="391"/>
      <c r="Q34" s="37"/>
      <c r="R34" s="30"/>
    </row>
    <row r="35" spans="2:18" ht="14" x14ac:dyDescent="0.15">
      <c r="B35" s="96"/>
      <c r="C35" s="220">
        <v>1</v>
      </c>
      <c r="D35" s="220"/>
      <c r="E35" s="220">
        <v>1</v>
      </c>
      <c r="F35" s="220">
        <v>0</v>
      </c>
      <c r="G35" s="220">
        <v>147</v>
      </c>
      <c r="H35" s="220">
        <v>157</v>
      </c>
      <c r="I35" s="407">
        <f t="shared" ref="I35" si="3">G35+H35</f>
        <v>304</v>
      </c>
      <c r="J35" s="220"/>
      <c r="K35" s="299"/>
      <c r="L35" s="220" t="s">
        <v>239</v>
      </c>
      <c r="M35" s="408" t="s">
        <v>493</v>
      </c>
      <c r="N35" s="409"/>
      <c r="O35" s="409"/>
      <c r="P35" s="391"/>
      <c r="Q35" s="37"/>
      <c r="R35" s="30"/>
    </row>
    <row r="36" spans="2:18" ht="14" x14ac:dyDescent="0.15">
      <c r="B36" s="96" t="s">
        <v>33</v>
      </c>
      <c r="C36" s="220">
        <v>1</v>
      </c>
      <c r="D36" s="220"/>
      <c r="E36" s="220">
        <v>1</v>
      </c>
      <c r="F36" s="220">
        <v>1</v>
      </c>
      <c r="G36" s="220">
        <v>147</v>
      </c>
      <c r="H36" s="220">
        <v>157</v>
      </c>
      <c r="I36" s="407">
        <f t="shared" si="1"/>
        <v>304</v>
      </c>
      <c r="J36" s="220" t="s">
        <v>36</v>
      </c>
      <c r="K36" s="299" t="s">
        <v>122</v>
      </c>
      <c r="L36" s="220" t="s">
        <v>45</v>
      </c>
      <c r="M36" s="408" t="s">
        <v>495</v>
      </c>
      <c r="N36" s="391"/>
      <c r="O36" s="391"/>
      <c r="P36" s="391"/>
      <c r="Q36" s="37"/>
      <c r="R36" s="30"/>
    </row>
    <row r="37" spans="2:18" ht="14" x14ac:dyDescent="0.15">
      <c r="B37" s="96"/>
      <c r="C37" s="220">
        <v>1</v>
      </c>
      <c r="D37" s="220"/>
      <c r="E37" s="220">
        <v>1</v>
      </c>
      <c r="F37" s="220">
        <v>1</v>
      </c>
      <c r="G37" s="220">
        <v>147</v>
      </c>
      <c r="H37" s="220">
        <v>157</v>
      </c>
      <c r="I37" s="407">
        <f t="shared" ref="I37" si="4">G37+H37</f>
        <v>304</v>
      </c>
      <c r="J37" s="220"/>
      <c r="K37" s="299"/>
      <c r="L37" s="220" t="s">
        <v>239</v>
      </c>
      <c r="M37" s="408" t="s">
        <v>496</v>
      </c>
      <c r="N37" s="391"/>
      <c r="O37" s="391"/>
      <c r="P37" s="391"/>
      <c r="Q37" s="37"/>
      <c r="R37" s="30"/>
    </row>
    <row r="38" spans="2:18" ht="14" x14ac:dyDescent="0.15">
      <c r="B38" s="96" t="s">
        <v>494</v>
      </c>
      <c r="C38" s="220">
        <v>3</v>
      </c>
      <c r="D38" s="220"/>
      <c r="E38" s="220">
        <v>5</v>
      </c>
      <c r="F38" s="220">
        <v>9</v>
      </c>
      <c r="G38" s="220">
        <v>230</v>
      </c>
      <c r="H38" s="220">
        <v>242</v>
      </c>
      <c r="I38" s="407">
        <f t="shared" si="1"/>
        <v>472</v>
      </c>
      <c r="J38" s="220" t="s">
        <v>36</v>
      </c>
      <c r="K38" s="299" t="s">
        <v>122</v>
      </c>
      <c r="L38" s="220" t="s">
        <v>45</v>
      </c>
      <c r="M38" s="408" t="s">
        <v>497</v>
      </c>
      <c r="N38" s="409" t="s">
        <v>450</v>
      </c>
      <c r="O38" s="409" t="s">
        <v>478</v>
      </c>
      <c r="P38" s="391"/>
      <c r="Q38" s="37"/>
      <c r="R38" s="30"/>
    </row>
    <row r="39" spans="2:18" ht="14" x14ac:dyDescent="0.15">
      <c r="B39" s="140"/>
      <c r="C39" s="220">
        <v>5</v>
      </c>
      <c r="D39" s="220"/>
      <c r="E39" s="220">
        <v>5</v>
      </c>
      <c r="F39" s="220">
        <v>9</v>
      </c>
      <c r="G39" s="220">
        <v>621</v>
      </c>
      <c r="H39" s="220">
        <v>416</v>
      </c>
      <c r="I39" s="407">
        <f t="shared" si="1"/>
        <v>1037</v>
      </c>
      <c r="J39" s="220"/>
      <c r="K39" s="299"/>
      <c r="L39" s="220" t="s">
        <v>239</v>
      </c>
      <c r="M39" s="408" t="s">
        <v>498</v>
      </c>
      <c r="N39" s="409" t="s">
        <v>450</v>
      </c>
      <c r="O39" s="409" t="s">
        <v>499</v>
      </c>
      <c r="P39" s="391"/>
      <c r="Q39" s="37"/>
      <c r="R39" s="30"/>
    </row>
    <row r="40" spans="2:18" x14ac:dyDescent="0.15">
      <c r="B40" s="418" t="s">
        <v>128</v>
      </c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00"/>
      <c r="O40" s="400"/>
      <c r="P40" s="400"/>
      <c r="Q40" s="37"/>
      <c r="R40" s="30"/>
    </row>
    <row r="41" spans="2:18" ht="28" x14ac:dyDescent="0.15">
      <c r="B41" s="364" t="s">
        <v>61</v>
      </c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77"/>
      <c r="N41" s="377"/>
      <c r="O41" s="377"/>
      <c r="P41" s="377"/>
      <c r="Q41" s="364"/>
      <c r="R41" s="30"/>
    </row>
    <row r="42" spans="2:18" ht="15" x14ac:dyDescent="0.15">
      <c r="B42" s="39" t="s">
        <v>162</v>
      </c>
      <c r="C42" s="49"/>
      <c r="D42" s="49"/>
      <c r="E42" s="49"/>
      <c r="F42" s="49"/>
      <c r="G42" s="49"/>
      <c r="H42" s="49"/>
      <c r="I42" s="108"/>
      <c r="J42" s="49"/>
      <c r="K42" s="49"/>
      <c r="L42" s="49"/>
      <c r="M42" s="378"/>
      <c r="N42" s="394"/>
      <c r="O42" s="394"/>
      <c r="P42" s="394"/>
      <c r="Q42" s="37"/>
      <c r="R42" s="30"/>
    </row>
    <row r="43" spans="2:18" x14ac:dyDescent="0.15">
      <c r="B43" s="152" t="s">
        <v>163</v>
      </c>
      <c r="C43" s="49"/>
      <c r="D43" s="49"/>
      <c r="E43" s="49"/>
      <c r="F43" s="49"/>
      <c r="G43" s="49"/>
      <c r="H43" s="49"/>
      <c r="I43" s="108"/>
      <c r="J43" s="49"/>
      <c r="K43" s="49"/>
      <c r="L43" s="49"/>
      <c r="M43" s="378"/>
      <c r="N43" s="394"/>
      <c r="O43" s="394"/>
      <c r="P43" s="394"/>
      <c r="Q43" s="37"/>
      <c r="R43" s="30"/>
    </row>
    <row r="44" spans="2:18" x14ac:dyDescent="0.15">
      <c r="B44" s="153" t="s">
        <v>164</v>
      </c>
      <c r="C44" s="49"/>
      <c r="D44" s="49"/>
      <c r="E44" s="49"/>
      <c r="F44" s="49"/>
      <c r="G44" s="49"/>
      <c r="H44" s="49"/>
      <c r="I44" s="108"/>
      <c r="J44" s="49"/>
      <c r="K44" s="49"/>
      <c r="L44" s="49"/>
      <c r="M44" s="378"/>
      <c r="N44" s="394"/>
      <c r="O44" s="394"/>
      <c r="P44" s="394"/>
      <c r="Q44" s="37"/>
      <c r="R44" s="30"/>
    </row>
    <row r="45" spans="2:18" x14ac:dyDescent="0.15">
      <c r="B45" s="39"/>
      <c r="C45" s="49"/>
      <c r="D45" s="49"/>
      <c r="E45" s="49"/>
      <c r="F45" s="49"/>
      <c r="G45" s="49"/>
      <c r="H45" s="49"/>
      <c r="I45" s="108"/>
      <c r="J45" s="49"/>
      <c r="K45" s="49"/>
      <c r="L45" s="49"/>
      <c r="M45" s="378"/>
      <c r="N45" s="394"/>
      <c r="O45" s="394"/>
      <c r="P45" s="394"/>
      <c r="Q45" s="37"/>
      <c r="R45" s="30"/>
    </row>
    <row r="46" spans="2:18" x14ac:dyDescent="0.15">
      <c r="B46" s="39"/>
      <c r="C46" s="49"/>
      <c r="D46" s="49"/>
      <c r="E46" s="49"/>
      <c r="F46" s="49"/>
      <c r="G46" s="49"/>
      <c r="H46" s="49"/>
      <c r="I46" s="108"/>
      <c r="J46" s="49"/>
      <c r="K46" s="49"/>
      <c r="L46" s="49"/>
      <c r="M46" s="378"/>
      <c r="N46" s="394"/>
      <c r="O46" s="394"/>
      <c r="P46" s="394"/>
      <c r="Q46" s="37"/>
      <c r="R46" s="30"/>
    </row>
    <row r="47" spans="2:18" x14ac:dyDescent="0.15">
      <c r="B47" s="39"/>
      <c r="C47" s="49"/>
      <c r="D47" s="49"/>
      <c r="E47" s="49"/>
      <c r="F47" s="49"/>
      <c r="G47" s="49"/>
      <c r="H47" s="49"/>
      <c r="I47" s="108"/>
      <c r="J47" s="49"/>
      <c r="K47" s="49"/>
      <c r="L47" s="49"/>
      <c r="M47" s="378"/>
      <c r="N47" s="394"/>
      <c r="O47" s="394"/>
      <c r="P47" s="394"/>
      <c r="Q47" s="37"/>
      <c r="R47" s="30"/>
    </row>
    <row r="49" spans="1:23" ht="14" x14ac:dyDescent="0.15">
      <c r="A49" s="154" t="s">
        <v>165</v>
      </c>
      <c r="C49" s="38"/>
      <c r="J49" s="30"/>
      <c r="K49" s="30"/>
      <c r="L49" s="30"/>
      <c r="M49" s="39"/>
      <c r="N49" s="389"/>
      <c r="O49" s="389"/>
      <c r="P49" s="389"/>
      <c r="Q49" s="30"/>
      <c r="R49" s="30"/>
    </row>
    <row r="50" spans="1:23" ht="15" x14ac:dyDescent="0.15"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01"/>
      <c r="O50" s="401"/>
      <c r="P50" s="401"/>
      <c r="Q50" s="30"/>
      <c r="R50" s="30"/>
    </row>
    <row r="51" spans="1:23" ht="14" x14ac:dyDescent="0.15">
      <c r="B51" s="43"/>
      <c r="C51" s="79" t="s">
        <v>0</v>
      </c>
      <c r="D51" s="79"/>
      <c r="E51" s="87" t="s">
        <v>118</v>
      </c>
      <c r="F51" s="87"/>
      <c r="G51" s="87" t="s">
        <v>3</v>
      </c>
      <c r="H51" s="87"/>
      <c r="I51" s="43"/>
      <c r="J51" s="80"/>
      <c r="K51" s="80"/>
      <c r="L51" s="80" t="s">
        <v>58</v>
      </c>
      <c r="M51" s="326"/>
      <c r="N51" s="314"/>
      <c r="O51" s="314"/>
      <c r="P51" s="314"/>
      <c r="Q51" s="30"/>
      <c r="R51" s="30"/>
    </row>
    <row r="52" spans="1:23" ht="28" x14ac:dyDescent="0.15">
      <c r="B52" s="44" t="s">
        <v>7</v>
      </c>
      <c r="C52" s="45" t="s">
        <v>2</v>
      </c>
      <c r="D52" s="45" t="s">
        <v>48</v>
      </c>
      <c r="E52" s="45" t="s">
        <v>187</v>
      </c>
      <c r="F52" s="45" t="s">
        <v>183</v>
      </c>
      <c r="G52" s="45" t="s">
        <v>188</v>
      </c>
      <c r="H52" s="45" t="s">
        <v>185</v>
      </c>
      <c r="I52" s="45" t="s">
        <v>3</v>
      </c>
      <c r="J52" s="86" t="s">
        <v>55</v>
      </c>
      <c r="K52" s="86" t="s">
        <v>186</v>
      </c>
      <c r="L52" s="143" t="s">
        <v>57</v>
      </c>
      <c r="M52" s="372" t="s">
        <v>59</v>
      </c>
      <c r="N52" s="390"/>
      <c r="O52" s="390"/>
      <c r="P52" s="390"/>
      <c r="Q52" s="38" t="s">
        <v>275</v>
      </c>
      <c r="R52" s="38" t="s">
        <v>329</v>
      </c>
      <c r="S52" s="38" t="s">
        <v>330</v>
      </c>
      <c r="T52" s="38" t="s">
        <v>345</v>
      </c>
      <c r="U52" s="38" t="s">
        <v>344</v>
      </c>
      <c r="V52" s="38" t="s">
        <v>279</v>
      </c>
      <c r="W52" s="39" t="s">
        <v>342</v>
      </c>
    </row>
    <row r="53" spans="1:23" ht="14" x14ac:dyDescent="0.15">
      <c r="A53" s="341"/>
      <c r="B53" s="54" t="s">
        <v>10</v>
      </c>
      <c r="C53" s="47">
        <v>4</v>
      </c>
      <c r="D53" s="47"/>
      <c r="E53" s="47">
        <v>92</v>
      </c>
      <c r="F53" s="47">
        <v>60</v>
      </c>
      <c r="G53" s="47">
        <v>557</v>
      </c>
      <c r="H53" s="47">
        <v>321</v>
      </c>
      <c r="I53" s="47">
        <v>821</v>
      </c>
      <c r="J53" s="47" t="s">
        <v>37</v>
      </c>
      <c r="K53" s="35" t="s">
        <v>53</v>
      </c>
      <c r="L53" s="47" t="s">
        <v>45</v>
      </c>
      <c r="M53" s="379" t="s">
        <v>437</v>
      </c>
      <c r="N53" s="392"/>
      <c r="O53" s="392"/>
      <c r="P53" s="392"/>
      <c r="R53" s="30"/>
    </row>
    <row r="54" spans="1:23" ht="14" x14ac:dyDescent="0.15">
      <c r="A54" s="341"/>
      <c r="B54" s="54"/>
      <c r="C54" s="47"/>
      <c r="D54" s="47">
        <v>7</v>
      </c>
      <c r="E54" s="47">
        <v>8808</v>
      </c>
      <c r="F54" s="47">
        <v>116558</v>
      </c>
      <c r="G54" s="47">
        <v>119621</v>
      </c>
      <c r="H54" s="47">
        <v>2156673</v>
      </c>
      <c r="I54" s="47">
        <f>G54+H54</f>
        <v>2276294</v>
      </c>
      <c r="J54" s="47" t="s">
        <v>36</v>
      </c>
      <c r="K54" s="35" t="s">
        <v>53</v>
      </c>
      <c r="L54" s="47" t="s">
        <v>46</v>
      </c>
      <c r="M54" s="379" t="s">
        <v>436</v>
      </c>
      <c r="N54" s="392"/>
      <c r="O54" s="392"/>
      <c r="P54" s="392"/>
      <c r="R54" s="30"/>
    </row>
    <row r="55" spans="1:23" ht="14" x14ac:dyDescent="0.15">
      <c r="A55" s="341"/>
      <c r="B55" s="112" t="s">
        <v>458</v>
      </c>
      <c r="C55" s="156">
        <v>3</v>
      </c>
      <c r="D55" s="156"/>
      <c r="E55" s="156">
        <v>13</v>
      </c>
      <c r="F55" s="156">
        <v>34</v>
      </c>
      <c r="G55" s="156">
        <v>84</v>
      </c>
      <c r="H55" s="156">
        <v>86</v>
      </c>
      <c r="I55" s="156">
        <f>G55+H55</f>
        <v>170</v>
      </c>
      <c r="J55" s="156" t="s">
        <v>36</v>
      </c>
      <c r="K55" s="157" t="s">
        <v>168</v>
      </c>
      <c r="L55" s="156" t="s">
        <v>45</v>
      </c>
      <c r="M55" s="380" t="s">
        <v>443</v>
      </c>
      <c r="N55" s="402"/>
      <c r="O55" s="402"/>
      <c r="P55" s="402"/>
      <c r="R55" s="159"/>
    </row>
    <row r="56" spans="1:23" ht="14" x14ac:dyDescent="0.15">
      <c r="B56" s="112" t="s">
        <v>471</v>
      </c>
      <c r="C56" s="155">
        <v>2</v>
      </c>
      <c r="D56" s="160"/>
      <c r="E56" s="160">
        <v>9</v>
      </c>
      <c r="F56" s="160">
        <v>25</v>
      </c>
      <c r="G56" s="160">
        <v>63</v>
      </c>
      <c r="H56" s="160">
        <v>64</v>
      </c>
      <c r="I56" s="156">
        <f>G56+H56</f>
        <v>127</v>
      </c>
      <c r="J56" s="160" t="s">
        <v>36</v>
      </c>
      <c r="K56" s="157" t="s">
        <v>168</v>
      </c>
      <c r="L56" s="160" t="s">
        <v>45</v>
      </c>
      <c r="M56" s="381" t="s">
        <v>446</v>
      </c>
      <c r="N56" s="403"/>
      <c r="O56" s="403"/>
      <c r="P56" s="403"/>
      <c r="R56" s="30"/>
    </row>
    <row r="57" spans="1:23" ht="14" x14ac:dyDescent="0.15">
      <c r="B57" s="148" t="s">
        <v>88</v>
      </c>
      <c r="C57" s="54" t="s">
        <v>108</v>
      </c>
      <c r="D57" s="47" t="s">
        <v>4</v>
      </c>
      <c r="E57" s="47"/>
      <c r="F57" s="47"/>
      <c r="G57" s="47"/>
      <c r="H57" s="47"/>
      <c r="I57" s="47"/>
      <c r="J57" s="47"/>
      <c r="K57" s="47"/>
      <c r="L57" s="47"/>
      <c r="M57" s="379" t="s">
        <v>4</v>
      </c>
      <c r="N57" s="392"/>
      <c r="O57" s="392"/>
      <c r="P57" s="392"/>
      <c r="R57" s="30"/>
    </row>
    <row r="58" spans="1:23" ht="14" x14ac:dyDescent="0.15">
      <c r="B58" s="96" t="s">
        <v>42</v>
      </c>
      <c r="C58" s="71">
        <v>1</v>
      </c>
      <c r="D58" s="71" t="s">
        <v>4</v>
      </c>
      <c r="E58" s="71"/>
      <c r="F58" s="71"/>
      <c r="G58" s="71">
        <v>26</v>
      </c>
      <c r="H58" s="71">
        <v>26</v>
      </c>
      <c r="I58" s="71">
        <v>52</v>
      </c>
      <c r="J58" s="47" t="s">
        <v>36</v>
      </c>
      <c r="K58" s="35" t="s">
        <v>53</v>
      </c>
      <c r="L58" s="71"/>
      <c r="M58" s="379" t="s">
        <v>110</v>
      </c>
      <c r="N58" s="392"/>
      <c r="O58" s="392"/>
      <c r="P58" s="392"/>
      <c r="R58" s="30"/>
    </row>
    <row r="59" spans="1:23" ht="14" x14ac:dyDescent="0.15">
      <c r="B59" s="96"/>
      <c r="C59" s="148"/>
      <c r="D59" s="71">
        <v>1</v>
      </c>
      <c r="E59" s="71"/>
      <c r="F59" s="71"/>
      <c r="G59" s="71">
        <v>60</v>
      </c>
      <c r="H59" s="71">
        <v>38</v>
      </c>
      <c r="I59" s="71">
        <v>98</v>
      </c>
      <c r="J59" s="47" t="s">
        <v>36</v>
      </c>
      <c r="K59" s="35" t="s">
        <v>53</v>
      </c>
      <c r="L59" s="71"/>
      <c r="M59" s="382" t="s">
        <v>110</v>
      </c>
      <c r="N59" s="392"/>
      <c r="O59" s="392"/>
      <c r="P59" s="392"/>
      <c r="R59" s="30"/>
    </row>
    <row r="60" spans="1:23" ht="14" x14ac:dyDescent="0.15">
      <c r="B60" s="117" t="s">
        <v>6</v>
      </c>
      <c r="C60" s="164" t="s">
        <v>108</v>
      </c>
      <c r="D60" s="50"/>
      <c r="E60" s="50"/>
      <c r="F60" s="50"/>
      <c r="G60" s="50"/>
      <c r="H60" s="50"/>
      <c r="I60" s="50"/>
      <c r="J60" s="50"/>
      <c r="K60" s="50"/>
      <c r="L60" s="50"/>
      <c r="M60" s="383"/>
      <c r="N60" s="392"/>
      <c r="O60" s="392"/>
      <c r="P60" s="392"/>
      <c r="R60" s="30"/>
    </row>
    <row r="61" spans="1:23" x14ac:dyDescent="0.15">
      <c r="B61" s="39" t="s">
        <v>170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89"/>
      <c r="O61" s="389"/>
      <c r="P61" s="389"/>
      <c r="R61" s="30"/>
    </row>
    <row r="62" spans="1:23" x14ac:dyDescent="0.15">
      <c r="B62" s="39" t="s">
        <v>125</v>
      </c>
      <c r="J62" s="42"/>
      <c r="R62" s="30"/>
    </row>
    <row r="63" spans="1:23" x14ac:dyDescent="0.15">
      <c r="J63" s="42"/>
      <c r="R63" s="30"/>
    </row>
    <row r="64" spans="1:23" x14ac:dyDescent="0.15">
      <c r="A64" s="165" t="s">
        <v>171</v>
      </c>
      <c r="J64" s="42"/>
      <c r="R64" s="30"/>
    </row>
    <row r="65" spans="1:25" ht="15" x14ac:dyDescent="0.15">
      <c r="B65" s="430"/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01"/>
      <c r="O65" s="401"/>
      <c r="P65" s="401"/>
      <c r="R65" s="30"/>
    </row>
    <row r="66" spans="1:25" ht="14" x14ac:dyDescent="0.15">
      <c r="B66" s="43"/>
      <c r="C66" s="79" t="s">
        <v>0</v>
      </c>
      <c r="D66" s="79"/>
      <c r="E66" s="87" t="s">
        <v>118</v>
      </c>
      <c r="F66" s="87"/>
      <c r="G66" s="87" t="s">
        <v>3</v>
      </c>
      <c r="H66" s="87"/>
      <c r="I66" s="43"/>
      <c r="J66" s="80"/>
      <c r="K66" s="80"/>
      <c r="L66" s="80" t="s">
        <v>58</v>
      </c>
      <c r="M66" s="326"/>
      <c r="N66" s="314"/>
      <c r="O66" s="314"/>
      <c r="P66" s="314"/>
      <c r="R66" s="30"/>
    </row>
    <row r="67" spans="1:25" ht="28" x14ac:dyDescent="0.15">
      <c r="B67" s="106" t="s">
        <v>7</v>
      </c>
      <c r="C67" s="78" t="s">
        <v>2</v>
      </c>
      <c r="D67" s="78" t="s">
        <v>48</v>
      </c>
      <c r="E67" s="174" t="s">
        <v>189</v>
      </c>
      <c r="F67" s="174" t="s">
        <v>183</v>
      </c>
      <c r="G67" s="174" t="s">
        <v>190</v>
      </c>
      <c r="H67" s="174" t="s">
        <v>185</v>
      </c>
      <c r="I67" s="174" t="s">
        <v>3</v>
      </c>
      <c r="J67" s="175" t="s">
        <v>55</v>
      </c>
      <c r="K67" s="175" t="s">
        <v>186</v>
      </c>
      <c r="L67" s="72" t="s">
        <v>57</v>
      </c>
      <c r="M67" s="384" t="s">
        <v>59</v>
      </c>
      <c r="N67" s="390"/>
      <c r="O67" s="390"/>
      <c r="P67" s="390"/>
      <c r="Q67" s="38" t="s">
        <v>275</v>
      </c>
      <c r="R67" s="38" t="s">
        <v>329</v>
      </c>
      <c r="S67" s="38" t="s">
        <v>330</v>
      </c>
      <c r="T67" s="38" t="s">
        <v>345</v>
      </c>
      <c r="U67" s="38" t="s">
        <v>344</v>
      </c>
      <c r="V67" s="38" t="s">
        <v>279</v>
      </c>
      <c r="W67" s="39" t="s">
        <v>342</v>
      </c>
    </row>
    <row r="68" spans="1:25" ht="14" x14ac:dyDescent="0.15">
      <c r="A68" s="341"/>
      <c r="B68" s="167" t="s">
        <v>10</v>
      </c>
      <c r="C68" s="66">
        <v>13</v>
      </c>
      <c r="D68" s="66"/>
      <c r="E68" s="66">
        <v>174</v>
      </c>
      <c r="F68" s="66">
        <v>247</v>
      </c>
      <c r="G68" s="66">
        <v>832</v>
      </c>
      <c r="H68" s="66">
        <v>839</v>
      </c>
      <c r="I68" s="66">
        <v>1671</v>
      </c>
      <c r="J68" s="66" t="s">
        <v>37</v>
      </c>
      <c r="K68" s="168" t="s">
        <v>52</v>
      </c>
      <c r="L68" s="66" t="s">
        <v>45</v>
      </c>
      <c r="M68" s="39" t="s">
        <v>240</v>
      </c>
      <c r="N68" s="389"/>
      <c r="O68" s="389"/>
      <c r="P68" s="389"/>
      <c r="R68" s="30"/>
    </row>
    <row r="69" spans="1:25" ht="14" x14ac:dyDescent="0.15">
      <c r="A69" s="341"/>
      <c r="B69" s="96"/>
      <c r="C69" s="49"/>
      <c r="D69" s="49">
        <v>2</v>
      </c>
      <c r="E69" s="49">
        <v>7</v>
      </c>
      <c r="F69" s="49">
        <v>33</v>
      </c>
      <c r="G69" s="49">
        <v>144</v>
      </c>
      <c r="H69" s="49">
        <v>244</v>
      </c>
      <c r="I69" s="49">
        <f>G69+H69</f>
        <v>388</v>
      </c>
      <c r="J69" s="49" t="s">
        <v>36</v>
      </c>
      <c r="K69" s="55" t="s">
        <v>53</v>
      </c>
      <c r="L69" s="49" t="s">
        <v>45</v>
      </c>
      <c r="M69" s="39" t="s">
        <v>439</v>
      </c>
      <c r="N69" s="389"/>
      <c r="O69" s="389"/>
      <c r="P69" s="389"/>
      <c r="R69" s="30"/>
    </row>
    <row r="70" spans="1:25" ht="14" x14ac:dyDescent="0.15">
      <c r="A70" s="341"/>
      <c r="B70" s="112" t="s">
        <v>460</v>
      </c>
      <c r="C70" s="96" t="s">
        <v>108</v>
      </c>
      <c r="D70" s="49" t="s">
        <v>4</v>
      </c>
      <c r="E70" s="49"/>
      <c r="F70" s="49"/>
      <c r="G70" s="49"/>
      <c r="H70" s="49"/>
      <c r="I70" s="49"/>
      <c r="J70" s="49"/>
      <c r="K70" s="49"/>
      <c r="L70" s="49"/>
      <c r="M70" s="83" t="s">
        <v>4</v>
      </c>
      <c r="N70" s="392"/>
      <c r="O70" s="392"/>
      <c r="P70" s="392"/>
      <c r="R70" s="30"/>
    </row>
    <row r="71" spans="1:25" ht="14" x14ac:dyDescent="0.15">
      <c r="B71" s="112" t="s">
        <v>459</v>
      </c>
      <c r="C71" s="49">
        <v>1</v>
      </c>
      <c r="D71" s="49"/>
      <c r="E71" s="49">
        <v>87</v>
      </c>
      <c r="F71" s="49">
        <v>105</v>
      </c>
      <c r="G71" s="49">
        <v>147</v>
      </c>
      <c r="H71" s="49">
        <v>151</v>
      </c>
      <c r="I71" s="49">
        <v>298</v>
      </c>
      <c r="J71" s="49" t="s">
        <v>36</v>
      </c>
      <c r="K71" s="55" t="s">
        <v>53</v>
      </c>
      <c r="L71" s="49" t="s">
        <v>45</v>
      </c>
      <c r="M71" s="83" t="s">
        <v>173</v>
      </c>
      <c r="N71" s="392"/>
      <c r="O71" s="392"/>
      <c r="P71" s="392"/>
      <c r="R71" s="30"/>
    </row>
    <row r="72" spans="1:25" ht="14" x14ac:dyDescent="0.15">
      <c r="B72" s="96" t="s">
        <v>200</v>
      </c>
      <c r="C72" s="49">
        <v>1</v>
      </c>
      <c r="D72" s="49"/>
      <c r="E72" s="49"/>
      <c r="F72" s="49"/>
      <c r="G72" s="49">
        <v>186</v>
      </c>
      <c r="H72" s="49">
        <v>192</v>
      </c>
      <c r="I72" s="49">
        <f>G72+H72</f>
        <v>378</v>
      </c>
      <c r="J72" s="49" t="s">
        <v>36</v>
      </c>
      <c r="K72" s="55" t="s">
        <v>53</v>
      </c>
      <c r="L72" s="49" t="s">
        <v>201</v>
      </c>
      <c r="M72" s="83" t="s">
        <v>448</v>
      </c>
      <c r="N72" s="392"/>
      <c r="O72" s="392"/>
      <c r="P72" s="392"/>
      <c r="R72" s="30"/>
    </row>
    <row r="73" spans="1:25" ht="14" x14ac:dyDescent="0.15">
      <c r="B73" s="148" t="s">
        <v>88</v>
      </c>
      <c r="C73" s="49"/>
      <c r="D73" s="49">
        <v>2</v>
      </c>
      <c r="E73" s="49"/>
      <c r="F73" s="49"/>
      <c r="G73" s="49"/>
      <c r="H73" s="49"/>
      <c r="I73" s="49">
        <v>388</v>
      </c>
      <c r="J73" s="49" t="s">
        <v>4</v>
      </c>
      <c r="K73" s="55" t="s">
        <v>4</v>
      </c>
      <c r="L73" s="49" t="s">
        <v>4</v>
      </c>
      <c r="M73" s="318"/>
      <c r="N73" s="391"/>
      <c r="O73" s="391"/>
      <c r="P73" s="391"/>
      <c r="R73" s="30"/>
    </row>
    <row r="74" spans="1:25" ht="14" x14ac:dyDescent="0.15">
      <c r="B74" s="96" t="s">
        <v>42</v>
      </c>
      <c r="C74" s="49">
        <v>5</v>
      </c>
      <c r="G74" s="38">
        <v>560</v>
      </c>
      <c r="H74" s="38">
        <v>573</v>
      </c>
      <c r="I74" s="38">
        <v>1133</v>
      </c>
      <c r="J74" s="49" t="s">
        <v>36</v>
      </c>
      <c r="K74" s="55" t="s">
        <v>53</v>
      </c>
      <c r="L74" s="49" t="s">
        <v>47</v>
      </c>
      <c r="M74" s="83" t="s">
        <v>174</v>
      </c>
      <c r="N74" s="392"/>
      <c r="O74" s="392"/>
      <c r="P74" s="392"/>
      <c r="R74" s="30"/>
      <c r="Y74" s="30" t="s">
        <v>425</v>
      </c>
    </row>
    <row r="75" spans="1:25" ht="14" x14ac:dyDescent="0.15">
      <c r="B75" s="117" t="s">
        <v>6</v>
      </c>
      <c r="C75" s="103">
        <v>3</v>
      </c>
      <c r="D75" s="103"/>
      <c r="E75" s="103">
        <v>25</v>
      </c>
      <c r="F75" s="103">
        <v>29</v>
      </c>
      <c r="G75" s="103">
        <v>393</v>
      </c>
      <c r="H75" s="103">
        <v>399</v>
      </c>
      <c r="I75" s="103">
        <v>792</v>
      </c>
      <c r="J75" s="103" t="s">
        <v>37</v>
      </c>
      <c r="K75" s="131" t="s">
        <v>52</v>
      </c>
      <c r="L75" s="103" t="s">
        <v>45</v>
      </c>
      <c r="M75" s="385" t="s">
        <v>175</v>
      </c>
      <c r="N75" s="392"/>
      <c r="O75" s="392"/>
      <c r="P75" s="392"/>
      <c r="R75" s="30"/>
      <c r="Y75" s="30" t="s">
        <v>425</v>
      </c>
    </row>
    <row r="76" spans="1:25" ht="14" x14ac:dyDescent="0.15">
      <c r="B76" s="39" t="s">
        <v>128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89"/>
      <c r="O76" s="389"/>
      <c r="P76" s="389"/>
      <c r="R76" s="30"/>
      <c r="Y76" s="30" t="s">
        <v>425</v>
      </c>
    </row>
    <row r="77" spans="1:25" ht="14" x14ac:dyDescent="0.15">
      <c r="B77" s="39" t="s">
        <v>125</v>
      </c>
      <c r="J77" s="42"/>
      <c r="R77" s="30"/>
      <c r="Y77" s="30" t="s">
        <v>425</v>
      </c>
    </row>
    <row r="78" spans="1:25" ht="14" x14ac:dyDescent="0.15">
      <c r="J78" s="42"/>
      <c r="R78" s="30"/>
      <c r="Y78" s="30" t="s">
        <v>425</v>
      </c>
    </row>
    <row r="79" spans="1:25" x14ac:dyDescent="0.15">
      <c r="J79" s="42"/>
      <c r="R79" s="30"/>
    </row>
    <row r="80" spans="1:25" ht="14" x14ac:dyDescent="0.15">
      <c r="B80" s="43"/>
      <c r="C80" s="79" t="s">
        <v>0</v>
      </c>
      <c r="D80" s="79"/>
      <c r="E80" s="87" t="s">
        <v>118</v>
      </c>
      <c r="F80" s="87"/>
      <c r="G80" s="87" t="s">
        <v>3</v>
      </c>
      <c r="H80" s="87"/>
      <c r="I80" s="43"/>
      <c r="J80" s="80"/>
      <c r="K80" s="80"/>
      <c r="L80" s="80" t="s">
        <v>58</v>
      </c>
      <c r="M80" s="326"/>
      <c r="N80" s="314"/>
      <c r="O80" s="314"/>
      <c r="P80" s="314"/>
      <c r="R80" s="30"/>
    </row>
    <row r="81" spans="2:23" ht="28" x14ac:dyDescent="0.15">
      <c r="B81" s="44" t="s">
        <v>7</v>
      </c>
      <c r="C81" s="45" t="s">
        <v>2</v>
      </c>
      <c r="D81" s="45" t="s">
        <v>48</v>
      </c>
      <c r="E81" s="174" t="s">
        <v>189</v>
      </c>
      <c r="F81" s="174" t="s">
        <v>183</v>
      </c>
      <c r="G81" s="174" t="s">
        <v>190</v>
      </c>
      <c r="H81" s="174" t="s">
        <v>185</v>
      </c>
      <c r="I81" s="174" t="s">
        <v>3</v>
      </c>
      <c r="J81" s="175" t="s">
        <v>55</v>
      </c>
      <c r="K81" s="175" t="s">
        <v>186</v>
      </c>
      <c r="L81" s="143" t="s">
        <v>57</v>
      </c>
      <c r="M81" s="372" t="s">
        <v>59</v>
      </c>
      <c r="N81" s="390"/>
      <c r="O81" s="390"/>
      <c r="P81" s="390"/>
      <c r="Q81" s="38" t="s">
        <v>275</v>
      </c>
      <c r="R81" s="38" t="s">
        <v>329</v>
      </c>
      <c r="S81" s="38" t="s">
        <v>330</v>
      </c>
      <c r="T81" s="38" t="s">
        <v>345</v>
      </c>
      <c r="U81" s="38" t="s">
        <v>344</v>
      </c>
      <c r="V81" s="38" t="s">
        <v>279</v>
      </c>
      <c r="W81" s="39" t="s">
        <v>342</v>
      </c>
    </row>
    <row r="82" spans="2:23" ht="16" x14ac:dyDescent="0.15">
      <c r="B82" s="170" t="s">
        <v>127</v>
      </c>
      <c r="C82" s="65"/>
      <c r="D82" s="65">
        <v>1</v>
      </c>
      <c r="E82" s="65">
        <v>0</v>
      </c>
      <c r="F82" s="65">
        <v>5</v>
      </c>
      <c r="G82" s="65">
        <v>24</v>
      </c>
      <c r="H82" s="65">
        <v>58</v>
      </c>
      <c r="I82" s="65">
        <v>82</v>
      </c>
      <c r="J82" s="65" t="s">
        <v>36</v>
      </c>
      <c r="K82" s="171" t="s">
        <v>53</v>
      </c>
      <c r="L82" s="65" t="s">
        <v>51</v>
      </c>
      <c r="M82" s="386" t="s">
        <v>176</v>
      </c>
      <c r="N82" s="404"/>
      <c r="O82" s="404"/>
      <c r="P82" s="404"/>
      <c r="R82" s="42"/>
      <c r="S82" s="38"/>
    </row>
    <row r="83" spans="2:23" ht="14" x14ac:dyDescent="0.15">
      <c r="B83" s="54" t="s">
        <v>43</v>
      </c>
      <c r="C83" s="54" t="s">
        <v>108</v>
      </c>
      <c r="D83" s="47" t="s">
        <v>4</v>
      </c>
      <c r="E83" s="47"/>
      <c r="F83" s="47"/>
      <c r="G83" s="47"/>
      <c r="H83" s="47"/>
      <c r="I83" s="47"/>
      <c r="J83" s="47"/>
      <c r="K83" s="47"/>
      <c r="L83" s="47"/>
      <c r="M83" s="379" t="s">
        <v>4</v>
      </c>
      <c r="N83" s="392"/>
      <c r="O83" s="392"/>
      <c r="P83" s="392"/>
      <c r="R83" s="42"/>
      <c r="S83" s="38"/>
    </row>
    <row r="84" spans="2:23" ht="14" x14ac:dyDescent="0.15">
      <c r="B84" s="54" t="s">
        <v>39</v>
      </c>
      <c r="C84" s="54" t="s">
        <v>108</v>
      </c>
      <c r="D84" s="47" t="s">
        <v>4</v>
      </c>
      <c r="E84" s="47"/>
      <c r="F84" s="47"/>
      <c r="G84" s="47"/>
      <c r="H84" s="47"/>
      <c r="I84" s="47"/>
      <c r="J84" s="47"/>
      <c r="K84" s="47"/>
      <c r="L84" s="47"/>
      <c r="M84" s="379" t="s">
        <v>4</v>
      </c>
      <c r="N84" s="392"/>
      <c r="O84" s="392"/>
      <c r="P84" s="392"/>
      <c r="R84" s="42"/>
      <c r="S84" s="38"/>
    </row>
    <row r="85" spans="2:23" ht="14" x14ac:dyDescent="0.15">
      <c r="B85" s="54" t="s">
        <v>14</v>
      </c>
      <c r="C85" s="54" t="s">
        <v>108</v>
      </c>
      <c r="D85" s="47" t="s">
        <v>4</v>
      </c>
      <c r="E85" s="47"/>
      <c r="F85" s="47"/>
      <c r="G85" s="47"/>
      <c r="H85" s="47"/>
      <c r="I85" s="47"/>
      <c r="J85" s="47"/>
      <c r="K85" s="47"/>
      <c r="L85" s="47"/>
      <c r="M85" s="379" t="s">
        <v>4</v>
      </c>
      <c r="N85" s="392"/>
      <c r="O85" s="392"/>
      <c r="P85" s="392"/>
      <c r="R85" s="42"/>
      <c r="S85" s="38"/>
    </row>
    <row r="86" spans="2:23" ht="14" x14ac:dyDescent="0.15">
      <c r="B86" s="54" t="s">
        <v>16</v>
      </c>
      <c r="C86" s="54" t="s">
        <v>108</v>
      </c>
      <c r="D86" s="47" t="s">
        <v>4</v>
      </c>
      <c r="E86" s="47"/>
      <c r="F86" s="47"/>
      <c r="G86" s="47"/>
      <c r="H86" s="47"/>
      <c r="I86" s="47"/>
      <c r="J86" s="47"/>
      <c r="K86" s="47"/>
      <c r="L86" s="47"/>
      <c r="M86" s="379" t="s">
        <v>4</v>
      </c>
      <c r="N86" s="392"/>
      <c r="O86" s="392"/>
      <c r="P86" s="392"/>
      <c r="R86" s="42"/>
      <c r="S86" s="38"/>
    </row>
    <row r="87" spans="2:23" ht="16" x14ac:dyDescent="0.15">
      <c r="B87" s="54" t="s">
        <v>106</v>
      </c>
      <c r="C87" s="69"/>
      <c r="D87" s="53">
        <v>1</v>
      </c>
      <c r="E87" s="53">
        <v>4</v>
      </c>
      <c r="F87" s="53">
        <v>4</v>
      </c>
      <c r="G87" s="53">
        <v>120</v>
      </c>
      <c r="H87" s="53">
        <v>186</v>
      </c>
      <c r="I87" s="53">
        <v>306</v>
      </c>
      <c r="J87" s="71" t="s">
        <v>36</v>
      </c>
      <c r="K87" s="35" t="s">
        <v>53</v>
      </c>
      <c r="L87" s="47" t="s">
        <v>177</v>
      </c>
      <c r="M87" s="387" t="s">
        <v>178</v>
      </c>
      <c r="N87" s="389"/>
      <c r="O87" s="389"/>
      <c r="P87" s="389"/>
      <c r="R87" s="42"/>
      <c r="S87" s="38"/>
    </row>
    <row r="88" spans="2:23" ht="14" x14ac:dyDescent="0.15">
      <c r="B88" s="54" t="s">
        <v>15</v>
      </c>
      <c r="C88" s="69"/>
      <c r="D88" s="53">
        <v>2</v>
      </c>
      <c r="E88" s="53">
        <v>3</v>
      </c>
      <c r="F88" s="53">
        <v>7</v>
      </c>
      <c r="G88" s="53">
        <v>144</v>
      </c>
      <c r="H88" s="53">
        <v>244</v>
      </c>
      <c r="I88" s="53">
        <v>388</v>
      </c>
      <c r="J88" s="49" t="s">
        <v>36</v>
      </c>
      <c r="K88" s="35" t="s">
        <v>53</v>
      </c>
      <c r="L88" s="47" t="s">
        <v>45</v>
      </c>
      <c r="M88" s="379" t="s">
        <v>179</v>
      </c>
      <c r="N88" s="392"/>
      <c r="O88" s="392"/>
      <c r="P88" s="392"/>
      <c r="R88" s="42"/>
      <c r="S88" s="38"/>
    </row>
    <row r="89" spans="2:23" ht="14" x14ac:dyDescent="0.15">
      <c r="B89" s="54" t="s">
        <v>41</v>
      </c>
      <c r="C89" s="54" t="s">
        <v>108</v>
      </c>
      <c r="D89" s="47" t="s">
        <v>4</v>
      </c>
      <c r="E89" s="47"/>
      <c r="F89" s="47"/>
      <c r="G89" s="47"/>
      <c r="H89" s="47"/>
      <c r="I89" s="47"/>
      <c r="J89" s="46"/>
      <c r="K89" s="47"/>
      <c r="L89" s="47"/>
      <c r="M89" s="379" t="s">
        <v>4</v>
      </c>
      <c r="N89" s="392"/>
      <c r="O89" s="392"/>
      <c r="P89" s="392"/>
      <c r="R89" s="42"/>
      <c r="S89" s="38"/>
    </row>
    <row r="90" spans="2:23" ht="14" x14ac:dyDescent="0.15">
      <c r="B90" s="148" t="s">
        <v>33</v>
      </c>
      <c r="C90" s="54" t="s">
        <v>108</v>
      </c>
      <c r="D90" s="71" t="s">
        <v>4</v>
      </c>
      <c r="E90" s="71"/>
      <c r="F90" s="71"/>
      <c r="G90" s="71"/>
      <c r="H90" s="71"/>
      <c r="I90" s="71"/>
      <c r="J90" s="71"/>
      <c r="K90" s="71"/>
      <c r="L90" s="71"/>
      <c r="M90" s="379" t="s">
        <v>4</v>
      </c>
      <c r="N90" s="392"/>
      <c r="O90" s="392"/>
      <c r="P90" s="392"/>
      <c r="R90" s="42"/>
      <c r="S90" s="38"/>
    </row>
    <row r="91" spans="2:23" ht="14" x14ac:dyDescent="0.15">
      <c r="B91" s="148" t="s">
        <v>34</v>
      </c>
      <c r="C91" s="54" t="s">
        <v>108</v>
      </c>
      <c r="D91" s="71" t="s">
        <v>4</v>
      </c>
      <c r="E91" s="71"/>
      <c r="F91" s="71"/>
      <c r="G91" s="71"/>
      <c r="H91" s="71"/>
      <c r="I91" s="71"/>
      <c r="J91" s="71"/>
      <c r="K91" s="71"/>
      <c r="L91" s="71"/>
      <c r="M91" s="379" t="s">
        <v>4</v>
      </c>
      <c r="N91" s="392"/>
      <c r="O91" s="392"/>
      <c r="P91" s="392"/>
      <c r="R91" s="42"/>
      <c r="S91" s="38"/>
    </row>
    <row r="92" spans="2:23" ht="14" x14ac:dyDescent="0.15">
      <c r="B92" s="117" t="s">
        <v>40</v>
      </c>
      <c r="C92" s="164" t="s">
        <v>108</v>
      </c>
      <c r="D92" s="50" t="s">
        <v>4</v>
      </c>
      <c r="E92" s="50"/>
      <c r="F92" s="50"/>
      <c r="G92" s="50"/>
      <c r="H92" s="50"/>
      <c r="I92" s="50"/>
      <c r="J92" s="50"/>
      <c r="K92" s="50"/>
      <c r="L92" s="50"/>
      <c r="M92" s="383" t="s">
        <v>4</v>
      </c>
      <c r="N92" s="392"/>
      <c r="O92" s="392"/>
      <c r="P92" s="392"/>
      <c r="R92" s="42"/>
      <c r="S92" s="38"/>
    </row>
    <row r="93" spans="2:23" x14ac:dyDescent="0.15">
      <c r="B93" s="39" t="s">
        <v>128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89"/>
      <c r="O93" s="389"/>
      <c r="P93" s="389"/>
    </row>
    <row r="94" spans="2:23" x14ac:dyDescent="0.15">
      <c r="B94" s="39" t="s">
        <v>125</v>
      </c>
      <c r="D94" s="30"/>
      <c r="E94" s="30"/>
      <c r="F94" s="30"/>
      <c r="G94" s="30"/>
      <c r="H94" s="30"/>
      <c r="I94" s="30"/>
      <c r="J94" s="30"/>
      <c r="K94" s="30"/>
      <c r="L94" s="30"/>
      <c r="M94" s="39"/>
      <c r="N94" s="389"/>
      <c r="O94" s="389"/>
      <c r="P94" s="389"/>
    </row>
    <row r="95" spans="2:23" ht="15" x14ac:dyDescent="0.15">
      <c r="B95" s="173" t="s">
        <v>180</v>
      </c>
    </row>
    <row r="96" spans="2:23" ht="15" x14ac:dyDescent="0.15">
      <c r="B96" s="39" t="s">
        <v>181</v>
      </c>
    </row>
  </sheetData>
  <mergeCells count="6">
    <mergeCell ref="B65:M65"/>
    <mergeCell ref="B1:C1"/>
    <mergeCell ref="C3:D3"/>
    <mergeCell ref="C22:D22"/>
    <mergeCell ref="B40:M40"/>
    <mergeCell ref="B50:M50"/>
  </mergeCells>
  <pageMargins left="0.75" right="0.75" top="1" bottom="1" header="0.5" footer="0.5"/>
  <pageSetup orientation="portrait" horizontalDpi="4294967292" verticalDpi="4294967292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39DAED4DD84D4A8E69F95399AB0B6C" ma:contentTypeVersion="7" ma:contentTypeDescription="Create a new document." ma:contentTypeScope="" ma:versionID="21a0ecfbb88c506db07623e5c5fa019d">
  <xsd:schema xmlns:xsd="http://www.w3.org/2001/XMLSchema" xmlns:xs="http://www.w3.org/2001/XMLSchema" xmlns:p="http://schemas.microsoft.com/office/2006/metadata/properties" xmlns:ns2="90b7b2ba-0fc5-4702-8d2b-7397f2b1b211" xmlns:ns3="65467c28-9bc8-42ae-b610-6791a9f9ca87" targetNamespace="http://schemas.microsoft.com/office/2006/metadata/properties" ma:root="true" ma:fieldsID="757c320c3d05e04e2ed6e7de2c31669d" ns2:_="" ns3:_="">
    <xsd:import namespace="90b7b2ba-0fc5-4702-8d2b-7397f2b1b211"/>
    <xsd:import namespace="65467c28-9bc8-42ae-b610-6791a9f9ca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7b2ba-0fc5-4702-8d2b-7397f2b1b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0" ma:index="14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67c28-9bc8-42ae-b610-6791a9f9ca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0b7b2ba-0fc5-4702-8d2b-7397f2b1b211" xsi:nil="true"/>
  </documentManagement>
</p:properties>
</file>

<file path=customXml/itemProps1.xml><?xml version="1.0" encoding="utf-8"?>
<ds:datastoreItem xmlns:ds="http://schemas.openxmlformats.org/officeDocument/2006/customXml" ds:itemID="{AC6BF5E2-098B-425A-8FE2-79D9BD5B1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7b2ba-0fc5-4702-8d2b-7397f2b1b211"/>
    <ds:schemaRef ds:uri="65467c28-9bc8-42ae-b610-6791a9f9ca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11E785-05DF-4CB3-AE5D-A6DBD322A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AE4EC6-9298-4D40-A213-EF4095ADD8D6}">
  <ds:schemaRefs>
    <ds:schemaRef ds:uri="http://purl.org/dc/dcmitype/"/>
    <ds:schemaRef ds:uri="65467c28-9bc8-42ae-b610-6791a9f9ca87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90b7b2ba-0fc5-4702-8d2b-7397f2b1b21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ExpandedPreop_old</vt:lpstr>
      <vt:lpstr>DeliriumProph_old</vt:lpstr>
      <vt:lpstr>PIM</vt:lpstr>
      <vt:lpstr>ExpandedPreop</vt:lpstr>
      <vt:lpstr>RegionalGeneral</vt:lpstr>
      <vt:lpstr>TIVAInhaled</vt:lpstr>
      <vt:lpstr>DeliriumProph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Grant</dc:creator>
  <cp:keywords/>
  <dc:description/>
  <cp:lastModifiedBy>m grant</cp:lastModifiedBy>
  <cp:revision/>
  <cp:lastPrinted>2024-01-07T03:08:52Z</cp:lastPrinted>
  <dcterms:created xsi:type="dcterms:W3CDTF">2012-05-18T13:06:23Z</dcterms:created>
  <dcterms:modified xsi:type="dcterms:W3CDTF">2025-04-17T22:48:00Z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0x0101008D39DAED4DD84D4A8E69F95399AB0B6C</vt:lpwstr>
  </property>
</Properties>
</file>