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rankenstein Everest - Willy\"/>
    </mc:Choice>
  </mc:AlternateContent>
  <xr:revisionPtr revIDLastSave="0" documentId="13_ncr:1_{6C476F48-E0E1-4E8C-A680-02AF1502C0DA}" xr6:coauthVersionLast="47" xr6:coauthVersionMax="47" xr10:uidLastSave="{00000000-0000-0000-0000-000000000000}"/>
  <bookViews>
    <workbookView xWindow="0" yWindow="960" windowWidth="19200" windowHeight="9460"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Dyn_NameRange">OFFSET(Scratchpad!$C$2:$D$30,,,COUNTA(Scratchpad!$A$2:$A$30),)</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File!$B$24</definedName>
    <definedName name="New_Folder_New_Full_File_Path">File!$B$25</definedName>
    <definedName name="New_Sub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Rev_Desc_Combined">Scratchpad!$E$2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6" l="1"/>
  <c r="C29" i="6"/>
  <c r="C28" i="6"/>
  <c r="C27" i="6"/>
  <c r="C26" i="6"/>
  <c r="C25" i="6"/>
  <c r="C24" i="6"/>
  <c r="C23" i="6"/>
  <c r="C22" i="6"/>
  <c r="C21" i="6"/>
  <c r="C20" i="6"/>
  <c r="C19" i="6"/>
  <c r="C18" i="6"/>
  <c r="C17" i="6"/>
  <c r="C16" i="6"/>
  <c r="C15" i="6"/>
  <c r="C14" i="6"/>
  <c r="C13" i="6"/>
  <c r="C12" i="6"/>
  <c r="C11" i="6"/>
  <c r="C10" i="6"/>
  <c r="C9" i="6"/>
  <c r="C8" i="6"/>
  <c r="C7" i="6"/>
  <c r="C6" i="6"/>
  <c r="C5" i="6"/>
  <c r="C4" i="6"/>
  <c r="C3" i="6"/>
  <c r="C2" i="6"/>
  <c r="F1" i="6"/>
  <c r="D30" i="6" s="1"/>
  <c r="D19" i="6" l="1"/>
  <c r="D25" i="6"/>
  <c r="D14" i="6"/>
  <c r="D3" i="6"/>
  <c r="D9" i="6"/>
  <c r="D15" i="6"/>
  <c r="D21" i="6"/>
  <c r="D27" i="6"/>
  <c r="D8" i="6"/>
  <c r="D7" i="6"/>
  <c r="D13" i="6"/>
  <c r="D2" i="6"/>
  <c r="E2" i="6" s="1"/>
  <c r="E2" i="5" s="1"/>
  <c r="D20" i="6"/>
  <c r="D5" i="6"/>
  <c r="D11" i="6"/>
  <c r="D17" i="6"/>
  <c r="D29" i="6"/>
  <c r="D26" i="6"/>
  <c r="D4" i="6"/>
  <c r="D10" i="6"/>
  <c r="D16" i="6"/>
  <c r="D22" i="6"/>
  <c r="D28" i="6"/>
  <c r="D23" i="6"/>
  <c r="D6" i="6"/>
  <c r="D12" i="6"/>
  <c r="D18" i="6"/>
  <c r="D24" i="6"/>
  <c r="B8" i="5"/>
  <c r="F2" i="5" s="1"/>
  <c r="B13" i="3"/>
  <c r="B31" i="1" l="1"/>
  <c r="B30" i="1"/>
  <c r="B28" i="1"/>
  <c r="B27" i="1"/>
  <c r="B26" i="1"/>
  <c r="F26" i="1"/>
  <c r="C15" i="1"/>
  <c r="B15" i="1"/>
  <c r="C14" i="1"/>
  <c r="B14" i="1"/>
  <c r="B13" i="1"/>
  <c r="C13" i="1" s="1"/>
  <c r="D13" i="1" s="1"/>
  <c r="B12" i="1"/>
  <c r="F8" i="3" l="1"/>
  <c r="F9" i="3"/>
  <c r="F7" i="3"/>
  <c r="F6" i="3"/>
  <c r="F5" i="3" l="1"/>
  <c r="B15" i="3"/>
  <c r="B12" i="3"/>
  <c r="B5" i="4" l="1"/>
  <c r="B7" i="4" s="1"/>
  <c r="B6" i="4" l="1"/>
  <c r="B9" i="5" l="1"/>
  <c r="B16" i="3"/>
  <c r="B19" i="5" l="1"/>
  <c r="B18" i="5"/>
  <c r="B20" i="5"/>
  <c r="B13" i="5"/>
  <c r="B11" i="5"/>
  <c r="B14" i="5" s="1"/>
  <c r="B15" i="4"/>
  <c r="B17" i="5" l="1"/>
  <c r="B12" i="5"/>
  <c r="B15" i="5"/>
  <c r="B16" i="5" s="1"/>
  <c r="D2" i="5" s="1"/>
  <c r="B23" i="1"/>
  <c r="C23" i="1" s="1"/>
  <c r="D23" i="1" s="1"/>
  <c r="B4" i="1"/>
  <c r="B8" i="3"/>
  <c r="B7" i="3"/>
  <c r="B6" i="3"/>
  <c r="B5" i="3"/>
  <c r="B22" i="5" l="1"/>
  <c r="B23" i="5"/>
  <c r="B21" i="5"/>
  <c r="B24" i="5"/>
  <c r="B25" i="5"/>
  <c r="B10" i="5"/>
  <c r="B8" i="1"/>
  <c r="B9" i="1"/>
  <c r="B10" i="1"/>
  <c r="B24" i="1"/>
  <c r="B25" i="1" s="1"/>
</calcChain>
</file>

<file path=xl/sharedStrings.xml><?xml version="1.0" encoding="utf-8"?>
<sst xmlns="http://schemas.openxmlformats.org/spreadsheetml/2006/main" count="132" uniqueCount="110">
  <si>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</si>
  <si>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</si>
  <si>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</si>
  <si>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</si>
  <si>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</si>
  <si>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</si>
  <si>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</si>
  <si>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</si>
  <si>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</si>
  <si>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</si>
  <si>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</si>
  <si>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</si>
  <si>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</si>
  <si>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</si>
  <si>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</si>
  <si>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</si>
  <si>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</si>
  <si>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</si>
  <si>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</si>
  <si>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</si>
  <si>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</si>
  <si>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</si>
  <si>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</si>
  <si>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</si>
  <si>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</si>
  <si>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</si>
  <si>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</si>
  <si>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</si>
  <si>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</si>
  <si>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</si>
  <si>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</si>
  <si>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</si>
  <si>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</si>
  <si>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</si>
  <si>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</si>
  <si>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</si>
  <si>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</si>
  <si>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</si>
  <si>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</si>
  <si>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</si>
  <si>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</si>
  <si>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</si>
  <si>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</si>
  <si>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</si>
  <si>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</si>
  <si>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</si>
  <si>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</si>
  <si>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</si>
  <si>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</si>
  <si>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</si>
  <si>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</si>
  <si>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</si>
  <si>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</si>
  <si>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</si>
  <si>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</si>
  <si>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</si>
  <si>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</si>
  <si>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</si>
  <si>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</si>
  <si>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</si>
  <si>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</si>
  <si>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</si>
  <si>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</si>
  <si>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</si>
  <si>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</si>
  <si>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</si>
  <si>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</si>
  <si>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</si>
  <si>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</si>
  <si>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</si>
  <si>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</si>
  <si>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</si>
  <si>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</si>
  <si>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</si>
  <si>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</si>
  <si>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</si>
  <si>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</si>
  <si>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</si>
  <si>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</si>
  <si>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</si>
  <si>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</si>
  <si>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</si>
  <si>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</si>
  <si>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</si>
  <si>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</si>
  <si>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</si>
  <si>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</si>
  <si>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</si>
  <si>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</si>
  <si>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</si>
  <si>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</si>
  <si>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</si>
  <si>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</si>
  <si>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</si>
  <si>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</si>
  <si>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</si>
  <si>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</si>
  <si>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</si>
  <si>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</si>
  <si>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</si>
  <si>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Combined Description</t>
  </si>
  <si>
    <t>Rev</t>
  </si>
  <si>
    <t>Description</t>
  </si>
  <si>
    <t>Effective dates</t>
  </si>
  <si>
    <t>Initiator</t>
  </si>
  <si>
    <t>remarks</t>
  </si>
  <si>
    <t>Everest</t>
  </si>
  <si>
    <t>Doc Number</t>
  </si>
  <si>
    <t>Revision Description</t>
  </si>
  <si>
    <t>C:\Temp\Everest\Document masterlist\CJA\CJA Document Masterlist Everest Rev 16.xlsx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</si>
</sst>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quot;$&quot;#,##0\)"/>
    <numFmt numFmtId="165" formatCode="&quot;$&quot;#,##0_);[Red]\(&quot;$&quot;#,##0\)"/>
    <numFmt numFmtId="166" formatCode="_(* #,##0.00_);_(* \(#,##0.00\);_(* &quot;-&quot;??_);_(@_)"/>
    <numFmt numFmtId="167" formatCode="###,000"/>
    <numFmt numFmtId="168" formatCode="yyyy;@"/>
    <numFmt numFmtId="169" formatCode="dd\-mmm"/>
    <numFmt numFmtId="170" formatCode="[$-14809]d\ mmm\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u/>
      <sz val="11"/>
      <color theme="10"/>
      <name val="Calibri"/>
      <family val="2"/>
    </font>
    <font>
      <b/>
      <sz val="8"/>
      <name val="Arial"/>
      <family val="2"/>
    </font>
  </fonts>
  <fills count="11">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8" tint="0.79998168889431442"/>
        <bgColor indexed="64"/>
      </patternFill>
    </fill>
    <fill>
      <patternFill patternType="solid">
        <fgColor indexed="45"/>
        <bgColor indexed="64"/>
      </patternFill>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alignment vertical="top"/>
      <protection locked="0"/>
    </xf>
  </cellStyleXfs>
  <cellXfs count="62">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14" fontId="0" fillId="0" borderId="20" xfId="0" applyNumberFormat="1" applyBorder="1" applyAlignment="1">
      <alignment horizontal="left"/>
    </xf>
    <xf numFmtId="0" fontId="2" fillId="0" borderId="18" xfId="0" applyFont="1" applyBorder="1"/>
    <xf numFmtId="0" fontId="0" fillId="9" borderId="25" xfId="0" applyFill="1" applyBorder="1"/>
    <xf numFmtId="0" fontId="0" fillId="0" borderId="0" xfId="0" applyAlignment="1">
      <alignment vertical="top" wrapText="1"/>
    </xf>
    <xf numFmtId="0" fontId="0" fillId="0" borderId="26" xfId="0" applyBorder="1" applyAlignment="1">
      <alignment vertical="top" wrapText="1"/>
    </xf>
    <xf numFmtId="0" fontId="18" fillId="10" borderId="25" xfId="0" applyFont="1" applyFill="1" applyBorder="1" applyAlignment="1">
      <alignment horizontal="center" vertical="center" wrapText="1"/>
    </xf>
    <xf numFmtId="0" fontId="0" fillId="0" borderId="25" xfId="0" applyBorder="1"/>
    <xf numFmtId="0" fontId="1" fillId="0" borderId="25" xfId="5" applyFont="1" applyFill="1" applyBorder="1" applyAlignment="1">
      <alignment horizontal="center" vertical="center" wrapText="1"/>
    </xf>
    <xf numFmtId="170" fontId="0" fillId="0" borderId="25" xfId="0" applyNumberFormat="1" applyBorder="1" applyAlignment="1">
      <alignment horizontal="center" vertical="center"/>
    </xf>
    <xf numFmtId="0" fontId="0" fillId="0" borderId="25" xfId="0" applyBorder="1" applyAlignment="1">
      <alignment horizontal="center" vertical="center"/>
    </xf>
    <xf numFmtId="0" fontId="0" fillId="0" borderId="0" xfId="0" applyAlignment="1">
      <alignment vertical="center"/>
    </xf>
    <xf numFmtId="0" fontId="0" fillId="0" borderId="25" xfId="0" applyBorder="1" applyAlignment="1">
      <alignment horizontal="left" vertical="center" wrapText="1"/>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xf numFmtId="0" fontId="0" fillId="0" borderId="0" xfId="0" applyBorder="1" applyAlignment="1">
      <alignment horizontal="left" vertical="center"/>
    </xf>
    <xf numFmtId="0" fontId="0" fillId="0" borderId="0" xfId="0" applyBorder="1" applyAlignment="1">
      <alignment vertical="top"/>
    </xf>
    <xf numFmtId="0" fontId="0" fillId="9" borderId="24" xfId="0" applyFill="1" applyBorder="1"/>
  </cellXfs>
  <cellStyles count="46">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Hyperlink 2" xfId="45" xr:uid="{04847D2B-39ED-42B6-9B31-0493D7936A00}"/>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35"/>
  <sheetViews>
    <sheetView showZeros="0" tabSelected="1" zoomScale="85" zoomScaleNormal="85" workbookViewId="0">
      <selection activeCell="E6" sqref="E6"/>
    </sheetView>
  </sheetViews>
  <sheetFormatPr defaultRowHeight="14.5" x14ac:dyDescent="0.35"/>
  <cols>
    <col min="1" max="1" width="11.26953125" bestFit="1" customWidth="1"/>
    <col min="2" max="2" width="19.36328125" customWidth="1"/>
    <col min="3" max="3" width="64.7265625" customWidth="1"/>
    <col min="4" max="4" width="2.6328125" customWidth="1"/>
    <col min="5" max="5" width="79.36328125" customWidth="1"/>
    <col min="6" max="6" width="4.26953125" customWidth="1"/>
    <col min="7" max="7" width="30" customWidth="1"/>
  </cols>
  <sheetData>
    <row r="1" spans="1:7" ht="15" thickBot="1" x14ac:dyDescent="0.4">
      <c r="A1" s="39" t="s">
        <v>107</v>
      </c>
      <c r="B1" s="39" t="s">
        <v>108</v>
      </c>
      <c r="C1" s="39" t="s">
        <v>100</v>
      </c>
      <c r="D1" s="39"/>
      <c r="E1" s="61" t="s">
        <v>100</v>
      </c>
      <c r="F1">
        <f>COUNTA(A2:A30)</f>
        <v>0</v>
      </c>
    </row>
    <row r="2" spans="1:7" ht="50" customHeight="1" thickBot="1" x14ac:dyDescent="0.4">
      <c r="C2" s="59">
        <f t="shared" ref="C2:C4" si="0">IF(ISBLANK(A2),, A2&amp;" "&amp;B2)</f>
        <v>0</v>
      </c>
      <c r="D2" s="60">
        <f>IF(ROW()&gt;$F$1,,CHAR(10))</f>
        <v>0</v>
      </c>
      <c r="E2" s="41" t="e">
        <f ca="1">_xlfn.CONCAT(Dyn_NameRange)</f>
        <v>#REF!</v>
      </c>
      <c r="G2" s="47"/>
    </row>
    <row r="3" spans="1:7" x14ac:dyDescent="0.35">
      <c r="C3" s="59">
        <f t="shared" si="0"/>
        <v>0</v>
      </c>
      <c r="D3" s="60">
        <f>IF(ROW()&gt;$F$1,,CHAR(10))</f>
        <v>0</v>
      </c>
      <c r="G3" s="47"/>
    </row>
    <row r="4" spans="1:7" x14ac:dyDescent="0.35">
      <c r="C4" s="59">
        <f t="shared" si="0"/>
        <v>0</v>
      </c>
      <c r="D4" s="60" t="str">
        <f>IF(ROW()&gt;$F$1,"",CHAR(10))</f>
        <v/>
      </c>
      <c r="F4" s="40"/>
    </row>
    <row r="5" spans="1:7" x14ac:dyDescent="0.35">
      <c r="C5" s="59">
        <f>IF(ISBLANK(A5),, A5&amp;" "&amp;B5)</f>
        <v>0</v>
      </c>
      <c r="D5" s="60" t="str">
        <f t="shared" ref="D5:D30" si="1">IF(ROW()&gt;$F$1,"",CHAR(10))</f>
        <v/>
      </c>
      <c r="F5" s="40"/>
    </row>
    <row r="6" spans="1:7" ht="14.5" customHeight="1" x14ac:dyDescent="0.35">
      <c r="C6" s="59">
        <f t="shared" ref="C6:C30" si="2">IF(ISBLANK(A6),, A6&amp;" "&amp;B6)</f>
        <v>0</v>
      </c>
      <c r="D6" s="60" t="str">
        <f t="shared" si="1"/>
        <v/>
      </c>
      <c r="F6" s="40"/>
    </row>
    <row r="7" spans="1:7" x14ac:dyDescent="0.35">
      <c r="C7" s="59">
        <f t="shared" si="2"/>
        <v>0</v>
      </c>
      <c r="D7" s="60" t="str">
        <f t="shared" si="1"/>
        <v/>
      </c>
      <c r="F7" s="40"/>
    </row>
    <row r="8" spans="1:7" x14ac:dyDescent="0.35">
      <c r="C8" s="59">
        <f t="shared" si="2"/>
        <v>0</v>
      </c>
      <c r="D8" s="60" t="str">
        <f t="shared" si="1"/>
        <v/>
      </c>
      <c r="F8" s="40"/>
    </row>
    <row r="9" spans="1:7" x14ac:dyDescent="0.35">
      <c r="C9" s="59">
        <f t="shared" si="2"/>
        <v>0</v>
      </c>
      <c r="D9" s="60" t="str">
        <f t="shared" si="1"/>
        <v/>
      </c>
      <c r="F9" s="40"/>
    </row>
    <row r="10" spans="1:7" x14ac:dyDescent="0.35">
      <c r="C10" s="59">
        <f t="shared" si="2"/>
        <v>0</v>
      </c>
      <c r="D10" s="60" t="str">
        <f t="shared" si="1"/>
        <v/>
      </c>
      <c r="F10" s="40"/>
    </row>
    <row r="11" spans="1:7" x14ac:dyDescent="0.35">
      <c r="C11" s="59">
        <f t="shared" si="2"/>
        <v>0</v>
      </c>
      <c r="D11" s="60" t="str">
        <f t="shared" si="1"/>
        <v/>
      </c>
      <c r="F11" s="40"/>
    </row>
    <row r="12" spans="1:7" x14ac:dyDescent="0.35">
      <c r="C12" s="59">
        <f t="shared" si="2"/>
        <v>0</v>
      </c>
      <c r="D12" s="60" t="str">
        <f t="shared" si="1"/>
        <v/>
      </c>
      <c r="F12" s="40"/>
    </row>
    <row r="13" spans="1:7" x14ac:dyDescent="0.35">
      <c r="C13" s="59">
        <f t="shared" si="2"/>
        <v>0</v>
      </c>
      <c r="D13" s="60" t="str">
        <f t="shared" si="1"/>
        <v/>
      </c>
      <c r="F13" s="40"/>
    </row>
    <row r="14" spans="1:7" x14ac:dyDescent="0.35">
      <c r="C14" s="59">
        <f t="shared" si="2"/>
        <v>0</v>
      </c>
      <c r="D14" s="60" t="str">
        <f t="shared" si="1"/>
        <v/>
      </c>
      <c r="F14" s="40"/>
    </row>
    <row r="15" spans="1:7" x14ac:dyDescent="0.35">
      <c r="C15" s="59">
        <f t="shared" si="2"/>
        <v>0</v>
      </c>
      <c r="D15" s="60" t="str">
        <f t="shared" si="1"/>
        <v/>
      </c>
      <c r="F15" s="40"/>
    </row>
    <row r="16" spans="1:7" x14ac:dyDescent="0.35">
      <c r="C16" s="59">
        <f t="shared" si="2"/>
        <v>0</v>
      </c>
      <c r="D16" s="60" t="str">
        <f t="shared" si="1"/>
        <v/>
      </c>
      <c r="F16" s="40"/>
    </row>
    <row r="17" spans="3:6" x14ac:dyDescent="0.35">
      <c r="C17" s="59">
        <f t="shared" si="2"/>
        <v>0</v>
      </c>
      <c r="D17" s="60" t="str">
        <f t="shared" si="1"/>
        <v/>
      </c>
      <c r="F17" s="40"/>
    </row>
    <row r="18" spans="3:6" x14ac:dyDescent="0.35">
      <c r="C18" s="59">
        <f t="shared" si="2"/>
        <v>0</v>
      </c>
      <c r="D18" s="60" t="str">
        <f t="shared" si="1"/>
        <v/>
      </c>
      <c r="F18" s="40"/>
    </row>
    <row r="19" spans="3:6" x14ac:dyDescent="0.35">
      <c r="C19" s="59">
        <f t="shared" si="2"/>
        <v>0</v>
      </c>
      <c r="D19" s="60" t="str">
        <f t="shared" si="1"/>
        <v/>
      </c>
      <c r="F19" s="40"/>
    </row>
    <row r="20" spans="3:6" x14ac:dyDescent="0.35">
      <c r="C20" s="59">
        <f t="shared" si="2"/>
        <v>0</v>
      </c>
      <c r="D20" s="60" t="str">
        <f t="shared" si="1"/>
        <v/>
      </c>
      <c r="F20" s="40"/>
    </row>
    <row r="21" spans="3:6" x14ac:dyDescent="0.35">
      <c r="C21" s="59">
        <f t="shared" si="2"/>
        <v>0</v>
      </c>
      <c r="D21" s="60" t="str">
        <f t="shared" si="1"/>
        <v/>
      </c>
      <c r="F21" s="40"/>
    </row>
    <row r="22" spans="3:6" x14ac:dyDescent="0.35">
      <c r="C22" s="59">
        <f t="shared" si="2"/>
        <v>0</v>
      </c>
      <c r="D22" s="60" t="str">
        <f t="shared" si="1"/>
        <v/>
      </c>
      <c r="F22" s="40"/>
    </row>
    <row r="23" spans="3:6" x14ac:dyDescent="0.35">
      <c r="C23" s="59">
        <f t="shared" si="2"/>
        <v>0</v>
      </c>
      <c r="D23" s="60" t="str">
        <f t="shared" si="1"/>
        <v/>
      </c>
      <c r="F23" s="40"/>
    </row>
    <row r="24" spans="3:6" x14ac:dyDescent="0.35">
      <c r="C24" s="59">
        <f t="shared" si="2"/>
        <v>0</v>
      </c>
      <c r="D24" s="60" t="str">
        <f t="shared" si="1"/>
        <v/>
      </c>
      <c r="F24" s="40"/>
    </row>
    <row r="25" spans="3:6" x14ac:dyDescent="0.35">
      <c r="C25" s="59">
        <f t="shared" si="2"/>
        <v>0</v>
      </c>
      <c r="D25" s="60" t="str">
        <f t="shared" si="1"/>
        <v/>
      </c>
      <c r="F25" s="40"/>
    </row>
    <row r="26" spans="3:6" x14ac:dyDescent="0.35">
      <c r="C26" s="59">
        <f t="shared" si="2"/>
        <v>0</v>
      </c>
      <c r="D26" s="60" t="str">
        <f t="shared" si="1"/>
        <v/>
      </c>
      <c r="F26" s="40"/>
    </row>
    <row r="27" spans="3:6" x14ac:dyDescent="0.35">
      <c r="C27" s="59">
        <f t="shared" si="2"/>
        <v>0</v>
      </c>
      <c r="D27" s="60" t="str">
        <f t="shared" si="1"/>
        <v/>
      </c>
      <c r="F27" s="40"/>
    </row>
    <row r="28" spans="3:6" x14ac:dyDescent="0.35">
      <c r="C28" s="59">
        <f t="shared" si="2"/>
        <v>0</v>
      </c>
      <c r="D28" s="60" t="str">
        <f t="shared" si="1"/>
        <v/>
      </c>
      <c r="F28" s="40"/>
    </row>
    <row r="29" spans="3:6" x14ac:dyDescent="0.35">
      <c r="C29" s="59">
        <f t="shared" si="2"/>
        <v>0</v>
      </c>
      <c r="D29" s="60" t="str">
        <f t="shared" si="1"/>
        <v/>
      </c>
      <c r="F29" s="40"/>
    </row>
    <row r="30" spans="3:6" x14ac:dyDescent="0.35">
      <c r="C30" s="59">
        <f t="shared" si="2"/>
        <v>0</v>
      </c>
      <c r="D30" s="60" t="str">
        <f t="shared" si="1"/>
        <v/>
      </c>
      <c r="F30" s="40"/>
    </row>
    <row r="35" ht="62" customHeigh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54" t="s">
        <v>4</v>
      </c>
      <c r="B1" s="54"/>
      <c r="C1" s="54"/>
      <c r="D1" s="54"/>
    </row>
    <row r="2" spans="1:4" ht="51" customHeight="1" x14ac:dyDescent="0.35">
      <c r="A2" s="55" t="s">
        <v>84</v>
      </c>
      <c r="B2" s="56"/>
      <c r="C2" s="56"/>
      <c r="D2" s="56"/>
    </row>
    <row r="3" spans="1:4" x14ac:dyDescent="0.35">
      <c r="A3" s="1"/>
    </row>
    <row r="4" spans="1:4" x14ac:dyDescent="0.35">
      <c r="A4" s="1" t="s">
        <v>27</v>
      </c>
      <c r="B4" s="2">
        <f ca="1">TODAY()</f>
        <v>45069</v>
      </c>
    </row>
    <row r="6" spans="1:4" x14ac:dyDescent="0.35">
      <c r="A6" t="s">
        <v>81</v>
      </c>
      <c r="B6" t="s">
        <v>82</v>
      </c>
    </row>
    <row r="7" spans="1:4" x14ac:dyDescent="0.35">
      <c r="A7" t="s">
        <v>56</v>
      </c>
      <c r="B7">
        <v>7</v>
      </c>
    </row>
    <row r="8" spans="1:4" x14ac:dyDescent="0.35">
      <c r="A8" t="s">
        <v>57</v>
      </c>
      <c r="B8" s="26" t="str">
        <f ca="1">TEXT(Date_Input+Days, preferred_date_format)</f>
        <v>2023-05-30</v>
      </c>
    </row>
    <row r="9" spans="1:4" x14ac:dyDescent="0.35">
      <c r="A9" t="s">
        <v>58</v>
      </c>
      <c r="B9" s="26" t="str">
        <f ca="1">TEXT(WORKDAY(Date_Input, Days),preferred_date_format)</f>
        <v>2023-06-01</v>
      </c>
    </row>
    <row r="10" spans="1:4" x14ac:dyDescent="0.35">
      <c r="A10" t="s">
        <v>13</v>
      </c>
      <c r="B10" s="27" t="str">
        <f ca="1">TEXT(Date_Input,"YYYYMMDD")</f>
        <v>20230523</v>
      </c>
    </row>
    <row r="12" spans="1:4" x14ac:dyDescent="0.35">
      <c r="A12" t="s">
        <v>26</v>
      </c>
      <c r="B12" s="26" t="str">
        <f ca="1">TEXT(TODAY(), preferred_date_format)</f>
        <v>2023-05-23</v>
      </c>
    </row>
    <row r="13" spans="1:4" x14ac:dyDescent="0.35">
      <c r="A13" t="s">
        <v>14</v>
      </c>
      <c r="B13" s="26" t="str">
        <f ca="1">TEXT(TODAY()-WEEKDAY(TODAY(),2)-6, preferred_date_format)</f>
        <v>2023-05-15</v>
      </c>
      <c r="C13" s="26" t="str">
        <f ca="1">TEXT(LastWeekMonday+4, preferred_date_format)</f>
        <v>2023-05-19</v>
      </c>
      <c r="D13" s="28" t="str">
        <f ca="1">TEXT(LastWeekFriday+2, preferred_date_format)</f>
        <v>2023-05-21</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51" t="s">
        <v>18</v>
      </c>
      <c r="B17" s="52"/>
      <c r="C17" s="52"/>
      <c r="D17" s="53"/>
    </row>
    <row r="18" spans="1:6" x14ac:dyDescent="0.35">
      <c r="A18" s="11" t="s">
        <v>19</v>
      </c>
      <c r="D18" s="6"/>
    </row>
    <row r="19" spans="1:6" x14ac:dyDescent="0.35">
      <c r="A19" s="12" t="s">
        <v>20</v>
      </c>
      <c r="B19" s="49" t="s">
        <v>11</v>
      </c>
      <c r="C19" s="49"/>
      <c r="D19" s="50"/>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6" sqref="B6"/>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54" t="s">
        <v>53</v>
      </c>
      <c r="B1" s="54"/>
      <c r="C1" s="54"/>
      <c r="D1" s="54"/>
      <c r="E1" s="54"/>
      <c r="F1" s="54"/>
    </row>
    <row r="2" spans="1:6" s="3" customFormat="1" ht="15" customHeight="1" x14ac:dyDescent="0.35">
      <c r="A2" s="55" t="s">
        <v>74</v>
      </c>
      <c r="B2" s="55"/>
      <c r="C2" s="55"/>
      <c r="D2" s="55"/>
      <c r="E2" s="55"/>
      <c r="F2" s="55"/>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4" t="s">
        <v>2</v>
      </c>
      <c r="B1" s="54"/>
      <c r="C1" s="25"/>
      <c r="D1" s="25"/>
    </row>
    <row r="2" spans="1:5" ht="15" customHeight="1" x14ac:dyDescent="0.35">
      <c r="A2" s="55" t="s">
        <v>75</v>
      </c>
      <c r="B2" s="55"/>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1" t="s">
        <v>17</v>
      </c>
      <c r="B9" s="53"/>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H25"/>
  <sheetViews>
    <sheetView workbookViewId="0">
      <selection activeCell="E4" sqref="E4"/>
    </sheetView>
  </sheetViews>
  <sheetFormatPr defaultRowHeight="14.5" x14ac:dyDescent="0.35"/>
  <cols>
    <col min="1" max="1" width="31.81640625" customWidth="1"/>
    <col min="2" max="2" width="96.453125" customWidth="1"/>
    <col min="3" max="3" width="15.1796875" customWidth="1"/>
    <col min="4" max="4" width="5" customWidth="1"/>
    <col min="5" max="5" width="69.7265625" customWidth="1"/>
    <col min="6" max="6" width="11.36328125" bestFit="1" customWidth="1"/>
  </cols>
  <sheetData>
    <row r="1" spans="1:8" ht="18.5" x14ac:dyDescent="0.35">
      <c r="A1" s="54" t="s">
        <v>76</v>
      </c>
      <c r="B1" s="54"/>
      <c r="C1" s="25"/>
      <c r="D1" s="42" t="s">
        <v>101</v>
      </c>
      <c r="E1" s="42" t="s">
        <v>102</v>
      </c>
      <c r="F1" s="42" t="s">
        <v>103</v>
      </c>
      <c r="G1" s="42" t="s">
        <v>104</v>
      </c>
      <c r="H1" s="42" t="s">
        <v>105</v>
      </c>
    </row>
    <row r="2" spans="1:8" ht="29" x14ac:dyDescent="0.35">
      <c r="A2" s="55" t="s">
        <v>77</v>
      </c>
      <c r="B2" s="55"/>
      <c r="C2" s="24"/>
      <c r="D2" s="44">
        <f>NewRevision</f>
        <v>17</v>
      </c>
      <c r="E2" s="48" t="e">
        <f ca="1">Rev_Desc_Combined</f>
        <v>#REF!</v>
      </c>
      <c r="F2" s="45">
        <f ca="1">ScanDate</f>
        <v>45069</v>
      </c>
      <c r="G2" s="46" t="s">
        <v>106</v>
      </c>
      <c r="H2" s="43"/>
    </row>
    <row r="3" spans="1:8" ht="15" thickBot="1" x14ac:dyDescent="0.4">
      <c r="A3" s="24"/>
      <c r="B3" s="24"/>
      <c r="C3" s="24"/>
      <c r="D3" s="24"/>
    </row>
    <row r="4" spans="1:8" ht="15.75" customHeight="1" x14ac:dyDescent="0.35">
      <c r="A4" s="57" t="s">
        <v>55</v>
      </c>
      <c r="B4" s="58"/>
    </row>
    <row r="5" spans="1:8" x14ac:dyDescent="0.35">
      <c r="A5" s="38" t="s">
        <v>43</v>
      </c>
      <c r="B5" s="30"/>
    </row>
    <row r="6" spans="1:8" x14ac:dyDescent="0.35">
      <c r="A6" s="33" t="s">
        <v>40</v>
      </c>
      <c r="B6" s="32" t="s">
        <v>109</v>
      </c>
    </row>
    <row r="7" spans="1:8" x14ac:dyDescent="0.35">
      <c r="A7" s="31" t="s">
        <v>22</v>
      </c>
      <c r="B7" s="32"/>
    </row>
    <row r="8" spans="1:8" x14ac:dyDescent="0.35">
      <c r="A8" s="33" t="s">
        <v>99</v>
      </c>
      <c r="B8" s="37">
        <f ca="1">TODAY()</f>
        <v>45069</v>
      </c>
    </row>
    <row r="9" spans="1:8" x14ac:dyDescent="0.35">
      <c r="A9" s="33" t="s">
        <v>40</v>
      </c>
      <c r="B9" s="32" t="str">
        <f>TRIM(RIGHT(SUBSTITUTE(B6,"\",REPT(" ",LEN(B6))),LEN(B6)))</f>
        <v>CJA Document Masterlist Everest Rev 16.xlsx</v>
      </c>
    </row>
    <row r="10" spans="1:8" x14ac:dyDescent="0.35">
      <c r="A10" s="33" t="s">
        <v>89</v>
      </c>
      <c r="B10" s="32" t="str">
        <f>CMName&amp;" "&amp;UniversalDMLName&amp;NewRevision&amp;"."&amp;FileExtension</f>
        <v>CJA Document Masterlist Everest Rev 17.xlsx</v>
      </c>
    </row>
    <row r="11" spans="1:8" x14ac:dyDescent="0.35">
      <c r="A11" s="33" t="s">
        <v>42</v>
      </c>
      <c r="B11" s="32" t="str">
        <f>TRIM(RIGHT(SUBSTITUTE(B9,".",REPT(" ",LEN(B9))),LEN(B9)))</f>
        <v>xlsx</v>
      </c>
    </row>
    <row r="12" spans="1:8" x14ac:dyDescent="0.35">
      <c r="A12" s="33" t="s">
        <v>91</v>
      </c>
      <c r="B12" s="32" t="str">
        <f>RIGHT(File_Name_No_Ext_No_Rev, LEN(File_Name_No_Ext_No_Rev)-4)</f>
        <v xml:space="preserve">Document Masterlist Everest Rev </v>
      </c>
    </row>
    <row r="13" spans="1:8" x14ac:dyDescent="0.35">
      <c r="A13" s="33" t="s">
        <v>85</v>
      </c>
      <c r="B13" s="32" t="str">
        <f>LEFT(FileName,36)</f>
        <v xml:space="preserve">CJA Document Masterlist Everest Rev </v>
      </c>
    </row>
    <row r="14" spans="1:8" x14ac:dyDescent="0.35">
      <c r="A14" s="33" t="s">
        <v>41</v>
      </c>
      <c r="B14" s="32" t="str">
        <f>LEFT(B9, LEN(B9)-LEN(B11)-1)</f>
        <v>CJA Document Masterlist Everest Rev 16</v>
      </c>
    </row>
    <row r="15" spans="1:8" x14ac:dyDescent="0.35">
      <c r="A15" s="33" t="s">
        <v>87</v>
      </c>
      <c r="B15" s="32" t="str">
        <f>RIGHT(B14, LEN(B14)-LEN(B13))</f>
        <v>16</v>
      </c>
    </row>
    <row r="16" spans="1:8" x14ac:dyDescent="0.35">
      <c r="A16" s="33" t="s">
        <v>88</v>
      </c>
      <c r="B16" s="34">
        <f>B15+1</f>
        <v>17</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17</v>
      </c>
    </row>
    <row r="22" spans="1:2" x14ac:dyDescent="0.35">
      <c r="A22" s="33" t="s">
        <v>93</v>
      </c>
      <c r="B22" s="32" t="str">
        <f>LEFT(B$6, LEN(B$6)-LEN(B$9))&amp;File_Name_No_Ext_No_Rev&amp;NewRevision&amp;"."&amp;FileExtension</f>
        <v>C:\Temp\Everest\Document masterlist\CJA\CJA Document Masterlist Everest Rev 17.xlsx</v>
      </c>
    </row>
    <row r="23" spans="1:2" x14ac:dyDescent="0.35">
      <c r="A23" s="33" t="s">
        <v>94</v>
      </c>
      <c r="B23" s="32" t="str">
        <f>LEFT(B$6, LEN(B$6)-LEN(B$9))&amp;"Everest Download Rev "&amp;NewRevision&amp;"\"</f>
        <v>C:\Temp\Everest\Document masterlist\CJA\Everest Download Rev 17\</v>
      </c>
    </row>
    <row r="24" spans="1:2" x14ac:dyDescent="0.35">
      <c r="A24" s="33" t="s">
        <v>95</v>
      </c>
      <c r="B24" s="32" t="str">
        <f>LEFT(B$6, LEN(B$6)-LEN(B$9))&amp;"Everest Download Rev "&amp;NewRevision&amp;"\"&amp;CMName&amp;" "&amp;UniversalDMLName&amp;NewRevision</f>
        <v>C:\Temp\Everest\Document masterlist\CJA\Everest Download Rev 17\CJA Document Masterlist Everest Rev 17</v>
      </c>
    </row>
    <row r="25" spans="1:2" x14ac:dyDescent="0.35">
      <c r="A25" s="35" t="s">
        <v>96</v>
      </c>
      <c r="B25" s="36" t="str">
        <f>LEFT(B$6, LEN(B$6)-LEN(B$9))&amp;"Everest Download Rev "&amp;NewRevision&amp;"\"&amp;CMName&amp;" "&amp;UniversalDMLName&amp;NewRevision&amp;"."&amp;FileExtension</f>
        <v>C:\Temp\Everest\Document masterlist\CJA\Everest Download Rev 17\CJA Document Masterlist Everest Rev 17.xlsx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H W O 3 V g W R p v q l A A A A 9 g A A A B I A H A B D b 2 5 m a W c v U G F j a 2 F n Z S 5 4 b W w g o h g A K K A U A A A A A A A A A A A A A A A A A A A A A A A A A A A A h Y 8 x D o I w G I W v Q r r T l q K J I a U M D i 6 S m J A Y 1 6 Z U a I Q f Q 4 v l b g 4 e y S u I U d T N 8 X 3 v G 9 6 7 X 2 8 8 G 9 s m u O j e m g 5 S F G G K A g 2 q K w 1 U K R r c M V y h T P C d V C d Z 6 W C S w S a j L V N U O 3 d O C P H e Y x / j r q 8 I o z Q i h 3 x b q F q 3 E n 1 k 8 1 8 O D V g n Q W k k + P 4 1 R j A c R U v M F j G m n M y Q 5 w a + A p v 2 P t s f y N d D 4 4 Z e C w 1 h s e F k j p y 8 P 4 g H U E s D B B Q A A g A I A B 1 j 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Y 7 d W K I p H u A 4 A A A A R A A A A E w A c A E Z v c m 1 1 b G F z L 1 N l Y 3 R p b 2 4 x L m 0 g o h g A K K A U A A A A A A A A A A A A A A A A A A A A A A A A A A A A K 0 5 N L s n M z 1 M I h t C G 1 g B Q S w E C L Q A U A A I A C A A d Y 7 d W B Z G m + q U A A A D 2 A A A A E g A A A A A A A A A A A A A A A A A A A A A A Q 2 9 u Z m l n L 1 B h Y 2 t h Z 2 U u e G 1 s U E s B A i 0 A F A A C A A g A H W O 3 V g / K 6 a u k A A A A 6 Q A A A B M A A A A A A A A A A A A A A A A A 8 Q A A A F t D b 2 5 0 Z W 5 0 X 1 R 5 c G V z X S 5 4 b W x Q S w E C L Q A U A A I A C A A d Y 7 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c n + 9 u K M w 0 C V Q j W X C Y v b 5 g A A A A A C A A A A A A A Q Z g A A A A E A A C A A A A A D L k B m R v 6 v C b d X e g d t P e e U 3 8 U z Y B E b b h q g / s h i U 5 l w r g A A A A A O g A A A A A I A A C A A A A C 5 8 g m X f G d / R A X Y A j T 5 f 8 l S A 4 P N Q Q F S 3 R 3 8 h g 7 Y + q i K B l A A A A A V s k H Q O d l 5 0 X Y D A o h X s R r G y l N u F r p 6 0 E w w K L y 4 q C c h 5 2 g M Q R 2 T G 4 B x g u f 7 A 7 U F R i l w B 0 C g H B 3 N y B E R s r a r Y R 2 2 S v u P q 4 7 h n h M j I l Z p T o l q 3 E A A A A A E t o p l y 5 J 3 3 n g r X / 6 d F h 0 X l R 9 s K 1 y Z F t A O 7 D W B d p T H e j q / N b 3 b K f J E w t m 6 R e B p z G J 3 i 6 E I i I I u B Z Q B P b 2 1 2 4 H B < / 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2.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5A07B7-679F-4AF4-8779-DAD60169D0EC}">
  <ds:schemaRefs>
    <ds:schemaRef ds:uri="http://schemas.microsoft.com/DataMashup"/>
  </ds:schemaRefs>
</ds:datastoreItem>
</file>

<file path=customXml/itemProps4.xml><?xml version="1.0" encoding="utf-8"?>
<ds:datastoreItem xmlns:ds="http://schemas.openxmlformats.org/officeDocument/2006/customXml" ds:itemID="{22DAA5A9-0921-4152-878F-F50DC19F83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53</vt:i4>
      </vt:variant>
    </vt:vector>
  </HeadingPairs>
  <TitlesOfParts>
    <vt:vector size="59" baseType="lpstr">
      <vt:lpstr>Scratchpad</vt:lpstr>
      <vt:lpstr>Date</vt:lpstr>
      <vt:lpstr>Text</vt:lpstr>
      <vt:lpstr>Number</vt:lpstr>
      <vt:lpstr>File</vt:lpstr>
      <vt:lpstr>About the Project Notebook</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Rev_Desc_Combined</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2023-05-23T15:57:41Z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y fmtid="{D5CDD505-2E9C-101B-9397-08002B2CF9AE}" pid="3" name="MediaServiceImageTags">
    <vt:lpwstr/>
  </property>
</Properties>
</file>