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hoelwill\Documents\UiPath\.repositories\Everest Git\Frankenstein Everest - Willy\"/>
    </mc:Choice>
  </mc:AlternateContent>
  <xr:revisionPtr revIDLastSave="0" documentId="13_ncr:1_{D4053693-16A1-40A8-8AC6-F99356759B52}" xr6:coauthVersionLast="47" xr6:coauthVersionMax="47" xr10:uidLastSave="{00000000-0000-0000-0000-000000000000}"/>
  <bookViews>
    <workbookView xWindow="840" yWindow="4695" windowWidth="21600" windowHeight="12825" activeTab="4"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M_Folder_path">File!$B$19</definedName>
    <definedName name="CMName">File!$B$16</definedName>
    <definedName name="Contains">Text!$B$13</definedName>
    <definedName name="CurrentRevision">File!$B$14</definedName>
    <definedName name="Date_Input">Date!$B$4</definedName>
    <definedName name="DatePlusDays">Date!$B$8</definedName>
    <definedName name="DatePlusWorkingDays">Date!$B$9</definedName>
    <definedName name="DateText">Date!$B$19</definedName>
    <definedName name="Days">Date!$B$7</definedName>
    <definedName name="Download_Folder_Path">File!$B$17</definedName>
    <definedName name="Download_Full_File_Path">File!$B$18</definedName>
    <definedName name="File_Name_No_Ext">File!$B$13</definedName>
    <definedName name="File_Name_No_Ext_No_Rev">File!$B$12</definedName>
    <definedName name="FileExtension">File!$B$10</definedName>
    <definedName name="FileName">File!$B$8</definedName>
    <definedName name="FirstName">Text!$B$15</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ew_DML_Full_file_Name">File!$B$20</definedName>
    <definedName name="New_DML_Full_File_Path">File!$B$21</definedName>
    <definedName name="New_Folder_New_Full_File_Name">File!$B$23</definedName>
    <definedName name="New_Folder_New_Full_File_Path">File!$B$24</definedName>
    <definedName name="New_SubFolder_Path">File!$B$22</definedName>
    <definedName name="NewRevision">File!$B$15</definedName>
    <definedName name="NewRevisionFileName">File!$B$9</definedName>
    <definedName name="Number_Input">Number!$B$4</definedName>
    <definedName name="NumberText_Input">Number!$B$11</definedName>
    <definedName name="preferred_date_format">Date!$B$6</definedName>
    <definedName name="ReformattedDate">Date!$B$31</definedName>
    <definedName name="ReformattedFileName">File!#REF!</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niversalDMLName">File!$B$11</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8" i="5" s="1"/>
  <c r="B16" i="3"/>
  <c r="B17" i="5" l="1"/>
  <c r="B19" i="5"/>
  <c r="B12" i="5"/>
  <c r="B10" i="5"/>
  <c r="B13" i="5" s="1"/>
  <c r="B15" i="4"/>
  <c r="B16" i="5" l="1"/>
  <c r="B11" i="5"/>
  <c r="B14" i="5"/>
  <c r="B15" i="5" s="1"/>
  <c r="B21" i="5" s="1"/>
  <c r="B23" i="1"/>
  <c r="C23" i="1" s="1"/>
  <c r="D23" i="1" s="1"/>
  <c r="B4" i="1"/>
  <c r="B8" i="3"/>
  <c r="B7" i="3"/>
  <c r="B6" i="3"/>
  <c r="B5" i="3"/>
  <c r="B20" i="5" l="1"/>
  <c r="B23" i="5"/>
  <c r="B24" i="5"/>
  <c r="B22" i="5"/>
  <c r="B9" i="5"/>
  <c r="B8" i="1"/>
  <c r="B9" i="1"/>
  <c r="B10" i="1"/>
  <c r="B24" i="1"/>
  <c r="B25" i="1" s="1"/>
</calcChain>
</file>

<file path=xl/sharedStrings.xml><?xml version="1.0" encoding="utf-8"?>
<sst xmlns="http://schemas.openxmlformats.org/spreadsheetml/2006/main" count="121" uniqueCount="100">
  <si>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</si>
  <si>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</si>
  <si>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</si>
  <si>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</si>
  <si>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</si>
  <si>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</si>
  <si>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</si>
  <si>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</si>
  <si>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</si>
  <si>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</si>
  <si>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</si>
  <si>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</si>
  <si>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</si>
  <si>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</si>
  <si>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</si>
  <si>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</si>
  <si>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</si>
  <si>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</si>
  <si>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</si>
  <si>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</si>
  <si>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</si>
  <si>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</si>
  <si>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</si>
  <si>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</si>
  <si>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</si>
  <si>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</si>
  <si>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</si>
  <si>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</si>
  <si>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</si>
  <si>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</si>
  <si>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</si>
  <si>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</si>
  <si>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</si>
  <si>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</si>
  <si>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</si>
  <si>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</si>
  <si>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</si>
  <si>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</si>
  <si>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</si>
  <si>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</si>
  <si>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</si>
  <si>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</si>
  <si>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</si>
  <si>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</si>
  <si>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</si>
  <si>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</si>
  <si>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</si>
  <si>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</si>
  <si>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</si>
  <si>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</si>
  <si>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</si>
  <si>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</si>
  <si>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</si>
  <si>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</si>
  <si>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</si>
  <si>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</si>
  <si>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</si>
  <si>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</si>
  <si>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</si>
  <si>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</si>
  <si>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</si>
  <si>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</si>
  <si>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</si>
  <si>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</si>
  <si>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</si>
  <si>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</si>
  <si>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</si>
  <si>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</si>
  <si>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</si>
  <si>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</si>
  <si>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</si>
  <si>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</si>
  <si>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</si>
  <si>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</si>
  <si>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</si>
  <si>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</si>
  <si>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</si>
  <si>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</si>
  <si>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</si>
  <si>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</si>
  <si>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</si>
  <si>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Preferred Format</t>
  </si>
  <si>
    <t>yyyy-mm-dd</t>
  </si>
  <si>
    <t xml:space="preserve">   Output Date Format</t>
  </si>
  <si>
    <t>Formulas for working with dates
Note: All dates are formatted using TEXT() to avoid formatting issues that can occur due to differences in formatting preferences</t>
  </si>
  <si>
    <t>File name no extension no revision</t>
  </si>
  <si>
    <t>CM Name</t>
  </si>
  <si>
    <t>Revision N</t>
  </si>
  <si>
    <t>Revision N + 1</t>
  </si>
  <si>
    <t>Reformatted File Name N+1:</t>
  </si>
  <si>
    <t>CM Folder Path</t>
  </si>
  <si>
    <t>Universal DML Name</t>
  </si>
  <si>
    <t>New DML Full File Name</t>
  </si>
  <si>
    <t>New DML Full File Path</t>
  </si>
  <si>
    <t>New SubFolder Path</t>
  </si>
  <si>
    <t>New Folder New Full File Name</t>
  </si>
  <si>
    <t>New Folder New Full File Path</t>
  </si>
  <si>
    <t>Download Folder Path</t>
  </si>
  <si>
    <t>Download Full Folder Path</t>
  </si>
  <si>
    <t>C:\Temp\Everest\Document masterlist\CJA\CJA Document Masterlist Everest Rev 0.xlsx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</si>
</sst>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6" formatCode="&quot;$&quot;#,##0_);[Red]\(&quot;$&quot;#,##0\)"/>
    <numFmt numFmtId="43" formatCode="_(* #,##0.00_);_(* \(#,##0.00\);_(* &quot;-&quot;??_);_(@_)"/>
    <numFmt numFmtId="164" formatCode="###,000"/>
    <numFmt numFmtId="165" formatCode="yyyy;@"/>
    <numFmt numFmtId="166"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3">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5">
    <xf numFmtId="0" fontId="0" fillId="0" borderId="0"/>
    <xf numFmtId="43"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5"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0" applyNumberFormat="0" applyFont="0" applyFill="0" applyAlignment="0"/>
    <xf numFmtId="0" fontId="1" fillId="0" borderId="11" applyNumberFormat="0" applyFont="0" applyFill="0" applyAlignment="0"/>
    <xf numFmtId="14" fontId="1" fillId="0" borderId="0" applyFont="0" applyFill="0" applyBorder="0" applyAlignment="0"/>
    <xf numFmtId="0" fontId="1" fillId="3" borderId="0"/>
    <xf numFmtId="6" fontId="1" fillId="5" borderId="0" applyFont="0" applyBorder="0" applyAlignment="0"/>
    <xf numFmtId="0" fontId="1" fillId="0" borderId="12"/>
    <xf numFmtId="0" fontId="1" fillId="0" borderId="13" applyNumberFormat="0" applyFont="0" applyFill="0"/>
    <xf numFmtId="0" fontId="1" fillId="0" borderId="14" applyNumberFormat="0" applyFont="0" applyFill="0" applyAlignment="0"/>
    <xf numFmtId="0" fontId="1" fillId="3" borderId="15"/>
    <xf numFmtId="0" fontId="1" fillId="0" borderId="16" applyNumberFormat="0" applyFont="0" applyFill="0" applyAlignment="0"/>
    <xf numFmtId="0" fontId="1" fillId="0" borderId="17" applyNumberFormat="0" applyFont="0" applyFill="0" applyAlignment="0"/>
    <xf numFmtId="165" fontId="1" fillId="0" borderId="0" applyFont="0" applyFill="0" applyBorder="0" applyAlignment="0"/>
    <xf numFmtId="0" fontId="1" fillId="6" borderId="9"/>
    <xf numFmtId="0" fontId="4" fillId="4" borderId="0" applyNumberFormat="0" applyBorder="0" applyProtection="0"/>
    <xf numFmtId="0" fontId="1" fillId="3" borderId="0"/>
    <xf numFmtId="0" fontId="1" fillId="6" borderId="9"/>
    <xf numFmtId="0" fontId="1" fillId="0" borderId="0"/>
    <xf numFmtId="0" fontId="5" fillId="0" borderId="0"/>
    <xf numFmtId="0" fontId="1" fillId="3" borderId="15"/>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6" fontId="13" fillId="0" borderId="0" applyFont="0" applyFill="0" applyBorder="0" applyAlignment="0">
      <alignment horizontal="left"/>
    </xf>
    <xf numFmtId="5" fontId="5" fillId="0" borderId="0" applyFont="0" applyFill="0" applyBorder="0" applyAlignment="0" applyProtection="0"/>
    <xf numFmtId="0" fontId="5" fillId="0" borderId="0"/>
    <xf numFmtId="5" fontId="5" fillId="0" borderId="0" applyFont="0" applyFill="0" applyBorder="0" applyAlignment="0" applyProtection="0"/>
    <xf numFmtId="0" fontId="5" fillId="0" borderId="0"/>
    <xf numFmtId="43" fontId="5" fillId="0" borderId="0" applyFont="0" applyFill="0" applyBorder="0" applyAlignment="0" applyProtection="0"/>
  </cellStyleXfs>
  <cellXfs count="46">
    <xf numFmtId="0" fontId="0" fillId="0" borderId="0" xfId="0"/>
    <xf numFmtId="16" fontId="0" fillId="0" borderId="0" xfId="0" applyNumberFormat="1"/>
    <xf numFmtId="14" fontId="0" fillId="0" borderId="0" xfId="0" applyNumberFormat="1"/>
    <xf numFmtId="0" fontId="2" fillId="0" borderId="0" xfId="0" applyFont="1"/>
    <xf numFmtId="164" fontId="0" fillId="0" borderId="0" xfId="0" applyNumberFormat="1"/>
    <xf numFmtId="0" fontId="0" fillId="0" borderId="0" xfId="0" quotePrefix="1"/>
    <xf numFmtId="0" fontId="0" fillId="0" borderId="2" xfId="0" applyBorder="1"/>
    <xf numFmtId="14" fontId="0" fillId="0" borderId="4" xfId="0" applyNumberFormat="1" applyBorder="1"/>
    <xf numFmtId="0" fontId="0" fillId="0" borderId="4" xfId="0" applyBorder="1"/>
    <xf numFmtId="0" fontId="0" fillId="0" borderId="5" xfId="0" applyBorder="1"/>
    <xf numFmtId="43"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1" applyNumberFormat="1" applyFont="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Border="1" applyAlignment="1">
      <alignment horizontal="left"/>
    </xf>
    <xf numFmtId="0" fontId="0" fillId="0" borderId="18" xfId="0" applyBorder="1" applyAlignment="1">
      <alignment horizontal="left" indent="1"/>
    </xf>
    <xf numFmtId="0" fontId="0" fillId="0" borderId="19" xfId="0" applyBorder="1"/>
    <xf numFmtId="0" fontId="2" fillId="0" borderId="12" xfId="0" applyFont="1" applyBorder="1"/>
    <xf numFmtId="0" fontId="0" fillId="0" borderId="20" xfId="0" applyBorder="1"/>
    <xf numFmtId="0" fontId="0" fillId="0" borderId="12" xfId="0" applyBorder="1" applyAlignment="1">
      <alignment horizontal="left" indent="1"/>
    </xf>
    <xf numFmtId="0" fontId="0" fillId="0" borderId="20" xfId="0" applyBorder="1" applyAlignment="1">
      <alignment horizontal="left"/>
    </xf>
    <xf numFmtId="0" fontId="0" fillId="0" borderId="21" xfId="0" applyBorder="1" applyAlignment="1">
      <alignment horizontal="left" indent="1"/>
    </xf>
    <xf numFmtId="0" fontId="0" fillId="0" borderId="22" xfId="0" applyBorder="1"/>
    <xf numFmtId="0" fontId="3" fillId="0" borderId="0" xfId="0" applyFont="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5" x14ac:dyDescent="0.25"/>
  <cols>
    <col min="1" max="1" width="29.7109375" customWidth="1"/>
    <col min="2" max="2" width="23.570312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5" x14ac:dyDescent="0.25"/>
  <cols>
    <col min="1" max="1" width="41.5703125" customWidth="1"/>
    <col min="2" max="2" width="17.7109375" customWidth="1"/>
    <col min="3" max="4" width="12.42578125" customWidth="1"/>
    <col min="6" max="6" width="17.7109375" bestFit="1" customWidth="1"/>
    <col min="7" max="9" width="14.42578125" customWidth="1"/>
  </cols>
  <sheetData>
    <row r="1" spans="1:4" ht="18.75" x14ac:dyDescent="0.25">
      <c r="A1" s="43" t="s">
        <v>4</v>
      </c>
      <c r="B1" s="43"/>
      <c r="C1" s="43"/>
      <c r="D1" s="43"/>
    </row>
    <row r="2" spans="1:4" ht="51" customHeight="1" x14ac:dyDescent="0.25">
      <c r="A2" s="44" t="s">
        <v>84</v>
      </c>
      <c r="B2" s="45"/>
      <c r="C2" s="45"/>
      <c r="D2" s="45"/>
    </row>
    <row r="3" spans="1:4" x14ac:dyDescent="0.25">
      <c r="A3" s="1"/>
    </row>
    <row r="4" spans="1:4" x14ac:dyDescent="0.25">
      <c r="A4" s="1" t="s">
        <v>27</v>
      </c>
      <c r="B4" s="2">
        <f ca="1">TODAY()</f>
        <v>45063</v>
      </c>
    </row>
    <row r="6" spans="1:4" x14ac:dyDescent="0.25">
      <c r="A6" t="s">
        <v>81</v>
      </c>
      <c r="B6" t="s">
        <v>82</v>
      </c>
    </row>
    <row r="7" spans="1:4" x14ac:dyDescent="0.25">
      <c r="A7" t="s">
        <v>56</v>
      </c>
      <c r="B7">
        <v>7</v>
      </c>
    </row>
    <row r="8" spans="1:4" x14ac:dyDescent="0.25">
      <c r="A8" t="s">
        <v>57</v>
      </c>
      <c r="B8" s="26" t="str">
        <f ca="1">TEXT(Date_Input+Days, preferred_date_format)</f>
        <v>2023-05-24</v>
      </c>
    </row>
    <row r="9" spans="1:4" x14ac:dyDescent="0.25">
      <c r="A9" t="s">
        <v>58</v>
      </c>
      <c r="B9" s="26" t="str">
        <f ca="1">TEXT(WORKDAY(Date_Input, Days),preferred_date_format)</f>
        <v>2023-05-26</v>
      </c>
    </row>
    <row r="10" spans="1:4" x14ac:dyDescent="0.25">
      <c r="A10" t="s">
        <v>13</v>
      </c>
      <c r="B10" s="27" t="str">
        <f ca="1">TEXT(Date_Input,"YYYYMMDD")</f>
        <v>20230517</v>
      </c>
    </row>
    <row r="12" spans="1:4" x14ac:dyDescent="0.25">
      <c r="A12" t="s">
        <v>26</v>
      </c>
      <c r="B12" s="26" t="str">
        <f ca="1">TEXT(TODAY(), preferred_date_format)</f>
        <v>2023-05-17</v>
      </c>
    </row>
    <row r="13" spans="1:4" x14ac:dyDescent="0.25">
      <c r="A13" t="s">
        <v>14</v>
      </c>
      <c r="B13" s="26" t="str">
        <f ca="1">TEXT(TODAY()-WEEKDAY(TODAY(),2)-6, preferred_date_format)</f>
        <v>2023-05-08</v>
      </c>
      <c r="C13" s="26" t="str">
        <f ca="1">TEXT(LastWeekMonday+4, preferred_date_format)</f>
        <v>2023-05-12</v>
      </c>
      <c r="D13" s="28" t="str">
        <f ca="1">TEXT(LastWeekFriday+2, preferred_date_format)</f>
        <v>2023-05-14</v>
      </c>
    </row>
    <row r="14" spans="1:4" x14ac:dyDescent="0.25">
      <c r="A14" t="s">
        <v>0</v>
      </c>
      <c r="B14" s="26" t="str">
        <f ca="1">TEXT(DATE(YEAR(TODAY()), MONTH(TODAY())-1, 1), preferred_date_format)</f>
        <v>2023-04-01</v>
      </c>
      <c r="C14" s="26" t="str">
        <f ca="1">TEXT(DATE(YEAR(TODAY()), MONTH(TODAY()), 0), preferred_date_format)</f>
        <v>2023-04-30</v>
      </c>
    </row>
    <row r="15" spans="1:4" x14ac:dyDescent="0.25">
      <c r="A15" t="s">
        <v>1</v>
      </c>
      <c r="B15" s="26" t="str">
        <f ca="1">TEXT(WORKDAY(DATE(YEAR(TODAY()),MONTH(TODAY()),1)-1,1), preferred_date_format)</f>
        <v>2023-05-01</v>
      </c>
      <c r="C15" s="26" t="str">
        <f ca="1">TEXT(WORKDAY(DATE(YEAR(TODAY()),MONTH(TODAY())+1,1),-1), preferred_date_format)</f>
        <v>2023-05-31</v>
      </c>
    </row>
    <row r="16" spans="1:4" ht="15.75" thickBot="1" x14ac:dyDescent="0.3"/>
    <row r="17" spans="1:6" ht="15.75" thickBot="1" x14ac:dyDescent="0.3">
      <c r="A17" s="40" t="s">
        <v>18</v>
      </c>
      <c r="B17" s="41"/>
      <c r="C17" s="41"/>
      <c r="D17" s="42"/>
    </row>
    <row r="18" spans="1:6" x14ac:dyDescent="0.25">
      <c r="A18" s="11" t="s">
        <v>19</v>
      </c>
      <c r="D18" s="6"/>
    </row>
    <row r="19" spans="1:6" x14ac:dyDescent="0.25">
      <c r="A19" s="12" t="s">
        <v>20</v>
      </c>
      <c r="B19" s="38" t="s">
        <v>11</v>
      </c>
      <c r="C19" s="38"/>
      <c r="D19" s="39"/>
    </row>
    <row r="20" spans="1:6" x14ac:dyDescent="0.25">
      <c r="A20" s="12" t="s">
        <v>23</v>
      </c>
      <c r="B20" s="5" t="s">
        <v>9</v>
      </c>
      <c r="C20" t="s">
        <v>10</v>
      </c>
      <c r="D20" s="6" t="s">
        <v>12</v>
      </c>
    </row>
    <row r="21" spans="1:6" x14ac:dyDescent="0.25">
      <c r="A21" s="12" t="s">
        <v>24</v>
      </c>
      <c r="B21" t="s">
        <v>8</v>
      </c>
      <c r="D21" s="6"/>
    </row>
    <row r="22" spans="1:6" x14ac:dyDescent="0.25">
      <c r="A22" s="13" t="s">
        <v>21</v>
      </c>
      <c r="D22" s="6"/>
    </row>
    <row r="23" spans="1:6" x14ac:dyDescent="0.25">
      <c r="A23" s="12" t="s">
        <v>28</v>
      </c>
      <c r="B23" t="str">
        <f>LEFT(B19, FIND(B20, B19)-1)</f>
        <v>2008</v>
      </c>
      <c r="C23" t="str">
        <f>RIGHT(B19, LEN(B19)-LEN(B23)-1)</f>
        <v>12月31日 (水)</v>
      </c>
      <c r="D23" s="6" t="str">
        <f>IF(D20&lt;&gt;"", LEFT(C23, FIND(D20, C23)-1), C23)</f>
        <v>12月31</v>
      </c>
    </row>
    <row r="24" spans="1:6" x14ac:dyDescent="0.25">
      <c r="A24" s="12" t="s">
        <v>29</v>
      </c>
      <c r="B24" t="str">
        <f>LEFT(C23, FIND(C20, C23)-1)</f>
        <v>12</v>
      </c>
      <c r="D24" s="6"/>
    </row>
    <row r="25" spans="1:6" x14ac:dyDescent="0.25">
      <c r="A25" s="12" t="s">
        <v>30</v>
      </c>
      <c r="B25" t="str">
        <f>RIGHT(D23, LEN(D23)-LEN(B24)-1)</f>
        <v>31</v>
      </c>
      <c r="D25" s="6"/>
    </row>
    <row r="26" spans="1:6" x14ac:dyDescent="0.25">
      <c r="A26" s="12" t="s">
        <v>31</v>
      </c>
      <c r="B26" t="str">
        <f>IF(FIND("Y", B21) = 1, B23, IF(FIND("Y", B21) = 2, B24, B25))</f>
        <v>2008</v>
      </c>
      <c r="D26" s="6"/>
      <c r="F26">
        <f>FIND("Y", B21)</f>
        <v>1</v>
      </c>
    </row>
    <row r="27" spans="1:6" x14ac:dyDescent="0.25">
      <c r="A27" s="12" t="s">
        <v>32</v>
      </c>
      <c r="B27" t="str">
        <f>IF(FIND("M", B21) = 1, B23, IF(FIND("M", B21) = 2, B24, B25))</f>
        <v>12</v>
      </c>
      <c r="D27" s="6"/>
    </row>
    <row r="28" spans="1:6" x14ac:dyDescent="0.25">
      <c r="A28" s="12" t="s">
        <v>33</v>
      </c>
      <c r="B28" t="str">
        <f>IF(FIND("D", B21) = 1, B23, IF(FIND("D", B21) = 2, B24, B25))</f>
        <v>31</v>
      </c>
      <c r="D28" s="6"/>
    </row>
    <row r="29" spans="1:6" x14ac:dyDescent="0.25">
      <c r="A29" s="13" t="s">
        <v>22</v>
      </c>
      <c r="D29" s="6"/>
    </row>
    <row r="30" spans="1:6" x14ac:dyDescent="0.25">
      <c r="A30" s="29" t="s">
        <v>83</v>
      </c>
      <c r="B30" t="str">
        <f>preferred_date_format</f>
        <v>yyyy-mm-dd</v>
      </c>
      <c r="D30" s="6"/>
    </row>
    <row r="31" spans="1:6" ht="15.75" thickBot="1" x14ac:dyDescent="0.3">
      <c r="A31" s="14" t="s">
        <v>25</v>
      </c>
      <c r="B31" s="7" t="str">
        <f>TEXT(DATE(B26, B27, B28), B30)</f>
        <v>2008-12-31</v>
      </c>
      <c r="C31" s="8"/>
      <c r="D31" s="9"/>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8" sqref="B8"/>
    </sheetView>
  </sheetViews>
  <sheetFormatPr defaultRowHeight="15" x14ac:dyDescent="0.25"/>
  <cols>
    <col min="1" max="1" width="20.28515625" bestFit="1" customWidth="1"/>
    <col min="2" max="2" width="40.85546875" customWidth="1"/>
    <col min="4" max="4" width="14.28515625" bestFit="1" customWidth="1"/>
    <col min="5" max="5" width="15.28515625" bestFit="1" customWidth="1"/>
    <col min="6" max="7" width="13.42578125" bestFit="1" customWidth="1"/>
  </cols>
  <sheetData>
    <row r="1" spans="1:6" ht="18.75" x14ac:dyDescent="0.25">
      <c r="A1" s="43" t="s">
        <v>53</v>
      </c>
      <c r="B1" s="43"/>
      <c r="C1" s="43"/>
      <c r="D1" s="43"/>
      <c r="E1" s="43"/>
      <c r="F1" s="43"/>
    </row>
    <row r="2" spans="1:6" s="3" customFormat="1" ht="15" customHeight="1" x14ac:dyDescent="0.25">
      <c r="A2" s="44" t="s">
        <v>74</v>
      </c>
      <c r="B2" s="44"/>
      <c r="C2" s="44"/>
      <c r="D2" s="44"/>
      <c r="E2" s="44"/>
      <c r="F2" s="44"/>
    </row>
    <row r="4" spans="1:6" x14ac:dyDescent="0.25">
      <c r="A4" t="s">
        <v>54</v>
      </c>
      <c r="B4" s="16" t="s">
        <v>63</v>
      </c>
      <c r="C4" t="s">
        <v>62</v>
      </c>
      <c r="D4" s="3" t="s">
        <v>59</v>
      </c>
      <c r="E4" s="3" t="s">
        <v>60</v>
      </c>
      <c r="F4" s="3" t="s">
        <v>61</v>
      </c>
    </row>
    <row r="5" spans="1:6" x14ac:dyDescent="0.25">
      <c r="A5" t="s">
        <v>44</v>
      </c>
      <c r="B5" t="str">
        <f>TRIM(B4)</f>
        <v>John C. Doe</v>
      </c>
      <c r="C5" t="s">
        <v>62</v>
      </c>
      <c r="D5" t="s">
        <v>15</v>
      </c>
      <c r="E5" t="s">
        <v>64</v>
      </c>
      <c r="F5" s="15" t="str">
        <f>TRIM(MID(Text_Input, FIND(D5,Text_Input)+LEN(D5), IFERROR(FIND(IF(E5="",CHAR(10),E5),Text_Input,FIND(D5,Text_Input)+LEN(D5)),LEN(Text_Input)+1)-FIND(D5,Text_Input)-LEN(D5)))</f>
        <v>C.</v>
      </c>
    </row>
    <row r="6" spans="1:6" x14ac:dyDescent="0.25">
      <c r="A6" t="s">
        <v>45</v>
      </c>
      <c r="B6">
        <f>LEN(B4)</f>
        <v>11</v>
      </c>
      <c r="C6" t="s">
        <v>62</v>
      </c>
      <c r="D6" t="s">
        <v>15</v>
      </c>
      <c r="F6" s="15" t="str">
        <f>TRIM(MID(Text_Input, FIND(D6,Text_Input)+LEN(D6), IFERROR(FIND(IF(E6="",CHAR(10),E6),Text_Input,FIND(D6,Text_Input)+LEN(D6)),LEN(Text_Input)+1)-FIND(D6,Text_Input)-LEN(D6)))</f>
        <v>C. Doe</v>
      </c>
    </row>
    <row r="7" spans="1:6" x14ac:dyDescent="0.25">
      <c r="A7" t="s">
        <v>46</v>
      </c>
      <c r="B7" t="str">
        <f>UPPER(B4)</f>
        <v>JOHN C. DOE</v>
      </c>
      <c r="C7" t="s">
        <v>62</v>
      </c>
      <c r="E7" t="s">
        <v>64</v>
      </c>
      <c r="F7" s="15" t="str">
        <f>TRIM(MID(Text_Input, FIND(D7,Text_Input)+LEN(D7), IFERROR(FIND(IF(E7="",CHAR(10),E7),Text_Input,FIND(D7,Text_Input)+LEN(D7)),LEN(Text_Input)+1)-FIND(D7,Text_Input)-LEN(D7)))</f>
        <v>John C.</v>
      </c>
    </row>
    <row r="8" spans="1:6" x14ac:dyDescent="0.25">
      <c r="A8" t="s">
        <v>47</v>
      </c>
      <c r="B8" t="str">
        <f>LOWER(B4)</f>
        <v>john c. doe</v>
      </c>
      <c r="C8" t="s">
        <v>62</v>
      </c>
      <c r="D8" t="s">
        <v>65</v>
      </c>
      <c r="F8" s="15" t="str">
        <f>TRIM(MID(Text_Input, FIND(D8,Text_Input)+LEN(D8), IFERROR(FIND(IF(E8="",CHAR(10),E8),Text_Input,FIND(D8,Text_Input)+LEN(D8)),LEN(Text_Input)+1)-FIND(D8,Text_Input)-LEN(D8)))</f>
        <v>Doe</v>
      </c>
    </row>
    <row r="9" spans="1:6" x14ac:dyDescent="0.25">
      <c r="C9" t="s">
        <v>62</v>
      </c>
      <c r="F9" s="15" t="str">
        <f>TRIM(MID(Text_Input, FIND(D9,Text_Input)+LEN(D9), IFERROR(FIND(IF(E9="",CHAR(10),E9),Text_Input,FIND(D9,Text_Input)+LEN(D9)),LEN(Text_Input)+1)-FIND(D9,Text_Input)-LEN(D9)))</f>
        <v>John C. Doe</v>
      </c>
    </row>
    <row r="10" spans="1:6" x14ac:dyDescent="0.25">
      <c r="A10" t="s">
        <v>48</v>
      </c>
      <c r="B10" t="s">
        <v>15</v>
      </c>
      <c r="C10" t="s">
        <v>62</v>
      </c>
    </row>
    <row r="11" spans="1:6" x14ac:dyDescent="0.25">
      <c r="A11" t="s">
        <v>49</v>
      </c>
      <c r="B11" t="s">
        <v>16</v>
      </c>
      <c r="C11" t="s">
        <v>62</v>
      </c>
    </row>
    <row r="12" spans="1:6" x14ac:dyDescent="0.25">
      <c r="A12" t="s">
        <v>50</v>
      </c>
      <c r="B12" t="str">
        <f>SUBSTITUTE(Text_Input, B10, B11)</f>
        <v>Mary C. Doe</v>
      </c>
      <c r="C12" t="s">
        <v>62</v>
      </c>
    </row>
    <row r="13" spans="1:6" x14ac:dyDescent="0.25">
      <c r="A13" t="s">
        <v>3</v>
      </c>
      <c r="B13" t="b">
        <f>IF(IFERROR(FIND(B10,_xlfn.SINGLE( Text_Input)), FALSE), TRUE, FALSE)</f>
        <v>1</v>
      </c>
      <c r="C13" t="s">
        <v>62</v>
      </c>
    </row>
    <row r="14" spans="1:6" x14ac:dyDescent="0.25">
      <c r="C14" t="s">
        <v>62</v>
      </c>
    </row>
    <row r="15" spans="1:6" x14ac:dyDescent="0.25">
      <c r="A15" t="s">
        <v>51</v>
      </c>
      <c r="B15" t="str">
        <f>LEFT(Text_Input, LEN(Text_Input)-LEN(LastName)-1)</f>
        <v>John C.</v>
      </c>
      <c r="C15" t="s">
        <v>62</v>
      </c>
    </row>
    <row r="16" spans="1:6" x14ac:dyDescent="0.25">
      <c r="A16" t="s">
        <v>52</v>
      </c>
      <c r="B16" t="str">
        <f>TRIM(RIGHT(SUBSTITUTE(B4," ",REPT(" ",LEN(B4))),LEN(B4)))</f>
        <v>Doe</v>
      </c>
      <c r="C16" t="s">
        <v>62</v>
      </c>
    </row>
    <row r="17" spans="3:3" x14ac:dyDescent="0.25">
      <c r="C17" t="s">
        <v>62</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5" x14ac:dyDescent="0.25"/>
  <cols>
    <col min="1" max="1" width="24.7109375" customWidth="1"/>
    <col min="2" max="2" width="25.7109375" customWidth="1"/>
    <col min="4" max="4" width="20.85546875" bestFit="1" customWidth="1"/>
    <col min="5" max="5" width="15.85546875" customWidth="1"/>
  </cols>
  <sheetData>
    <row r="1" spans="1:5" ht="18.75" x14ac:dyDescent="0.25">
      <c r="A1" s="43" t="s">
        <v>2</v>
      </c>
      <c r="B1" s="43"/>
      <c r="C1" s="25"/>
      <c r="D1" s="25"/>
    </row>
    <row r="2" spans="1:5" ht="15" customHeight="1" x14ac:dyDescent="0.25">
      <c r="A2" s="44" t="s">
        <v>75</v>
      </c>
      <c r="B2" s="44"/>
      <c r="C2" s="24"/>
      <c r="D2" s="24"/>
    </row>
    <row r="3" spans="1:5" x14ac:dyDescent="0.25">
      <c r="A3" s="24"/>
      <c r="B3" s="24"/>
      <c r="C3" s="24"/>
      <c r="D3" s="24"/>
    </row>
    <row r="4" spans="1:5" x14ac:dyDescent="0.25">
      <c r="A4" t="s">
        <v>37</v>
      </c>
      <c r="B4" s="16">
        <v>3.1415929999999999</v>
      </c>
    </row>
    <row r="5" spans="1:5" x14ac:dyDescent="0.25">
      <c r="A5" t="s">
        <v>66</v>
      </c>
      <c r="B5">
        <f>VALUE(TRIM(SUBSTITUTE(SUBSTITUTE(SUBSTITUTE(Number_Input, CHAR(13), ""), CHAR(10), ""), CHAR(160), "")))</f>
        <v>3.1415929999999999</v>
      </c>
    </row>
    <row r="6" spans="1:5" x14ac:dyDescent="0.25">
      <c r="A6" t="s">
        <v>38</v>
      </c>
      <c r="B6">
        <f>INT(CleanNumber)</f>
        <v>3</v>
      </c>
    </row>
    <row r="7" spans="1:5" x14ac:dyDescent="0.25">
      <c r="A7" t="s">
        <v>39</v>
      </c>
      <c r="B7">
        <f>INT(CleanNumber*100)/100</f>
        <v>3.14</v>
      </c>
    </row>
    <row r="8" spans="1:5" ht="15.75" thickBot="1" x14ac:dyDescent="0.3"/>
    <row r="9" spans="1:5" ht="15.75" thickBot="1" x14ac:dyDescent="0.3">
      <c r="A9" s="40" t="s">
        <v>17</v>
      </c>
      <c r="B9" s="42"/>
    </row>
    <row r="10" spans="1:5" x14ac:dyDescent="0.25">
      <c r="A10" s="11" t="s">
        <v>19</v>
      </c>
      <c r="B10" s="6"/>
    </row>
    <row r="11" spans="1:5" x14ac:dyDescent="0.25">
      <c r="A11" s="12" t="s">
        <v>20</v>
      </c>
      <c r="B11" s="6" t="s">
        <v>6</v>
      </c>
    </row>
    <row r="12" spans="1:5" x14ac:dyDescent="0.25">
      <c r="A12" s="12" t="s">
        <v>34</v>
      </c>
      <c r="B12" s="6" t="s">
        <v>5</v>
      </c>
      <c r="E12" s="4"/>
    </row>
    <row r="13" spans="1:5" x14ac:dyDescent="0.25">
      <c r="A13" s="12" t="s">
        <v>35</v>
      </c>
      <c r="B13" s="6" t="s">
        <v>7</v>
      </c>
    </row>
    <row r="14" spans="1:5" x14ac:dyDescent="0.25">
      <c r="A14" s="13" t="s">
        <v>22</v>
      </c>
      <c r="B14" s="6"/>
    </row>
    <row r="15" spans="1:5" ht="15.75" thickBot="1" x14ac:dyDescent="0.3">
      <c r="A15" s="14" t="s">
        <v>36</v>
      </c>
      <c r="B15" s="10">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24"/>
  <sheetViews>
    <sheetView tabSelected="1" workbookViewId="0">
      <selection activeCell="D6" sqref="D6"/>
    </sheetView>
  </sheetViews>
  <sheetFormatPr defaultRowHeight="15" x14ac:dyDescent="0.25"/>
  <cols>
    <col min="1" max="1" width="31.85546875" customWidth="1"/>
    <col min="2" max="2" width="96.42578125" customWidth="1"/>
    <col min="3" max="4" width="15.140625" customWidth="1"/>
  </cols>
  <sheetData>
    <row r="1" spans="1:4" ht="18.75" x14ac:dyDescent="0.25">
      <c r="A1" s="43" t="s">
        <v>76</v>
      </c>
      <c r="B1" s="43"/>
      <c r="C1" s="25"/>
      <c r="D1" s="25"/>
    </row>
    <row r="2" spans="1:4" ht="15" customHeight="1" x14ac:dyDescent="0.25">
      <c r="A2" s="44" t="s">
        <v>77</v>
      </c>
      <c r="B2" s="44"/>
      <c r="C2" s="24"/>
      <c r="D2" s="24"/>
    </row>
    <row r="3" spans="1:4" ht="15.75" thickBot="1" x14ac:dyDescent="0.3">
      <c r="A3" s="24"/>
      <c r="B3" s="24"/>
      <c r="C3" s="24"/>
      <c r="D3" s="24"/>
    </row>
    <row r="4" spans="1:4" ht="15.75" customHeight="1" thickBot="1" x14ac:dyDescent="0.3">
      <c r="A4" s="40" t="s">
        <v>55</v>
      </c>
      <c r="B4" s="42"/>
    </row>
    <row r="5" spans="1:4" x14ac:dyDescent="0.25">
      <c r="A5" s="11" t="s">
        <v>43</v>
      </c>
      <c r="B5" s="6"/>
    </row>
    <row r="6" spans="1:4" x14ac:dyDescent="0.25">
      <c r="A6" s="30" t="s">
        <v>40</v>
      </c>
      <c r="B6" s="31" t="s">
        <v>99</v>
      </c>
    </row>
    <row r="7" spans="1:4" x14ac:dyDescent="0.25">
      <c r="A7" s="32" t="s">
        <v>22</v>
      </c>
      <c r="B7" s="33"/>
    </row>
    <row r="8" spans="1:4" x14ac:dyDescent="0.25">
      <c r="A8" s="34" t="s">
        <v>40</v>
      </c>
      <c r="B8" s="33" t="str">
        <f>TRIM(RIGHT(SUBSTITUTE(B6,"\",REPT(" ",LEN(B6))),LEN(B6)))</f>
        <v>CJA Document Masterlist Everest Rev 0.xlsx</v>
      </c>
    </row>
    <row r="9" spans="1:4" x14ac:dyDescent="0.25">
      <c r="A9" s="34" t="s">
        <v>89</v>
      </c>
      <c r="B9" t="str">
        <f>CMName&amp;" "&amp;UniversalDMLName&amp;NewRevision&amp;"."&amp;FileExtension</f>
        <v>CJA Document Masterlist Everest Rev 1.xlsx</v>
      </c>
    </row>
    <row r="10" spans="1:4" x14ac:dyDescent="0.25">
      <c r="A10" s="34" t="s">
        <v>42</v>
      </c>
      <c r="B10" s="33" t="str">
        <f>TRIM(RIGHT(SUBSTITUTE(B8,".",REPT(" ",LEN(B8))),LEN(B8)))</f>
        <v>xlsx</v>
      </c>
    </row>
    <row r="11" spans="1:4" x14ac:dyDescent="0.25">
      <c r="A11" s="34" t="s">
        <v>91</v>
      </c>
      <c r="B11" s="33" t="str">
        <f>RIGHT(File_Name_No_Ext_No_Rev, LEN(File_Name_No_Ext_No_Rev)-4)</f>
        <v xml:space="preserve">Document Masterlist Everest Rev </v>
      </c>
    </row>
    <row r="12" spans="1:4" x14ac:dyDescent="0.25">
      <c r="A12" s="34" t="s">
        <v>85</v>
      </c>
      <c r="B12" s="33" t="str">
        <f>LEFT(FileName,36)</f>
        <v xml:space="preserve">CJA Document Masterlist Everest Rev </v>
      </c>
    </row>
    <row r="13" spans="1:4" x14ac:dyDescent="0.25">
      <c r="A13" s="34" t="s">
        <v>41</v>
      </c>
      <c r="B13" s="33" t="str">
        <f>LEFT(B8, LEN(B8)-LEN(B10)-1)</f>
        <v>CJA Document Masterlist Everest Rev 0</v>
      </c>
    </row>
    <row r="14" spans="1:4" x14ac:dyDescent="0.25">
      <c r="A14" s="34" t="s">
        <v>87</v>
      </c>
      <c r="B14" s="33" t="str">
        <f>RIGHT(B13, LEN(B13)-LEN(B12))</f>
        <v>0</v>
      </c>
    </row>
    <row r="15" spans="1:4" x14ac:dyDescent="0.25">
      <c r="A15" s="34" t="s">
        <v>88</v>
      </c>
      <c r="B15" s="35">
        <f>B14+1</f>
        <v>1</v>
      </c>
    </row>
    <row r="16" spans="1:4" x14ac:dyDescent="0.25">
      <c r="A16" s="34" t="s">
        <v>86</v>
      </c>
      <c r="B16" s="35" t="str">
        <f>LEFT(File_Name_No_Ext_No_Rev,3)</f>
        <v>CJA</v>
      </c>
    </row>
    <row r="17" spans="1:2" x14ac:dyDescent="0.25">
      <c r="A17" s="34" t="s">
        <v>97</v>
      </c>
      <c r="B17" s="33" t="str">
        <f>LEFT(B$6, LEN(B$6)-LEN(B$8)-24)</f>
        <v>C:\Temp\Everest\</v>
      </c>
    </row>
    <row r="18" spans="1:2" x14ac:dyDescent="0.25">
      <c r="A18" s="34" t="s">
        <v>98</v>
      </c>
      <c r="B18" s="33" t="str">
        <f>LEFT(B$6, LEN(B$6)-LEN(B$8)-24)&amp;"*.*"</f>
        <v>C:\Temp\Everest\*.*</v>
      </c>
    </row>
    <row r="19" spans="1:2" x14ac:dyDescent="0.25">
      <c r="A19" s="34" t="s">
        <v>90</v>
      </c>
      <c r="B19" s="33" t="str">
        <f>LEFT(B$6, LEN(B$6)-LEN(B$8))</f>
        <v>C:\Temp\Everest\Document masterlist\CJA\</v>
      </c>
    </row>
    <row r="20" spans="1:2" x14ac:dyDescent="0.25">
      <c r="A20" s="34" t="s">
        <v>92</v>
      </c>
      <c r="B20" s="37" t="str">
        <f>LEFT(B$6, LEN(B$6)-LEN(B$8))&amp;File_Name_No_Ext_No_Rev&amp;NewRevision</f>
        <v>C:\Temp\Everest\Document masterlist\CJA\CJA Document Masterlist Everest Rev 1</v>
      </c>
    </row>
    <row r="21" spans="1:2" x14ac:dyDescent="0.25">
      <c r="A21" s="34" t="s">
        <v>93</v>
      </c>
      <c r="B21" s="37" t="str">
        <f>LEFT(B$6, LEN(B$6)-LEN(B$8))&amp;File_Name_No_Ext_No_Rev&amp;NewRevision&amp;"."&amp;FileExtension</f>
        <v>C:\Temp\Everest\Document masterlist\CJA\CJA Document Masterlist Everest Rev 1.xlsx</v>
      </c>
    </row>
    <row r="22" spans="1:2" x14ac:dyDescent="0.25">
      <c r="A22" s="34" t="s">
        <v>94</v>
      </c>
      <c r="B22" s="33" t="str">
        <f>LEFT(B6, LEN(B6)-LEN(B8))&amp;"Everest Download Rev "&amp;NewRevision&amp;"\"</f>
        <v>C:\Temp\Everest\Document masterlist\CJA\Everest Download Rev 1\</v>
      </c>
    </row>
    <row r="23" spans="1:2" x14ac:dyDescent="0.25">
      <c r="A23" s="36" t="s">
        <v>95</v>
      </c>
      <c r="B23" s="37" t="str">
        <f>LEFT(B$6, LEN(B$6)-LEN(B$8))&amp;"Everest Download Rev "&amp;NewRevision&amp;"\"&amp;CMName&amp;" "&amp;UniversalDMLName&amp;NewRevision</f>
        <v>C:\Temp\Everest\Document masterlist\CJA\Everest Download Rev 1\CJA Document Masterlist Everest Rev 1</v>
      </c>
    </row>
    <row r="24" spans="1:2" x14ac:dyDescent="0.25">
      <c r="A24" s="36" t="s">
        <v>96</v>
      </c>
      <c r="B24" s="37" t="str">
        <f>LEFT(B$6, LEN(B$6)-LEN(B$8))&amp;"Everest Download Rev "&amp;NewRevision&amp;"\"&amp;CMName&amp;" "&amp;UniversalDMLName&amp;NewRevision&amp;"."&amp;FileExtension</f>
        <v>C:\Temp\Everest\Document masterlist\CJA\Everest Download Rev 1\CJA Document Masterlist Everest Rev 1.xlsx</v>
      </c>
    </row>
  </sheetData>
  <mergeCells count="3">
    <mergeCell ref="A4:B4"/>
    <mergeCell ref="A1:B1"/>
    <mergeCell ref="A2:B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85546875" defaultRowHeight="15" x14ac:dyDescent="0.25"/>
  <cols>
    <col min="1" max="1" width="165.5703125" customWidth="1"/>
    <col min="2" max="2" width="15.42578125" customWidth="1"/>
    <col min="3" max="3" width="15.28515625" bestFit="1" customWidth="1"/>
    <col min="4" max="4" width="13.42578125" bestFit="1" customWidth="1"/>
    <col min="5" max="5" width="10.7109375" bestFit="1" customWidth="1"/>
  </cols>
  <sheetData>
    <row r="1" spans="1:5" ht="5.25" customHeight="1" x14ac:dyDescent="0.25">
      <c r="A1" s="20"/>
    </row>
    <row r="2" spans="1:5" ht="37.5" x14ac:dyDescent="0.25">
      <c r="A2" s="23" t="s">
        <v>67</v>
      </c>
    </row>
    <row r="3" spans="1:5" ht="37.5" x14ac:dyDescent="0.25">
      <c r="A3" s="22" t="s">
        <v>80</v>
      </c>
    </row>
    <row r="4" spans="1:5" x14ac:dyDescent="0.25">
      <c r="A4" s="19"/>
      <c r="D4" s="17"/>
    </row>
    <row r="5" spans="1:5" x14ac:dyDescent="0.25">
      <c r="A5" s="18" t="s">
        <v>69</v>
      </c>
      <c r="E5" s="2"/>
    </row>
    <row r="6" spans="1:5" x14ac:dyDescent="0.25">
      <c r="A6" s="21" t="s">
        <v>78</v>
      </c>
    </row>
    <row r="7" spans="1:5" x14ac:dyDescent="0.25">
      <c r="A7" s="21" t="s">
        <v>68</v>
      </c>
    </row>
    <row r="8" spans="1:5" x14ac:dyDescent="0.25">
      <c r="A8" s="19"/>
    </row>
    <row r="9" spans="1:5" x14ac:dyDescent="0.25">
      <c r="A9" s="19"/>
    </row>
    <row r="10" spans="1:5" x14ac:dyDescent="0.25">
      <c r="A10" s="19"/>
    </row>
    <row r="11" spans="1:5" x14ac:dyDescent="0.25">
      <c r="A11" s="19"/>
    </row>
    <row r="12" spans="1:5" x14ac:dyDescent="0.25">
      <c r="A12" s="19"/>
    </row>
    <row r="13" spans="1:5" x14ac:dyDescent="0.25">
      <c r="A13" s="19"/>
    </row>
    <row r="14" spans="1:5" x14ac:dyDescent="0.25">
      <c r="A14" s="19"/>
    </row>
    <row r="15" spans="1:5" x14ac:dyDescent="0.25">
      <c r="A15" s="19"/>
    </row>
    <row r="16" spans="1:5" x14ac:dyDescent="0.25">
      <c r="A16" s="19"/>
    </row>
    <row r="17" spans="1:1" x14ac:dyDescent="0.25">
      <c r="A17" s="19"/>
    </row>
    <row r="18" spans="1:1" x14ac:dyDescent="0.25">
      <c r="A18" s="19"/>
    </row>
    <row r="19" spans="1:1" x14ac:dyDescent="0.25">
      <c r="A19" s="19"/>
    </row>
    <row r="20" spans="1:1" x14ac:dyDescent="0.25">
      <c r="A20" s="19"/>
    </row>
    <row r="21" spans="1:1" x14ac:dyDescent="0.25">
      <c r="A21" s="19"/>
    </row>
    <row r="22" spans="1:1" x14ac:dyDescent="0.25">
      <c r="A22" s="19"/>
    </row>
    <row r="23" spans="1:1" x14ac:dyDescent="0.25">
      <c r="A23" s="18" t="s">
        <v>70</v>
      </c>
    </row>
    <row r="24" spans="1:1" x14ac:dyDescent="0.25">
      <c r="A24" s="21" t="s">
        <v>71</v>
      </c>
    </row>
    <row r="25" spans="1:1" x14ac:dyDescent="0.25">
      <c r="A25" s="21" t="s">
        <v>72</v>
      </c>
    </row>
    <row r="26" spans="1:1" x14ac:dyDescent="0.25">
      <c r="A26" s="21" t="s">
        <v>79</v>
      </c>
    </row>
    <row r="27" spans="1:1" x14ac:dyDescent="0.25">
      <c r="A27" s="21" t="s">
        <v>73</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f977c50-2d7a-484c-acbd-eec5a0379d47" xsi:nil="true"/>
    <lcf76f155ced4ddcb4097134ff3c332f xmlns="6a4c4680-0984-45cb-bb92-415d6e515df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16600BB3F787049B388C7CFD7EEE15C" ma:contentTypeVersion="13" ma:contentTypeDescription="Create a new document." ma:contentTypeScope="" ma:versionID="1a82d70544a00a602877de68251abad3">
  <xsd:schema xmlns:xsd="http://www.w3.org/2001/XMLSchema" xmlns:xs="http://www.w3.org/2001/XMLSchema" xmlns:p="http://schemas.microsoft.com/office/2006/metadata/properties" xmlns:ns2="6a4c4680-0984-45cb-bb92-415d6e515dfa" xmlns:ns3="5f977c50-2d7a-484c-acbd-eec5a0379d47" targetNamespace="http://schemas.microsoft.com/office/2006/metadata/properties" ma:root="true" ma:fieldsID="bed718036c05bd3ccaa54d95c4edc461" ns2:_="" ns3:_="">
    <xsd:import namespace="6a4c4680-0984-45cb-bb92-415d6e515dfa"/>
    <xsd:import namespace="5f977c50-2d7a-484c-acbd-eec5a0379d4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4c4680-0984-45cb-bb92-415d6e515d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97f403b-2b63-43ad-9c62-fa967f2a159f"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f977c50-2d7a-484c-acbd-eec5a0379d4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c9727a0-cd4b-49c7-86ec-ad07e56e7520}" ma:internalName="TaxCatchAll" ma:showField="CatchAllData" ma:web="5f977c50-2d7a-484c-acbd-eec5a0379d4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6B838F-E4C8-4E67-B277-878368C882B9}">
  <ds:schemaRefs>
    <ds:schemaRef ds:uri="http://schemas.microsoft.com/office/2006/metadata/properties"/>
    <ds:schemaRef ds:uri="http://schemas.microsoft.com/office/infopath/2007/PartnerControls"/>
    <ds:schemaRef ds:uri="5f977c50-2d7a-484c-acbd-eec5a0379d47"/>
    <ds:schemaRef ds:uri="6a4c4680-0984-45cb-bb92-415d6e515dfa"/>
  </ds:schemaRefs>
</ds:datastoreItem>
</file>

<file path=customXml/itemProps2.xml><?xml version="1.0" encoding="utf-8"?>
<ds:datastoreItem xmlns:ds="http://schemas.openxmlformats.org/officeDocument/2006/customXml" ds:itemID="{F52D1FA1-5952-4DF9-A5CA-1242A1BDF1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4c4680-0984-45cb-bb92-415d6e515dfa"/>
    <ds:schemaRef ds:uri="5f977c50-2d7a-484c-acbd-eec5a0379d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DAA5A9-0921-4152-878F-F50DC19F83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54</vt:i4>
      </vt:variant>
    </vt:vector>
  </HeadingPairs>
  <TitlesOfParts>
    <vt:vector size="60" baseType="lpstr">
      <vt:lpstr>Scratchpad</vt:lpstr>
      <vt:lpstr>Date</vt:lpstr>
      <vt:lpstr>Text</vt:lpstr>
      <vt:lpstr>Number</vt:lpstr>
      <vt:lpstr>File</vt:lpstr>
      <vt:lpstr>About the Project Notebook</vt:lpstr>
      <vt:lpstr>_A1</vt:lpstr>
      <vt:lpstr>_A2</vt:lpstr>
      <vt:lpstr>_A3</vt:lpstr>
      <vt:lpstr>CleanNumber</vt:lpstr>
      <vt:lpstr>CM_Folder_path</vt:lpstr>
      <vt:lpstr>CMName</vt:lpstr>
      <vt:lpstr>Contains</vt:lpstr>
      <vt:lpstr>CurrentRevision</vt:lpstr>
      <vt:lpstr>Date_Input</vt:lpstr>
      <vt:lpstr>DatePlusDays</vt:lpstr>
      <vt:lpstr>DatePlusWorkingDays</vt:lpstr>
      <vt:lpstr>DateText</vt:lpstr>
      <vt:lpstr>Days</vt:lpstr>
      <vt:lpstr>Download_Folder_Path</vt:lpstr>
      <vt:lpstr>Download_Full_File_Path</vt:lpstr>
      <vt:lpstr>File_Name_No_Ext</vt:lpstr>
      <vt:lpstr>File_Name_No_Ext_No_Rev</vt:lpstr>
      <vt:lpstr>FileExtension</vt:lpstr>
      <vt:lpstr>FileName</vt:lpstr>
      <vt:lpstr>FirstName</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New_DML_Full_file_Name</vt:lpstr>
      <vt:lpstr>New_DML_Full_File_Path</vt:lpstr>
      <vt:lpstr>New_Folder_New_Full_File_Name</vt:lpstr>
      <vt:lpstr>New_Folder_New_Full_File_Path</vt:lpstr>
      <vt:lpstr>New_SubFolder_Path</vt:lpstr>
      <vt:lpstr>NewRevision</vt:lpstr>
      <vt:lpstr>NewRevisionFileName</vt:lpstr>
      <vt:lpstr>Number_Input</vt:lpstr>
      <vt:lpstr>NumberText_Input</vt:lpstr>
      <vt:lpstr>preferred_date_format</vt:lpstr>
      <vt:lpstr>ReformattedDate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UniversalDMLName</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Willy Ho</cp:lastModifiedBy>
  <dcterms:created xsi:type="dcterms:W3CDTF">2019-08-19T13:07:58Z</dcterms:created>
  <dcterms:modified xsi:type="dcterms:W3CDTF">2023-05-17T01:01:42Z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0x010100B16600BB3F787049B388C7CFD7EEE15C</vt:lpwstr>
  </property>
</Properties>
</file>