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resumen de costo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<sst xmlns="http://schemas.openxmlformats.org/spreadsheetml/2006/main" uniqueCount="112">
  <si>
    <t>REFERENCE SA</t>
  </si>
  <si>
    <t>CONTAINER #</t>
  </si>
  <si>
    <t>Piezas en total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</si>
  <si>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</si>
  <si>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</si>
  <si>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</si>
  <si>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</si>
  <si>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</si>
  <si>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</si>
  <si>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</si>
  <si>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</si>
  <si>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PHYTO</t>
  </si>
  <si>
    <t>FACTURA DE FUMIGACION</t>
  </si>
  <si>
    <t>FUMIGACION</t>
  </si>
  <si>
    <t>FACTURA DHL</t>
  </si>
  <si>
    <t>DHL</t>
  </si>
  <si>
    <t>COTEROS</t>
  </si>
  <si>
    <t>SELLOS PROVISIONALES</t>
  </si>
  <si>
    <t>INCENTIVO</t>
  </si>
  <si>
    <t>REMOVILIZACION</t>
  </si>
  <si>
    <t>TOTAL DE EXPORTACION POR CONTENEDOR</t>
  </si>
  <si>
    <t>FACTURA NAVIERA</t>
  </si>
  <si>
    <t>PUERTO BODEGAJE</t>
  </si>
  <si>
    <t>FLETE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</si>
  <si>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</si>
  <si>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</si>
  <si>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</si>
  <si>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</si>
  <si>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</si>
  <si>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</si>
  <si>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</si>
  <si>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</si>
  <si>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</si>
  <si>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</si>
  <si>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HECTOR2</t>
  </si>
  <si>
    <t>CCLU7363231</t>
  </si>
  <si>
    <t>SA001/2025</t>
  </si>
  <si>
    <t>CSLU6243150</t>
  </si>
  <si>
    <t>ENERO</t>
  </si>
  <si>
    <t>CSNU8123249L</t>
  </si>
  <si>
    <t>CSNU8123249</t>
  </si>
  <si>
    <t>SA002/2025</t>
  </si>
  <si>
    <t>FFAU2404318</t>
  </si>
  <si>
    <t>FCIU9526613</t>
  </si>
  <si>
    <t>UETU5403021</t>
  </si>
  <si>
    <t>MAGU5523441</t>
  </si>
  <si>
    <t>UETU5186142</t>
  </si>
  <si>
    <t>FSCU8451566</t>
  </si>
  <si>
    <t>CSNU8193143</t>
  </si>
  <si>
    <t>FCIU7413290</t>
  </si>
  <si>
    <t>CSLU6185054</t>
  </si>
  <si>
    <t>FFAU3412637</t>
  </si>
  <si>
    <t>SA003/2025</t>
  </si>
  <si>
    <t>CSNU7207556</t>
  </si>
  <si>
    <t>CSNU6812850</t>
  </si>
  <si>
    <t>UETU5376918L</t>
  </si>
  <si>
    <t>CSNU8031060L</t>
  </si>
  <si>
    <t>CSNU6993430</t>
  </si>
  <si>
    <t>UETU5376918</t>
  </si>
  <si>
    <t>CSNU8031060</t>
  </si>
  <si>
    <t>SA004/2025</t>
  </si>
  <si>
    <t>FCIU9629273</t>
  </si>
  <si>
    <t>TRHU4013751</t>
  </si>
  <si>
    <t>TIIU6814375</t>
  </si>
  <si>
    <t>CSNU7849155</t>
  </si>
  <si>
    <t>BEAU5592492</t>
  </si>
  <si>
    <t>CSNU6018814</t>
  </si>
  <si>
    <t>FFAU3547592</t>
  </si>
  <si>
    <t>OOLU9509758</t>
  </si>
  <si>
    <t>OOCU7854110</t>
  </si>
  <si>
    <t>XYLU8121480</t>
  </si>
  <si>
    <t>SA005/2025</t>
  </si>
  <si>
    <t>UETU5360402</t>
  </si>
  <si>
    <t>CBHU9021557</t>
  </si>
  <si>
    <t>FFAU3627430</t>
  </si>
  <si>
    <t>FFAU3183340</t>
  </si>
  <si>
    <t>SA006/2025</t>
  </si>
  <si>
    <t>TGBU8591271</t>
  </si>
  <si>
    <t>CSNU6137602</t>
  </si>
  <si>
    <t>CSNU6985408</t>
  </si>
  <si>
    <t>FFAU3391010</t>
  </si>
  <si>
    <t>DFSU7445938</t>
  </si>
  <si>
    <t>TIIU5950211</t>
  </si>
  <si>
    <t>SA007/2025</t>
  </si>
  <si>
    <t>OOCU7651854</t>
  </si>
  <si>
    <t>CSNU7814740</t>
  </si>
  <si>
    <t>TRHU5710262</t>
  </si>
  <si>
    <t>TRHU5874820</t>
  </si>
  <si>
    <t>FCIU9969951</t>
  </si>
  <si>
    <t>FCIU7096642</t>
  </si>
  <si>
    <t>OOCU6925740</t>
  </si>
  <si>
    <t>OOCU7651854L</t>
  </si>
  <si>
    <t>OOCU7112512</t>
  </si>
  <si>
    <t>FCIU9969951L</t>
  </si>
  <si>
    <t>TIIU4956560</t>
  </si>
  <si>
    <t>OOCU6809729</t>
  </si>
  <si>
    <t>FCIU9923626</t>
  </si>
  <si>
    <t>BSIU9400710</t>
  </si>
  <si>
    <t>BEAU6158304</t>
  </si>
  <si>
    <t>CSNU8061928</t>
  </si>
  <si>
    <t>SA008/2025</t>
  </si>
  <si>
    <t>OOLU4932725</t>
  </si>
  <si>
    <t>UETU5257842</t>
  </si>
  <si>
    <t>FDCU0110219</t>
  </si>
  <si>
    <t>OOCU7366728</t>
  </si>
  <si>
    <t>OOCU7679070</t>
  </si>
  <si>
    <t>SA009/2025</t>
  </si>
  <si>
    <t>CSNU6509280</t>
  </si>
  <si>
    <t>TIIU6803766</t>
  </si>
  <si>
    <t>CSNU7582011</t>
  </si>
  <si>
    <t>SEGU6642835</t>
  </si>
  <si>
    <t>OOCU7691625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</si>
</sst>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70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6.998291" bestFit="true" customWidth="true" style="0"/>
    <col min="13" max="13" width="18" customWidth="true" style="0"/>
    <col min="14" max="14" width="12.854004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42.418213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6.998291" bestFit="true" customWidth="true" style="0"/>
    <col min="33" max="33" width="15" customWidth="true" style="0"/>
    <col min="34" max="34" width="15" customWidth="true" style="0"/>
  </cols>
  <sheetData>
    <row r="2" spans="1:34">
      <c r="A2" s="8" t="str">
        <f>+G2+I2+K2+L2+Q2+T2</f>
        <v>0</v>
      </c>
      <c r="C2" s="9" t="str">
        <f>SUM(C4:C70)</f>
        <v>0</v>
      </c>
      <c r="D2" s="10" t="str">
        <f>SUM(D4:D70)</f>
        <v>0</v>
      </c>
      <c r="G2" s="8" t="str">
        <f>SUM(G4:G70)</f>
        <v>0</v>
      </c>
      <c r="I2" s="8" t="str">
        <f>SUM(I4:I70)</f>
        <v>0</v>
      </c>
      <c r="K2" s="8" t="str">
        <f>SUM(K4:K70)</f>
        <v>0</v>
      </c>
      <c r="L2" s="8" t="str">
        <f>SUM(L4:L70)</f>
        <v>0</v>
      </c>
      <c r="N2" s="8" t="str">
        <f>SUM(N4:N70)</f>
        <v>0</v>
      </c>
      <c r="P2" s="8" t="str">
        <f>SUM(P4:P70)</f>
        <v>0</v>
      </c>
      <c r="Q2" s="8" t="str">
        <f>SUM(Q4:Q70)</f>
        <v>0</v>
      </c>
      <c r="R2" s="8" t="str">
        <f>SUM(R4:R70)</f>
        <v>0</v>
      </c>
      <c r="S2" s="8" t="str">
        <f>SUM(S4:S70)</f>
        <v>0</v>
      </c>
      <c r="T2" s="8" t="str">
        <f>SUM(T4:T70)</f>
        <v>0</v>
      </c>
      <c r="U2" s="8" t="str">
        <f>SUM(U4:U70)</f>
        <v>0</v>
      </c>
      <c r="W2" s="8" t="str">
        <f>SUM(W4:W70)</f>
        <v>0</v>
      </c>
      <c r="X2" s="8" t="str">
        <f>SUM(X4:X70)</f>
        <v>0</v>
      </c>
      <c r="Y2" s="8" t="str">
        <f>SUM(Y4:Y70)</f>
        <v>0</v>
      </c>
      <c r="Z2" s="8" t="str">
        <f>SUM(Z4:Z70)</f>
        <v>0</v>
      </c>
      <c r="AA2" s="8" t="str">
        <f>SUM(AA4:AA70)</f>
        <v>0</v>
      </c>
      <c r="AB2" s="8" t="str">
        <f>SUM(AB4:AB70)</f>
        <v>0</v>
      </c>
      <c r="AC2" s="8" t="str">
        <f>SUM(AC4:AC70)</f>
        <v>0</v>
      </c>
      <c r="AD2" s="8" t="str">
        <f>SUM(AD4:AD70)</f>
        <v>0</v>
      </c>
      <c r="AE2" s="8" t="str">
        <f>SUM(AE4:AE70)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</row>
    <row r="4" spans="1:34">
      <c r="A4" s="2" t="s">
        <v>34</v>
      </c>
      <c r="B4" s="2" t="s">
        <v>35</v>
      </c>
      <c r="C4" s="2">
        <v>57</v>
      </c>
      <c r="D4" s="3">
        <v>18.148</v>
      </c>
      <c r="E4" s="3">
        <v>12.26</v>
      </c>
      <c r="F4" s="2"/>
      <c r="G4" s="4"/>
      <c r="H4" s="2"/>
      <c r="I4" s="4"/>
      <c r="J4" s="2"/>
      <c r="K4" s="4"/>
      <c r="L4" s="4"/>
      <c r="M4" s="2"/>
      <c r="N4" s="4"/>
      <c r="O4" s="2"/>
      <c r="P4" s="2"/>
      <c r="Q4" s="5"/>
      <c r="R4" s="4"/>
      <c r="S4" s="2"/>
      <c r="T4" s="2"/>
      <c r="U4" s="2" t="str">
        <f>+T4+S4+R4+Q4+P4+N4+L4+K4+I4+G4</f>
        <v>0</v>
      </c>
      <c r="V4" s="2"/>
      <c r="W4" s="4"/>
      <c r="X4" s="4"/>
      <c r="Y4" s="4">
        <v>0</v>
      </c>
      <c r="Z4" s="4" t="str">
        <f>+U4+X4+Y4</f>
        <v>0</v>
      </c>
      <c r="AA4" s="4"/>
      <c r="AB4" s="4" t="str">
        <f>AA4*D4</f>
        <v>0</v>
      </c>
      <c r="AC4" s="4"/>
      <c r="AD4" s="4" t="str">
        <f>+(AC4*AB4)-Z4</f>
        <v>0</v>
      </c>
      <c r="AE4" s="6"/>
      <c r="AF4" s="2"/>
      <c r="AG4" s="7"/>
      <c r="AH4" s="2"/>
    </row>
    <row r="5" spans="1:34">
      <c r="A5" s="2" t="s">
        <v>36</v>
      </c>
      <c r="B5" s="2" t="s">
        <v>37</v>
      </c>
      <c r="C5" s="2">
        <v>78</v>
      </c>
      <c r="D5" s="3">
        <v>18.265</v>
      </c>
      <c r="E5" s="3">
        <v>9.008</v>
      </c>
      <c r="F5" s="2"/>
      <c r="G5" s="4"/>
      <c r="H5" s="2"/>
      <c r="I5" s="4"/>
      <c r="J5" s="2"/>
      <c r="K5" s="4"/>
      <c r="L5" s="4"/>
      <c r="M5" s="2"/>
      <c r="N5" s="4"/>
      <c r="O5" s="2"/>
      <c r="P5" s="2"/>
      <c r="Q5" s="5"/>
      <c r="R5" s="4"/>
      <c r="S5" s="2"/>
      <c r="T5" s="2"/>
      <c r="U5" s="2" t="str">
        <f>+T5+S5+R5+Q5+P5+N5+L5+K5+I5+G5</f>
        <v>0</v>
      </c>
      <c r="V5" s="2"/>
      <c r="W5" s="4"/>
      <c r="X5" s="4"/>
      <c r="Y5" s="4">
        <v>20476492.296</v>
      </c>
      <c r="Z5" s="4" t="str">
        <f>+U5+X5+Y5</f>
        <v>0</v>
      </c>
      <c r="AA5" s="4"/>
      <c r="AB5" s="4" t="str">
        <f>AA5*D5</f>
        <v>0</v>
      </c>
      <c r="AC5" s="4"/>
      <c r="AD5" s="4" t="str">
        <f>+(AC5*AB5)-Z5</f>
        <v>0</v>
      </c>
      <c r="AE5" s="6"/>
      <c r="AF5" s="2" t="s">
        <v>38</v>
      </c>
      <c r="AG5" s="7"/>
      <c r="AH5" s="2"/>
    </row>
    <row r="6" spans="1:34">
      <c r="A6" s="2" t="s">
        <v>36</v>
      </c>
      <c r="B6" s="2" t="s">
        <v>39</v>
      </c>
      <c r="C6" s="2">
        <v>49</v>
      </c>
      <c r="D6" s="3">
        <v>16.637</v>
      </c>
      <c r="E6" s="3">
        <v>13.03</v>
      </c>
      <c r="F6" s="2"/>
      <c r="G6" s="4"/>
      <c r="H6" s="2"/>
      <c r="I6" s="4"/>
      <c r="J6" s="2"/>
      <c r="K6" s="4"/>
      <c r="L6" s="4"/>
      <c r="M6" s="2"/>
      <c r="N6" s="4"/>
      <c r="O6" s="2"/>
      <c r="P6" s="2"/>
      <c r="Q6" s="5"/>
      <c r="R6" s="4"/>
      <c r="S6" s="2"/>
      <c r="T6" s="2"/>
      <c r="U6" s="2" t="str">
        <f>+T6+S6+R6+Q6+P6+N6+L6+K6+I6+G6</f>
        <v>0</v>
      </c>
      <c r="V6" s="2"/>
      <c r="W6" s="4"/>
      <c r="X6" s="4"/>
      <c r="Y6" s="4">
        <v>21716536.723</v>
      </c>
      <c r="Z6" s="4" t="str">
        <f>+U6+X6+Y6</f>
        <v>0</v>
      </c>
      <c r="AA6" s="4"/>
      <c r="AB6" s="4" t="str">
        <f>AA6*D6</f>
        <v>0</v>
      </c>
      <c r="AC6" s="4"/>
      <c r="AD6" s="4" t="str">
        <f>+(AC6*AB6)-Z6</f>
        <v>0</v>
      </c>
      <c r="AE6" s="6"/>
      <c r="AF6" s="2" t="s">
        <v>38</v>
      </c>
      <c r="AG6" s="7"/>
      <c r="AH6" s="2"/>
    </row>
    <row r="7" spans="1:34">
      <c r="A7" s="2" t="s">
        <v>36</v>
      </c>
      <c r="B7" s="2" t="s">
        <v>40</v>
      </c>
      <c r="C7" s="2">
        <v>14</v>
      </c>
      <c r="D7" s="3">
        <v>1.634</v>
      </c>
      <c r="E7" s="3">
        <v>4.521</v>
      </c>
      <c r="F7" s="2"/>
      <c r="G7" s="4"/>
      <c r="H7" s="2"/>
      <c r="I7" s="4"/>
      <c r="J7" s="2"/>
      <c r="K7" s="4"/>
      <c r="L7" s="4"/>
      <c r="M7" s="2"/>
      <c r="N7" s="4"/>
      <c r="O7" s="2"/>
      <c r="P7" s="2"/>
      <c r="Q7" s="5"/>
      <c r="R7" s="4"/>
      <c r="S7" s="2"/>
      <c r="T7" s="2"/>
      <c r="U7" s="2" t="str">
        <f>+T7+S7+R7+Q7+P7+N7+L7+K7+I7+G7</f>
        <v>0</v>
      </c>
      <c r="V7" s="2"/>
      <c r="W7" s="4"/>
      <c r="X7" s="4"/>
      <c r="Y7" s="4">
        <v>1748000.002</v>
      </c>
      <c r="Z7" s="4" t="str">
        <f>+U7+X7+Y7</f>
        <v>0</v>
      </c>
      <c r="AA7" s="4"/>
      <c r="AB7" s="4" t="str">
        <f>AA7*D7</f>
        <v>0</v>
      </c>
      <c r="AC7" s="4"/>
      <c r="AD7" s="4" t="str">
        <f>+(AC7*AB7)-Z7</f>
        <v>0</v>
      </c>
      <c r="AE7" s="6"/>
      <c r="AF7" s="2" t="s">
        <v>38</v>
      </c>
      <c r="AG7" s="7"/>
      <c r="AH7" s="2"/>
    </row>
    <row r="8" spans="1:34">
      <c r="A8" s="2" t="s">
        <v>41</v>
      </c>
      <c r="B8" s="2" t="s">
        <v>42</v>
      </c>
      <c r="C8" s="2">
        <v>359</v>
      </c>
      <c r="D8" s="3">
        <v>17.292</v>
      </c>
      <c r="E8" s="3">
        <v>1.931</v>
      </c>
      <c r="F8" s="2"/>
      <c r="G8" s="4"/>
      <c r="H8" s="2"/>
      <c r="I8" s="4"/>
      <c r="J8" s="2"/>
      <c r="K8" s="4"/>
      <c r="L8" s="4"/>
      <c r="M8" s="2"/>
      <c r="N8" s="4"/>
      <c r="O8" s="2"/>
      <c r="P8" s="2"/>
      <c r="Q8" s="5"/>
      <c r="R8" s="4"/>
      <c r="S8" s="2"/>
      <c r="T8" s="2"/>
      <c r="U8" s="2" t="str">
        <f>+T8+S8+R8+Q8+P8+N8+L8+K8+I8+G8</f>
        <v>0</v>
      </c>
      <c r="V8" s="2"/>
      <c r="W8" s="4"/>
      <c r="X8" s="4"/>
      <c r="Y8" s="4">
        <v>12977438.945</v>
      </c>
      <c r="Z8" s="4" t="str">
        <f>+U8+X8+Y8</f>
        <v>0</v>
      </c>
      <c r="AA8" s="4"/>
      <c r="AB8" s="4" t="str">
        <f>AA8*D8</f>
        <v>0</v>
      </c>
      <c r="AC8" s="4"/>
      <c r="AD8" s="4" t="str">
        <f>+(AC8*AB8)-Z8</f>
        <v>0</v>
      </c>
      <c r="AE8" s="6"/>
      <c r="AF8" s="2" t="s">
        <v>38</v>
      </c>
      <c r="AG8" s="7"/>
      <c r="AH8" s="2"/>
    </row>
    <row r="9" spans="1:34">
      <c r="A9" s="2" t="s">
        <v>41</v>
      </c>
      <c r="B9" s="2" t="s">
        <v>43</v>
      </c>
      <c r="C9" s="2">
        <v>57</v>
      </c>
      <c r="D9" s="3">
        <v>16.747</v>
      </c>
      <c r="E9" s="3">
        <v>11.276</v>
      </c>
      <c r="F9" s="2"/>
      <c r="G9" s="4"/>
      <c r="H9" s="2"/>
      <c r="I9" s="4"/>
      <c r="J9" s="2"/>
      <c r="K9" s="4"/>
      <c r="L9" s="4"/>
      <c r="M9" s="2"/>
      <c r="N9" s="4"/>
      <c r="O9" s="2"/>
      <c r="P9" s="2"/>
      <c r="Q9" s="5"/>
      <c r="R9" s="4"/>
      <c r="S9" s="2"/>
      <c r="T9" s="2"/>
      <c r="U9" s="2" t="str">
        <f>+T9+S9+R9+Q9+P9+N9+L9+K9+I9+G9</f>
        <v>0</v>
      </c>
      <c r="V9" s="2"/>
      <c r="W9" s="4"/>
      <c r="X9" s="4"/>
      <c r="Y9" s="4">
        <v>23657855.016</v>
      </c>
      <c r="Z9" s="4" t="str">
        <f>+U9+X9+Y9</f>
        <v>0</v>
      </c>
      <c r="AA9" s="4"/>
      <c r="AB9" s="4" t="str">
        <f>AA9*D9</f>
        <v>0</v>
      </c>
      <c r="AC9" s="4"/>
      <c r="AD9" s="4" t="str">
        <f>+(AC9*AB9)-Z9</f>
        <v>0</v>
      </c>
      <c r="AE9" s="6"/>
      <c r="AF9" s="2" t="s">
        <v>38</v>
      </c>
      <c r="AG9" s="7"/>
      <c r="AH9" s="2"/>
    </row>
    <row r="10" spans="1:34">
      <c r="A10" s="2" t="s">
        <v>41</v>
      </c>
      <c r="B10" s="2" t="s">
        <v>44</v>
      </c>
      <c r="C10" s="2">
        <v>76</v>
      </c>
      <c r="D10" s="3">
        <v>18.128</v>
      </c>
      <c r="E10" s="3">
        <v>9.171</v>
      </c>
      <c r="F10" s="2"/>
      <c r="G10" s="4"/>
      <c r="H10" s="2"/>
      <c r="I10" s="4"/>
      <c r="J10" s="2"/>
      <c r="K10" s="4"/>
      <c r="L10" s="4"/>
      <c r="M10" s="2"/>
      <c r="N10" s="4"/>
      <c r="O10" s="2"/>
      <c r="P10" s="2"/>
      <c r="Q10" s="5"/>
      <c r="R10" s="4"/>
      <c r="S10" s="2"/>
      <c r="T10" s="2"/>
      <c r="U10" s="2" t="str">
        <f>+T10+S10+R10+Q10+P10+N10+L10+K10+I10+G10</f>
        <v>0</v>
      </c>
      <c r="V10" s="2"/>
      <c r="W10" s="4"/>
      <c r="X10" s="4"/>
      <c r="Y10" s="4">
        <v>15690581.672</v>
      </c>
      <c r="Z10" s="4" t="str">
        <f>+U10+X10+Y10</f>
        <v>0</v>
      </c>
      <c r="AA10" s="4"/>
      <c r="AB10" s="4" t="str">
        <f>AA10*D10</f>
        <v>0</v>
      </c>
      <c r="AC10" s="4"/>
      <c r="AD10" s="4" t="str">
        <f>+(AC10*AB10)-Z10</f>
        <v>0</v>
      </c>
      <c r="AE10" s="6"/>
      <c r="AF10" s="2" t="s">
        <v>38</v>
      </c>
      <c r="AG10" s="7"/>
      <c r="AH10" s="2"/>
    </row>
    <row r="11" spans="1:34">
      <c r="A11" s="2" t="s">
        <v>41</v>
      </c>
      <c r="B11" s="2" t="s">
        <v>45</v>
      </c>
      <c r="C11" s="2">
        <v>97</v>
      </c>
      <c r="D11" s="3">
        <v>18</v>
      </c>
      <c r="E11" s="3">
        <v>7.178</v>
      </c>
      <c r="F11" s="2"/>
      <c r="G11" s="4"/>
      <c r="H11" s="2"/>
      <c r="I11" s="4"/>
      <c r="J11" s="2"/>
      <c r="K11" s="4"/>
      <c r="L11" s="4"/>
      <c r="M11" s="2"/>
      <c r="N11" s="4"/>
      <c r="O11" s="2"/>
      <c r="P11" s="2"/>
      <c r="Q11" s="5"/>
      <c r="R11" s="4"/>
      <c r="S11" s="2"/>
      <c r="T11" s="2"/>
      <c r="U11" s="2" t="str">
        <f>+T11+S11+R11+Q11+P11+N11+L11+K11+I11+G11</f>
        <v>0</v>
      </c>
      <c r="V11" s="2"/>
      <c r="W11" s="4"/>
      <c r="X11" s="4"/>
      <c r="Y11" s="4">
        <v>20026137.134</v>
      </c>
      <c r="Z11" s="4" t="str">
        <f>+U11+X11+Y11</f>
        <v>0</v>
      </c>
      <c r="AA11" s="4"/>
      <c r="AB11" s="4" t="str">
        <f>AA11*D11</f>
        <v>0</v>
      </c>
      <c r="AC11" s="4"/>
      <c r="AD11" s="4" t="str">
        <f>+(AC11*AB11)-Z11</f>
        <v>0</v>
      </c>
      <c r="AE11" s="6"/>
      <c r="AF11" s="2" t="s">
        <v>38</v>
      </c>
      <c r="AG11" s="7"/>
      <c r="AH11" s="2"/>
    </row>
    <row r="12" spans="1:34">
      <c r="A12" s="2" t="s">
        <v>41</v>
      </c>
      <c r="B12" s="2" t="s">
        <v>46</v>
      </c>
      <c r="C12" s="2">
        <v>108</v>
      </c>
      <c r="D12" s="3">
        <v>17.903</v>
      </c>
      <c r="E12" s="3">
        <v>6.436</v>
      </c>
      <c r="F12" s="2"/>
      <c r="G12" s="4"/>
      <c r="H12" s="2"/>
      <c r="I12" s="4"/>
      <c r="J12" s="2"/>
      <c r="K12" s="4"/>
      <c r="L12" s="4"/>
      <c r="M12" s="2"/>
      <c r="N12" s="4"/>
      <c r="O12" s="2"/>
      <c r="P12" s="2"/>
      <c r="Q12" s="5"/>
      <c r="R12" s="4"/>
      <c r="S12" s="2"/>
      <c r="T12" s="2"/>
      <c r="U12" s="2" t="str">
        <f>+T12+S12+R12+Q12+P12+N12+L12+K12+I12+G12</f>
        <v>0</v>
      </c>
      <c r="V12" s="2"/>
      <c r="W12" s="4"/>
      <c r="X12" s="4"/>
      <c r="Y12" s="4">
        <v>22297142.376</v>
      </c>
      <c r="Z12" s="4" t="str">
        <f>+U12+X12+Y12</f>
        <v>0</v>
      </c>
      <c r="AA12" s="4"/>
      <c r="AB12" s="4" t="str">
        <f>AA12*D12</f>
        <v>0</v>
      </c>
      <c r="AC12" s="4"/>
      <c r="AD12" s="4" t="str">
        <f>+(AC12*AB12)-Z12</f>
        <v>0</v>
      </c>
      <c r="AE12" s="6"/>
      <c r="AF12" s="2" t="s">
        <v>38</v>
      </c>
      <c r="AG12" s="7"/>
      <c r="AH12" s="2"/>
    </row>
    <row r="13" spans="1:34">
      <c r="A13" s="2" t="s">
        <v>41</v>
      </c>
      <c r="B13" s="2" t="s">
        <v>47</v>
      </c>
      <c r="C13" s="2">
        <v>60</v>
      </c>
      <c r="D13" s="3">
        <v>18.533</v>
      </c>
      <c r="E13" s="3">
        <v>11.893</v>
      </c>
      <c r="F13" s="2"/>
      <c r="G13" s="4"/>
      <c r="H13" s="2"/>
      <c r="I13" s="4"/>
      <c r="J13" s="2"/>
      <c r="K13" s="4"/>
      <c r="L13" s="4"/>
      <c r="M13" s="2"/>
      <c r="N13" s="4"/>
      <c r="O13" s="2"/>
      <c r="P13" s="2"/>
      <c r="Q13" s="5"/>
      <c r="R13" s="4"/>
      <c r="S13" s="2"/>
      <c r="T13" s="2"/>
      <c r="U13" s="2" t="str">
        <f>+T13+S13+R13+Q13+P13+N13+L13+K13+I13+G13</f>
        <v>0</v>
      </c>
      <c r="V13" s="2"/>
      <c r="W13" s="4"/>
      <c r="X13" s="4"/>
      <c r="Y13" s="4">
        <v>24903005.28</v>
      </c>
      <c r="Z13" s="4" t="str">
        <f>+U13+X13+Y13</f>
        <v>0</v>
      </c>
      <c r="AA13" s="4"/>
      <c r="AB13" s="4" t="str">
        <f>AA13*D13</f>
        <v>0</v>
      </c>
      <c r="AC13" s="4"/>
      <c r="AD13" s="4" t="str">
        <f>+(AC13*AB13)-Z13</f>
        <v>0</v>
      </c>
      <c r="AE13" s="6"/>
      <c r="AF13" s="2" t="s">
        <v>38</v>
      </c>
      <c r="AG13" s="7"/>
      <c r="AH13" s="2"/>
    </row>
    <row r="14" spans="1:34">
      <c r="A14" s="2" t="s">
        <v>41</v>
      </c>
      <c r="B14" s="2" t="s">
        <v>48</v>
      </c>
      <c r="C14" s="2">
        <v>311</v>
      </c>
      <c r="D14" s="3">
        <v>17.439</v>
      </c>
      <c r="E14" s="3">
        <v>2.234</v>
      </c>
      <c r="F14" s="2"/>
      <c r="G14" s="4"/>
      <c r="H14" s="2"/>
      <c r="I14" s="4"/>
      <c r="J14" s="2"/>
      <c r="K14" s="4"/>
      <c r="L14" s="4"/>
      <c r="M14" s="2"/>
      <c r="N14" s="4"/>
      <c r="O14" s="2"/>
      <c r="P14" s="2"/>
      <c r="Q14" s="5"/>
      <c r="R14" s="4"/>
      <c r="S14" s="2"/>
      <c r="T14" s="2"/>
      <c r="U14" s="2" t="str">
        <f>+T14+S14+R14+Q14+P14+N14+L14+K14+I14+G14</f>
        <v>0</v>
      </c>
      <c r="V14" s="2"/>
      <c r="W14" s="4"/>
      <c r="X14" s="4"/>
      <c r="Y14" s="4">
        <v>11242293.905</v>
      </c>
      <c r="Z14" s="4" t="str">
        <f>+U14+X14+Y14</f>
        <v>0</v>
      </c>
      <c r="AA14" s="4"/>
      <c r="AB14" s="4" t="str">
        <f>AA14*D14</f>
        <v>0</v>
      </c>
      <c r="AC14" s="4"/>
      <c r="AD14" s="4" t="str">
        <f>+(AC14*AB14)-Z14</f>
        <v>0</v>
      </c>
      <c r="AE14" s="6"/>
      <c r="AF14" s="2" t="s">
        <v>38</v>
      </c>
      <c r="AG14" s="7"/>
      <c r="AH14" s="2"/>
    </row>
    <row r="15" spans="1:34">
      <c r="A15" s="2" t="s">
        <v>41</v>
      </c>
      <c r="B15" s="2" t="s">
        <v>49</v>
      </c>
      <c r="C15" s="2">
        <v>351</v>
      </c>
      <c r="D15" s="3">
        <v>17.315</v>
      </c>
      <c r="E15" s="3">
        <v>1.974</v>
      </c>
      <c r="F15" s="2"/>
      <c r="G15" s="4"/>
      <c r="H15" s="2"/>
      <c r="I15" s="4"/>
      <c r="J15" s="2"/>
      <c r="K15" s="4"/>
      <c r="L15" s="4"/>
      <c r="M15" s="2"/>
      <c r="N15" s="4"/>
      <c r="O15" s="2"/>
      <c r="P15" s="2"/>
      <c r="Q15" s="5"/>
      <c r="R15" s="4"/>
      <c r="S15" s="2"/>
      <c r="T15" s="2"/>
      <c r="U15" s="2" t="str">
        <f>+T15+S15+R15+Q15+P15+N15+L15+K15+I15+G15</f>
        <v>0</v>
      </c>
      <c r="V15" s="2"/>
      <c r="W15" s="4"/>
      <c r="X15" s="4"/>
      <c r="Y15" s="4">
        <v>12688248.105</v>
      </c>
      <c r="Z15" s="4" t="str">
        <f>+U15+X15+Y15</f>
        <v>0</v>
      </c>
      <c r="AA15" s="4"/>
      <c r="AB15" s="4" t="str">
        <f>AA15*D15</f>
        <v>0</v>
      </c>
      <c r="AC15" s="4"/>
      <c r="AD15" s="4" t="str">
        <f>+(AC15*AB15)-Z15</f>
        <v>0</v>
      </c>
      <c r="AE15" s="6"/>
      <c r="AF15" s="2" t="s">
        <v>38</v>
      </c>
      <c r="AG15" s="7"/>
      <c r="AH15" s="2"/>
    </row>
    <row r="16" spans="1:34">
      <c r="A16" s="2" t="s">
        <v>41</v>
      </c>
      <c r="B16" s="2" t="s">
        <v>50</v>
      </c>
      <c r="C16" s="2">
        <v>280</v>
      </c>
      <c r="D16" s="3">
        <v>17.188</v>
      </c>
      <c r="E16" s="3">
        <v>2.431</v>
      </c>
      <c r="F16" s="2"/>
      <c r="G16" s="4"/>
      <c r="H16" s="2"/>
      <c r="I16" s="4"/>
      <c r="J16" s="2"/>
      <c r="K16" s="4"/>
      <c r="L16" s="4"/>
      <c r="M16" s="2"/>
      <c r="N16" s="4"/>
      <c r="O16" s="2"/>
      <c r="P16" s="2"/>
      <c r="Q16" s="5"/>
      <c r="R16" s="4"/>
      <c r="S16" s="2"/>
      <c r="T16" s="2"/>
      <c r="U16" s="2" t="str">
        <f>+T16+S16+R16+Q16+P16+N16+L16+K16+I16+G16</f>
        <v>0</v>
      </c>
      <c r="V16" s="2"/>
      <c r="W16" s="4"/>
      <c r="X16" s="4"/>
      <c r="Y16" s="4">
        <v>10121679.4</v>
      </c>
      <c r="Z16" s="4" t="str">
        <f>+U16+X16+Y16</f>
        <v>0</v>
      </c>
      <c r="AA16" s="4"/>
      <c r="AB16" s="4" t="str">
        <f>AA16*D16</f>
        <v>0</v>
      </c>
      <c r="AC16" s="4"/>
      <c r="AD16" s="4" t="str">
        <f>+(AC16*AB16)-Z16</f>
        <v>0</v>
      </c>
      <c r="AE16" s="6"/>
      <c r="AF16" s="2" t="s">
        <v>38</v>
      </c>
      <c r="AG16" s="7"/>
      <c r="AH16" s="2"/>
    </row>
    <row r="17" spans="1:34">
      <c r="A17" s="2" t="s">
        <v>41</v>
      </c>
      <c r="B17" s="2" t="s">
        <v>51</v>
      </c>
      <c r="C17" s="2">
        <v>117</v>
      </c>
      <c r="D17" s="3">
        <v>17.888</v>
      </c>
      <c r="E17" s="3">
        <v>5.96</v>
      </c>
      <c r="F17" s="2"/>
      <c r="G17" s="4"/>
      <c r="H17" s="2"/>
      <c r="I17" s="4"/>
      <c r="J17" s="2"/>
      <c r="K17" s="4"/>
      <c r="L17" s="4"/>
      <c r="M17" s="2"/>
      <c r="N17" s="4"/>
      <c r="O17" s="2"/>
      <c r="P17" s="2"/>
      <c r="Q17" s="5"/>
      <c r="R17" s="4"/>
      <c r="S17" s="2"/>
      <c r="T17" s="2"/>
      <c r="U17" s="2" t="str">
        <f>+T17+S17+R17+Q17+P17+N17+L17+K17+I17+G17</f>
        <v>0</v>
      </c>
      <c r="V17" s="2"/>
      <c r="W17" s="4"/>
      <c r="X17" s="4"/>
      <c r="Y17" s="4">
        <v>24155237.574</v>
      </c>
      <c r="Z17" s="4" t="str">
        <f>+U17+X17+Y17</f>
        <v>0</v>
      </c>
      <c r="AA17" s="4"/>
      <c r="AB17" s="4" t="str">
        <f>AA17*D17</f>
        <v>0</v>
      </c>
      <c r="AC17" s="4"/>
      <c r="AD17" s="4" t="str">
        <f>+(AC17*AB17)-Z17</f>
        <v>0</v>
      </c>
      <c r="AE17" s="6"/>
      <c r="AF17" s="2" t="s">
        <v>38</v>
      </c>
      <c r="AG17" s="7"/>
      <c r="AH17" s="2"/>
    </row>
    <row r="18" spans="1:34">
      <c r="A18" s="2" t="s">
        <v>52</v>
      </c>
      <c r="B18" s="2" t="s">
        <v>53</v>
      </c>
      <c r="C18" s="2">
        <v>95</v>
      </c>
      <c r="D18" s="3">
        <v>18.028</v>
      </c>
      <c r="E18" s="3">
        <v>7.336</v>
      </c>
      <c r="F18" s="2"/>
      <c r="G18" s="4"/>
      <c r="H18" s="2"/>
      <c r="I18" s="4"/>
      <c r="J18" s="2"/>
      <c r="K18" s="4"/>
      <c r="L18" s="4"/>
      <c r="M18" s="2"/>
      <c r="N18" s="4"/>
      <c r="O18" s="2"/>
      <c r="P18" s="2"/>
      <c r="Q18" s="5"/>
      <c r="R18" s="4"/>
      <c r="S18" s="2"/>
      <c r="T18" s="2"/>
      <c r="U18" s="2" t="str">
        <f>+T18+S18+R18+Q18+P18+N18+L18+K18+I18+G18</f>
        <v>0</v>
      </c>
      <c r="V18" s="2"/>
      <c r="W18" s="4"/>
      <c r="X18" s="4"/>
      <c r="Y18" s="4">
        <v>33628345.385</v>
      </c>
      <c r="Z18" s="4" t="str">
        <f>+U18+X18+Y18</f>
        <v>0</v>
      </c>
      <c r="AA18" s="4"/>
      <c r="AB18" s="4" t="str">
        <f>AA18*D18</f>
        <v>0</v>
      </c>
      <c r="AC18" s="4"/>
      <c r="AD18" s="4" t="str">
        <f>+(AC18*AB18)-Z18</f>
        <v>0</v>
      </c>
      <c r="AE18" s="6"/>
      <c r="AF18" s="2" t="s">
        <v>38</v>
      </c>
      <c r="AG18" s="7"/>
      <c r="AH18" s="2"/>
    </row>
    <row r="19" spans="1:34">
      <c r="A19" s="2" t="s">
        <v>52</v>
      </c>
      <c r="B19" s="2" t="s">
        <v>54</v>
      </c>
      <c r="C19" s="2">
        <v>74</v>
      </c>
      <c r="D19" s="3">
        <v>18.481</v>
      </c>
      <c r="E19" s="3">
        <v>9.588</v>
      </c>
      <c r="F19" s="2"/>
      <c r="G19" s="4"/>
      <c r="H19" s="2"/>
      <c r="I19" s="4"/>
      <c r="J19" s="2"/>
      <c r="K19" s="4"/>
      <c r="L19" s="4"/>
      <c r="M19" s="2"/>
      <c r="N19" s="4"/>
      <c r="O19" s="2"/>
      <c r="P19" s="2"/>
      <c r="Q19" s="5"/>
      <c r="R19" s="4"/>
      <c r="S19" s="2"/>
      <c r="T19" s="2"/>
      <c r="U19" s="2" t="str">
        <f>+T19+S19+R19+Q19+P19+N19+L19+K19+I19+G19</f>
        <v>0</v>
      </c>
      <c r="V19" s="2"/>
      <c r="W19" s="4"/>
      <c r="X19" s="4"/>
      <c r="Y19" s="4">
        <v>26194711.142</v>
      </c>
      <c r="Z19" s="4" t="str">
        <f>+U19+X19+Y19</f>
        <v>0</v>
      </c>
      <c r="AA19" s="4"/>
      <c r="AB19" s="4" t="str">
        <f>AA19*D19</f>
        <v>0</v>
      </c>
      <c r="AC19" s="4"/>
      <c r="AD19" s="4" t="str">
        <f>+(AC19*AB19)-Z19</f>
        <v>0</v>
      </c>
      <c r="AE19" s="6"/>
      <c r="AF19" s="2" t="s">
        <v>38</v>
      </c>
      <c r="AG19" s="7"/>
      <c r="AH19" s="2"/>
    </row>
    <row r="20" spans="1:34">
      <c r="A20" s="2" t="s">
        <v>52</v>
      </c>
      <c r="B20" s="2" t="s">
        <v>55</v>
      </c>
      <c r="C20" s="2">
        <v>56</v>
      </c>
      <c r="D20" s="3">
        <v>14.071</v>
      </c>
      <c r="E20" s="3">
        <v>9.72</v>
      </c>
      <c r="F20" s="2"/>
      <c r="G20" s="4"/>
      <c r="H20" s="2"/>
      <c r="I20" s="4"/>
      <c r="J20" s="2"/>
      <c r="K20" s="4"/>
      <c r="L20" s="4"/>
      <c r="M20" s="2"/>
      <c r="N20" s="4"/>
      <c r="O20" s="2"/>
      <c r="P20" s="2"/>
      <c r="Q20" s="5"/>
      <c r="R20" s="4"/>
      <c r="S20" s="2"/>
      <c r="T20" s="2"/>
      <c r="U20" s="2" t="str">
        <f>+T20+S20+R20+Q20+P20+N20+L20+K20+I20+G20</f>
        <v>0</v>
      </c>
      <c r="V20" s="2"/>
      <c r="W20" s="4"/>
      <c r="X20" s="4"/>
      <c r="Y20" s="4">
        <v>16326882.208</v>
      </c>
      <c r="Z20" s="4" t="str">
        <f>+U20+X20+Y20</f>
        <v>0</v>
      </c>
      <c r="AA20" s="4"/>
      <c r="AB20" s="4" t="str">
        <f>AA20*D20</f>
        <v>0</v>
      </c>
      <c r="AC20" s="4"/>
      <c r="AD20" s="4" t="str">
        <f>+(AC20*AB20)-Z20</f>
        <v>0</v>
      </c>
      <c r="AE20" s="6"/>
      <c r="AF20" s="2" t="s">
        <v>38</v>
      </c>
      <c r="AG20" s="7"/>
      <c r="AH20" s="2"/>
    </row>
    <row r="21" spans="1:34">
      <c r="A21" s="2" t="s">
        <v>52</v>
      </c>
      <c r="B21" s="2" t="s">
        <v>56</v>
      </c>
      <c r="C21" s="2">
        <v>76</v>
      </c>
      <c r="D21" s="3">
        <v>15.118</v>
      </c>
      <c r="E21" s="3">
        <v>7.767</v>
      </c>
      <c r="F21" s="2"/>
      <c r="G21" s="4"/>
      <c r="H21" s="2"/>
      <c r="I21" s="4"/>
      <c r="J21" s="2"/>
      <c r="K21" s="4"/>
      <c r="L21" s="4"/>
      <c r="M21" s="2"/>
      <c r="N21" s="4"/>
      <c r="O21" s="2"/>
      <c r="P21" s="2"/>
      <c r="Q21" s="5"/>
      <c r="R21" s="4"/>
      <c r="S21" s="2"/>
      <c r="T21" s="2"/>
      <c r="U21" s="2" t="str">
        <f>+T21+S21+R21+Q21+P21+N21+L21+K21+I21+G21</f>
        <v>0</v>
      </c>
      <c r="V21" s="2"/>
      <c r="W21" s="4"/>
      <c r="X21" s="4"/>
      <c r="Y21" s="4">
        <v>22157911.568</v>
      </c>
      <c r="Z21" s="4" t="str">
        <f>+U21+X21+Y21</f>
        <v>0</v>
      </c>
      <c r="AA21" s="4"/>
      <c r="AB21" s="4" t="str">
        <f>AA21*D21</f>
        <v>0</v>
      </c>
      <c r="AC21" s="4"/>
      <c r="AD21" s="4" t="str">
        <f>+(AC21*AB21)-Z21</f>
        <v>0</v>
      </c>
      <c r="AE21" s="6"/>
      <c r="AF21" s="2" t="s">
        <v>38</v>
      </c>
      <c r="AG21" s="7"/>
      <c r="AH21" s="2"/>
    </row>
    <row r="22" spans="1:34">
      <c r="A22" s="2" t="s">
        <v>52</v>
      </c>
      <c r="B22" s="2" t="s">
        <v>57</v>
      </c>
      <c r="C22" s="2">
        <v>62</v>
      </c>
      <c r="D22" s="3">
        <v>17.005</v>
      </c>
      <c r="E22" s="3">
        <v>10.597</v>
      </c>
      <c r="F22" s="2"/>
      <c r="G22" s="4"/>
      <c r="H22" s="2"/>
      <c r="I22" s="4"/>
      <c r="J22" s="2"/>
      <c r="K22" s="4"/>
      <c r="L22" s="4"/>
      <c r="M22" s="2"/>
      <c r="N22" s="4"/>
      <c r="O22" s="2"/>
      <c r="P22" s="2"/>
      <c r="Q22" s="5"/>
      <c r="R22" s="4"/>
      <c r="S22" s="2"/>
      <c r="T22" s="2"/>
      <c r="U22" s="2" t="str">
        <f>+T22+S22+R22+Q22+P22+N22+L22+K22+I22+G22</f>
        <v>0</v>
      </c>
      <c r="V22" s="2"/>
      <c r="W22" s="4"/>
      <c r="X22" s="4"/>
      <c r="Y22" s="4">
        <v>18076191.016</v>
      </c>
      <c r="Z22" s="4" t="str">
        <f>+U22+X22+Y22</f>
        <v>0</v>
      </c>
      <c r="AA22" s="4"/>
      <c r="AB22" s="4" t="str">
        <f>AA22*D22</f>
        <v>0</v>
      </c>
      <c r="AC22" s="4"/>
      <c r="AD22" s="4" t="str">
        <f>+(AC22*AB22)-Z22</f>
        <v>0</v>
      </c>
      <c r="AE22" s="6"/>
      <c r="AF22" s="2" t="s">
        <v>38</v>
      </c>
      <c r="AG22" s="7"/>
      <c r="AH22" s="2"/>
    </row>
    <row r="23" spans="1:34">
      <c r="A23" s="2" t="s">
        <v>52</v>
      </c>
      <c r="B23" s="2" t="s">
        <v>58</v>
      </c>
      <c r="C23" s="2">
        <v>80</v>
      </c>
      <c r="D23" s="3">
        <v>3.805</v>
      </c>
      <c r="E23" s="3">
        <v>1.908</v>
      </c>
      <c r="F23" s="2"/>
      <c r="G23" s="4"/>
      <c r="H23" s="2"/>
      <c r="I23" s="4"/>
      <c r="J23" s="2"/>
      <c r="K23" s="4"/>
      <c r="L23" s="4"/>
      <c r="M23" s="2"/>
      <c r="N23" s="4"/>
      <c r="O23" s="2"/>
      <c r="P23" s="2"/>
      <c r="Q23" s="5"/>
      <c r="R23" s="4"/>
      <c r="S23" s="2"/>
      <c r="T23" s="2"/>
      <c r="U23" s="2" t="str">
        <f>+T23+S23+R23+Q23+P23+N23+L23+K23+I23+G23</f>
        <v>0</v>
      </c>
      <c r="V23" s="2"/>
      <c r="W23" s="4"/>
      <c r="X23" s="4"/>
      <c r="Y23" s="4">
        <v>3308869.52</v>
      </c>
      <c r="Z23" s="4" t="str">
        <f>+U23+X23+Y23</f>
        <v>0</v>
      </c>
      <c r="AA23" s="4"/>
      <c r="AB23" s="4" t="str">
        <f>AA23*D23</f>
        <v>0</v>
      </c>
      <c r="AC23" s="4"/>
      <c r="AD23" s="4" t="str">
        <f>+(AC23*AB23)-Z23</f>
        <v>0</v>
      </c>
      <c r="AE23" s="6"/>
      <c r="AF23" s="2" t="s">
        <v>38</v>
      </c>
      <c r="AG23" s="7"/>
      <c r="AH23" s="2"/>
    </row>
    <row r="24" spans="1:34">
      <c r="A24" s="2" t="s">
        <v>52</v>
      </c>
      <c r="B24" s="2" t="s">
        <v>59</v>
      </c>
      <c r="C24" s="2">
        <v>56</v>
      </c>
      <c r="D24" s="3">
        <v>2.838</v>
      </c>
      <c r="E24" s="3">
        <v>2.028</v>
      </c>
      <c r="F24" s="2"/>
      <c r="G24" s="4"/>
      <c r="H24" s="2"/>
      <c r="I24" s="4"/>
      <c r="J24" s="2"/>
      <c r="K24" s="4"/>
      <c r="L24" s="4"/>
      <c r="M24" s="2"/>
      <c r="N24" s="4"/>
      <c r="O24" s="2"/>
      <c r="P24" s="2"/>
      <c r="Q24" s="5"/>
      <c r="R24" s="4"/>
      <c r="S24" s="2"/>
      <c r="T24" s="2"/>
      <c r="U24" s="2" t="str">
        <f>+T24+S24+R24+Q24+P24+N24+L24+K24+I24+G24</f>
        <v>0</v>
      </c>
      <c r="V24" s="2"/>
      <c r="W24" s="4"/>
      <c r="X24" s="4"/>
      <c r="Y24" s="4">
        <v>2316208.664</v>
      </c>
      <c r="Z24" s="4" t="str">
        <f>+U24+X24+Y24</f>
        <v>0</v>
      </c>
      <c r="AA24" s="4"/>
      <c r="AB24" s="4" t="str">
        <f>AA24*D24</f>
        <v>0</v>
      </c>
      <c r="AC24" s="4"/>
      <c r="AD24" s="4" t="str">
        <f>+(AC24*AB24)-Z24</f>
        <v>0</v>
      </c>
      <c r="AE24" s="6"/>
      <c r="AF24" s="2" t="s">
        <v>38</v>
      </c>
      <c r="AG24" s="7"/>
      <c r="AH24" s="2"/>
    </row>
    <row r="25" spans="1:34">
      <c r="A25" s="2" t="s">
        <v>60</v>
      </c>
      <c r="B25" s="2" t="s">
        <v>61</v>
      </c>
      <c r="C25" s="2">
        <v>61</v>
      </c>
      <c r="D25" s="3">
        <v>18.341</v>
      </c>
      <c r="E25" s="3">
        <v>11.581</v>
      </c>
      <c r="F25" s="2"/>
      <c r="G25" s="4"/>
      <c r="H25" s="2"/>
      <c r="I25" s="4"/>
      <c r="J25" s="2"/>
      <c r="K25" s="4"/>
      <c r="L25" s="4"/>
      <c r="M25" s="2"/>
      <c r="N25" s="4"/>
      <c r="O25" s="2"/>
      <c r="P25" s="2"/>
      <c r="Q25" s="5"/>
      <c r="R25" s="4"/>
      <c r="S25" s="2"/>
      <c r="T25" s="2"/>
      <c r="U25" s="2" t="str">
        <f>+T25+S25+R25+Q25+P25+N25+L25+K25+I25+G25</f>
        <v>0</v>
      </c>
      <c r="V25" s="2"/>
      <c r="W25" s="4"/>
      <c r="X25" s="4"/>
      <c r="Y25" s="4">
        <v>0</v>
      </c>
      <c r="Z25" s="4" t="str">
        <f>+U25+X25+Y25</f>
        <v>0</v>
      </c>
      <c r="AA25" s="4"/>
      <c r="AB25" s="4" t="str">
        <f>AA25*D25</f>
        <v>0</v>
      </c>
      <c r="AC25" s="4"/>
      <c r="AD25" s="4" t="str">
        <f>+(AC25*AB25)-Z25</f>
        <v>0</v>
      </c>
      <c r="AE25" s="6"/>
      <c r="AF25" s="2" t="s">
        <v>38</v>
      </c>
      <c r="AG25" s="7"/>
      <c r="AH25" s="2"/>
    </row>
    <row r="26" spans="1:34">
      <c r="A26" s="2" t="s">
        <v>60</v>
      </c>
      <c r="B26" s="2" t="s">
        <v>62</v>
      </c>
      <c r="C26" s="2">
        <v>79</v>
      </c>
      <c r="D26" s="3">
        <v>18.309</v>
      </c>
      <c r="E26" s="3">
        <v>8.899</v>
      </c>
      <c r="F26" s="2"/>
      <c r="G26" s="4"/>
      <c r="H26" s="2"/>
      <c r="I26" s="4"/>
      <c r="J26" s="2"/>
      <c r="K26" s="4"/>
      <c r="L26" s="4"/>
      <c r="M26" s="2"/>
      <c r="N26" s="4"/>
      <c r="O26" s="2"/>
      <c r="P26" s="2"/>
      <c r="Q26" s="5"/>
      <c r="R26" s="4"/>
      <c r="S26" s="2"/>
      <c r="T26" s="2"/>
      <c r="U26" s="2" t="str">
        <f>+T26+S26+R26+Q26+P26+N26+L26+K26+I26+G26</f>
        <v>0</v>
      </c>
      <c r="V26" s="2"/>
      <c r="W26" s="4"/>
      <c r="X26" s="4"/>
      <c r="Y26" s="4">
        <v>0</v>
      </c>
      <c r="Z26" s="4" t="str">
        <f>+U26+X26+Y26</f>
        <v>0</v>
      </c>
      <c r="AA26" s="4"/>
      <c r="AB26" s="4" t="str">
        <f>AA26*D26</f>
        <v>0</v>
      </c>
      <c r="AC26" s="4"/>
      <c r="AD26" s="4" t="str">
        <f>+(AC26*AB26)-Z26</f>
        <v>0</v>
      </c>
      <c r="AE26" s="6"/>
      <c r="AF26" s="2" t="s">
        <v>38</v>
      </c>
      <c r="AG26" s="7"/>
      <c r="AH26" s="2"/>
    </row>
    <row r="27" spans="1:34">
      <c r="A27" s="2" t="s">
        <v>60</v>
      </c>
      <c r="B27" s="2" t="s">
        <v>63</v>
      </c>
      <c r="C27" s="2">
        <v>322</v>
      </c>
      <c r="D27" s="3">
        <v>17.788</v>
      </c>
      <c r="E27" s="3">
        <v>2.197</v>
      </c>
      <c r="F27" s="2"/>
      <c r="G27" s="4"/>
      <c r="H27" s="2"/>
      <c r="I27" s="4"/>
      <c r="J27" s="2"/>
      <c r="K27" s="4"/>
      <c r="L27" s="4"/>
      <c r="M27" s="2"/>
      <c r="N27" s="4"/>
      <c r="O27" s="2"/>
      <c r="P27" s="2"/>
      <c r="Q27" s="5"/>
      <c r="R27" s="4"/>
      <c r="S27" s="2"/>
      <c r="T27" s="2"/>
      <c r="U27" s="2" t="str">
        <f>+T27+S27+R27+Q27+P27+N27+L27+K27+I27+G27</f>
        <v>0</v>
      </c>
      <c r="V27" s="2"/>
      <c r="W27" s="4"/>
      <c r="X27" s="4"/>
      <c r="Y27" s="4">
        <v>0</v>
      </c>
      <c r="Z27" s="4" t="str">
        <f>+U27+X27+Y27</f>
        <v>0</v>
      </c>
      <c r="AA27" s="4"/>
      <c r="AB27" s="4" t="str">
        <f>AA27*D27</f>
        <v>0</v>
      </c>
      <c r="AC27" s="4"/>
      <c r="AD27" s="4" t="str">
        <f>+(AC27*AB27)-Z27</f>
        <v>0</v>
      </c>
      <c r="AE27" s="6"/>
      <c r="AF27" s="2" t="s">
        <v>38</v>
      </c>
      <c r="AG27" s="7"/>
      <c r="AH27" s="2"/>
    </row>
    <row r="28" spans="1:34">
      <c r="A28" s="2" t="s">
        <v>60</v>
      </c>
      <c r="B28" s="2" t="s">
        <v>64</v>
      </c>
      <c r="C28" s="2">
        <v>64</v>
      </c>
      <c r="D28" s="3">
        <v>17.915</v>
      </c>
      <c r="E28" s="3">
        <v>10.784</v>
      </c>
      <c r="F28" s="2"/>
      <c r="G28" s="4"/>
      <c r="H28" s="2"/>
      <c r="I28" s="4"/>
      <c r="J28" s="2"/>
      <c r="K28" s="4"/>
      <c r="L28" s="4"/>
      <c r="M28" s="2"/>
      <c r="N28" s="4"/>
      <c r="O28" s="2"/>
      <c r="P28" s="2"/>
      <c r="Q28" s="5"/>
      <c r="R28" s="4"/>
      <c r="S28" s="2"/>
      <c r="T28" s="2"/>
      <c r="U28" s="2" t="str">
        <f>+T28+S28+R28+Q28+P28+N28+L28+K28+I28+G28</f>
        <v>0</v>
      </c>
      <c r="V28" s="2"/>
      <c r="W28" s="4"/>
      <c r="X28" s="4"/>
      <c r="Y28" s="4">
        <v>0</v>
      </c>
      <c r="Z28" s="4" t="str">
        <f>+U28+X28+Y28</f>
        <v>0</v>
      </c>
      <c r="AA28" s="4"/>
      <c r="AB28" s="4" t="str">
        <f>AA28*D28</f>
        <v>0</v>
      </c>
      <c r="AC28" s="4"/>
      <c r="AD28" s="4" t="str">
        <f>+(AC28*AB28)-Z28</f>
        <v>0</v>
      </c>
      <c r="AE28" s="6"/>
      <c r="AF28" s="2" t="s">
        <v>38</v>
      </c>
      <c r="AG28" s="7"/>
      <c r="AH28" s="2"/>
    </row>
    <row r="29" spans="1:34">
      <c r="A29" s="2" t="s">
        <v>60</v>
      </c>
      <c r="B29" s="2" t="s">
        <v>65</v>
      </c>
      <c r="C29" s="2">
        <v>103</v>
      </c>
      <c r="D29" s="3">
        <v>18.052</v>
      </c>
      <c r="E29" s="3">
        <v>6.796</v>
      </c>
      <c r="F29" s="2"/>
      <c r="G29" s="4"/>
      <c r="H29" s="2"/>
      <c r="I29" s="4"/>
      <c r="J29" s="2"/>
      <c r="K29" s="4"/>
      <c r="L29" s="4"/>
      <c r="M29" s="2"/>
      <c r="N29" s="4"/>
      <c r="O29" s="2"/>
      <c r="P29" s="2"/>
      <c r="Q29" s="5"/>
      <c r="R29" s="4"/>
      <c r="S29" s="2"/>
      <c r="T29" s="2"/>
      <c r="U29" s="2" t="str">
        <f>+T29+S29+R29+Q29+P29+N29+L29+K29+I29+G29</f>
        <v>0</v>
      </c>
      <c r="V29" s="2"/>
      <c r="W29" s="4"/>
      <c r="X29" s="4"/>
      <c r="Y29" s="4">
        <v>0</v>
      </c>
      <c r="Z29" s="4" t="str">
        <f>+U29+X29+Y29</f>
        <v>0</v>
      </c>
      <c r="AA29" s="4"/>
      <c r="AB29" s="4" t="str">
        <f>AA29*D29</f>
        <v>0</v>
      </c>
      <c r="AC29" s="4"/>
      <c r="AD29" s="4" t="str">
        <f>+(AC29*AB29)-Z29</f>
        <v>0</v>
      </c>
      <c r="AE29" s="6"/>
      <c r="AF29" s="2" t="s">
        <v>38</v>
      </c>
      <c r="AG29" s="7"/>
      <c r="AH29" s="2"/>
    </row>
    <row r="30" spans="1:34">
      <c r="A30" s="2" t="s">
        <v>60</v>
      </c>
      <c r="B30" s="2" t="s">
        <v>66</v>
      </c>
      <c r="C30" s="2">
        <v>326</v>
      </c>
      <c r="D30" s="3">
        <v>17.564</v>
      </c>
      <c r="E30" s="3">
        <v>2.146</v>
      </c>
      <c r="F30" s="2"/>
      <c r="G30" s="4"/>
      <c r="H30" s="2"/>
      <c r="I30" s="4"/>
      <c r="J30" s="2"/>
      <c r="K30" s="4"/>
      <c r="L30" s="4"/>
      <c r="M30" s="2"/>
      <c r="N30" s="4"/>
      <c r="O30" s="2"/>
      <c r="P30" s="2"/>
      <c r="Q30" s="5"/>
      <c r="R30" s="4"/>
      <c r="S30" s="2"/>
      <c r="T30" s="2"/>
      <c r="U30" s="2" t="str">
        <f>+T30+S30+R30+Q30+P30+N30+L30+K30+I30+G30</f>
        <v>0</v>
      </c>
      <c r="V30" s="2"/>
      <c r="W30" s="4"/>
      <c r="X30" s="4"/>
      <c r="Y30" s="4">
        <v>0</v>
      </c>
      <c r="Z30" s="4" t="str">
        <f>+U30+X30+Y30</f>
        <v>0</v>
      </c>
      <c r="AA30" s="4"/>
      <c r="AB30" s="4" t="str">
        <f>AA30*D30</f>
        <v>0</v>
      </c>
      <c r="AC30" s="4"/>
      <c r="AD30" s="4" t="str">
        <f>+(AC30*AB30)-Z30</f>
        <v>0</v>
      </c>
      <c r="AE30" s="6"/>
      <c r="AF30" s="2" t="s">
        <v>38</v>
      </c>
      <c r="AG30" s="7"/>
      <c r="AH30" s="2"/>
    </row>
    <row r="31" spans="1:34">
      <c r="A31" s="2" t="s">
        <v>60</v>
      </c>
      <c r="B31" s="2" t="s">
        <v>67</v>
      </c>
      <c r="C31" s="2">
        <v>340</v>
      </c>
      <c r="D31" s="3">
        <v>17.697</v>
      </c>
      <c r="E31" s="3">
        <v>2.078</v>
      </c>
      <c r="F31" s="2"/>
      <c r="G31" s="4"/>
      <c r="H31" s="2"/>
      <c r="I31" s="4"/>
      <c r="J31" s="2"/>
      <c r="K31" s="4"/>
      <c r="L31" s="4"/>
      <c r="M31" s="2"/>
      <c r="N31" s="4"/>
      <c r="O31" s="2"/>
      <c r="P31" s="2"/>
      <c r="Q31" s="5"/>
      <c r="R31" s="4"/>
      <c r="S31" s="2"/>
      <c r="T31" s="2"/>
      <c r="U31" s="2" t="str">
        <f>+T31+S31+R31+Q31+P31+N31+L31+K31+I31+G31</f>
        <v>0</v>
      </c>
      <c r="V31" s="2"/>
      <c r="W31" s="4"/>
      <c r="X31" s="4"/>
      <c r="Y31" s="4">
        <v>0</v>
      </c>
      <c r="Z31" s="4" t="str">
        <f>+U31+X31+Y31</f>
        <v>0</v>
      </c>
      <c r="AA31" s="4"/>
      <c r="AB31" s="4" t="str">
        <f>AA31*D31</f>
        <v>0</v>
      </c>
      <c r="AC31" s="4"/>
      <c r="AD31" s="4" t="str">
        <f>+(AC31*AB31)-Z31</f>
        <v>0</v>
      </c>
      <c r="AE31" s="6"/>
      <c r="AF31" s="2" t="s">
        <v>38</v>
      </c>
      <c r="AG31" s="7"/>
      <c r="AH31" s="2"/>
    </row>
    <row r="32" spans="1:34">
      <c r="A32" s="2" t="s">
        <v>60</v>
      </c>
      <c r="B32" s="2" t="s">
        <v>68</v>
      </c>
      <c r="C32" s="2">
        <v>63</v>
      </c>
      <c r="D32" s="3">
        <v>18.427</v>
      </c>
      <c r="E32" s="3">
        <v>11.297</v>
      </c>
      <c r="F32" s="2"/>
      <c r="G32" s="4"/>
      <c r="H32" s="2"/>
      <c r="I32" s="4"/>
      <c r="J32" s="2"/>
      <c r="K32" s="4"/>
      <c r="L32" s="4"/>
      <c r="M32" s="2"/>
      <c r="N32" s="4"/>
      <c r="O32" s="2"/>
      <c r="P32" s="2"/>
      <c r="Q32" s="5"/>
      <c r="R32" s="4"/>
      <c r="S32" s="2"/>
      <c r="T32" s="2"/>
      <c r="U32" s="2" t="str">
        <f>+T32+S32+R32+Q32+P32+N32+L32+K32+I32+G32</f>
        <v>0</v>
      </c>
      <c r="V32" s="2"/>
      <c r="W32" s="4"/>
      <c r="X32" s="4"/>
      <c r="Y32" s="4">
        <v>0</v>
      </c>
      <c r="Z32" s="4" t="str">
        <f>+U32+X32+Y32</f>
        <v>0</v>
      </c>
      <c r="AA32" s="4"/>
      <c r="AB32" s="4" t="str">
        <f>AA32*D32</f>
        <v>0</v>
      </c>
      <c r="AC32" s="4"/>
      <c r="AD32" s="4" t="str">
        <f>+(AC32*AB32)-Z32</f>
        <v>0</v>
      </c>
      <c r="AE32" s="6"/>
      <c r="AF32" s="2" t="s">
        <v>38</v>
      </c>
      <c r="AG32" s="7"/>
      <c r="AH32" s="2"/>
    </row>
    <row r="33" spans="1:34">
      <c r="A33" s="2" t="s">
        <v>60</v>
      </c>
      <c r="B33" s="2" t="s">
        <v>69</v>
      </c>
      <c r="C33" s="2">
        <v>59</v>
      </c>
      <c r="D33" s="3">
        <v>18.133</v>
      </c>
      <c r="E33" s="3">
        <v>11.834</v>
      </c>
      <c r="F33" s="2"/>
      <c r="G33" s="4"/>
      <c r="H33" s="2"/>
      <c r="I33" s="4"/>
      <c r="J33" s="2"/>
      <c r="K33" s="4"/>
      <c r="L33" s="4"/>
      <c r="M33" s="2"/>
      <c r="N33" s="4"/>
      <c r="O33" s="2"/>
      <c r="P33" s="2"/>
      <c r="Q33" s="5"/>
      <c r="R33" s="4"/>
      <c r="S33" s="2"/>
      <c r="T33" s="2"/>
      <c r="U33" s="2" t="str">
        <f>+T33+S33+R33+Q33+P33+N33+L33+K33+I33+G33</f>
        <v>0</v>
      </c>
      <c r="V33" s="2"/>
      <c r="W33" s="4"/>
      <c r="X33" s="4"/>
      <c r="Y33" s="4">
        <v>0</v>
      </c>
      <c r="Z33" s="4" t="str">
        <f>+U33+X33+Y33</f>
        <v>0</v>
      </c>
      <c r="AA33" s="4"/>
      <c r="AB33" s="4" t="str">
        <f>AA33*D33</f>
        <v>0</v>
      </c>
      <c r="AC33" s="4"/>
      <c r="AD33" s="4" t="str">
        <f>+(AC33*AB33)-Z33</f>
        <v>0</v>
      </c>
      <c r="AE33" s="6"/>
      <c r="AF33" s="2" t="s">
        <v>38</v>
      </c>
      <c r="AG33" s="7"/>
      <c r="AH33" s="2"/>
    </row>
    <row r="34" spans="1:34">
      <c r="A34" s="2" t="s">
        <v>60</v>
      </c>
      <c r="B34" s="2" t="s">
        <v>70</v>
      </c>
      <c r="C34" s="2">
        <v>57</v>
      </c>
      <c r="D34" s="3">
        <v>17.365</v>
      </c>
      <c r="E34" s="3">
        <v>11.732</v>
      </c>
      <c r="F34" s="2"/>
      <c r="G34" s="4"/>
      <c r="H34" s="2"/>
      <c r="I34" s="4"/>
      <c r="J34" s="2"/>
      <c r="K34" s="4"/>
      <c r="L34" s="4"/>
      <c r="M34" s="2"/>
      <c r="N34" s="4"/>
      <c r="O34" s="2"/>
      <c r="P34" s="2"/>
      <c r="Q34" s="5"/>
      <c r="R34" s="4"/>
      <c r="S34" s="2"/>
      <c r="T34" s="2"/>
      <c r="U34" s="2" t="str">
        <f>+T34+S34+R34+Q34+P34+N34+L34+K34+I34+G34</f>
        <v>0</v>
      </c>
      <c r="V34" s="2"/>
      <c r="W34" s="4"/>
      <c r="X34" s="4"/>
      <c r="Y34" s="4">
        <v>0</v>
      </c>
      <c r="Z34" s="4" t="str">
        <f>+U34+X34+Y34</f>
        <v>0</v>
      </c>
      <c r="AA34" s="4"/>
      <c r="AB34" s="4" t="str">
        <f>AA34*D34</f>
        <v>0</v>
      </c>
      <c r="AC34" s="4"/>
      <c r="AD34" s="4" t="str">
        <f>+(AC34*AB34)-Z34</f>
        <v>0</v>
      </c>
      <c r="AE34" s="6"/>
      <c r="AF34" s="2" t="s">
        <v>38</v>
      </c>
      <c r="AG34" s="7"/>
      <c r="AH34" s="2"/>
    </row>
    <row r="35" spans="1:34">
      <c r="A35" s="2" t="s">
        <v>71</v>
      </c>
      <c r="B35" s="2" t="s">
        <v>72</v>
      </c>
      <c r="C35" s="2">
        <v>57</v>
      </c>
      <c r="D35" s="3">
        <v>18.002</v>
      </c>
      <c r="E35" s="3">
        <v>12.173</v>
      </c>
      <c r="F35" s="2"/>
      <c r="G35" s="4"/>
      <c r="H35" s="2"/>
      <c r="I35" s="4"/>
      <c r="J35" s="2"/>
      <c r="K35" s="4"/>
      <c r="L35" s="4"/>
      <c r="M35" s="2"/>
      <c r="N35" s="4"/>
      <c r="O35" s="2"/>
      <c r="P35" s="2"/>
      <c r="Q35" s="5"/>
      <c r="R35" s="4"/>
      <c r="S35" s="2"/>
      <c r="T35" s="2"/>
      <c r="U35" s="2" t="str">
        <f>+T35+S35+R35+Q35+P35+N35+L35+K35+I35+G35</f>
        <v>0</v>
      </c>
      <c r="V35" s="2"/>
      <c r="W35" s="4"/>
      <c r="X35" s="4"/>
      <c r="Y35" s="4">
        <v>0</v>
      </c>
      <c r="Z35" s="4" t="str">
        <f>+U35+X35+Y35</f>
        <v>0</v>
      </c>
      <c r="AA35" s="4"/>
      <c r="AB35" s="4" t="str">
        <f>AA35*D35</f>
        <v>0</v>
      </c>
      <c r="AC35" s="4"/>
      <c r="AD35" s="4" t="str">
        <f>+(AC35*AB35)-Z35</f>
        <v>0</v>
      </c>
      <c r="AE35" s="6"/>
      <c r="AF35" s="2" t="s">
        <v>38</v>
      </c>
      <c r="AG35" s="7"/>
      <c r="AH35" s="2"/>
    </row>
    <row r="36" spans="1:34">
      <c r="A36" s="2" t="s">
        <v>71</v>
      </c>
      <c r="B36" s="2" t="s">
        <v>73</v>
      </c>
      <c r="C36" s="2">
        <v>64</v>
      </c>
      <c r="D36" s="3">
        <v>17.924</v>
      </c>
      <c r="E36" s="3">
        <v>10.834</v>
      </c>
      <c r="F36" s="2"/>
      <c r="G36" s="4"/>
      <c r="H36" s="2"/>
      <c r="I36" s="4"/>
      <c r="J36" s="2"/>
      <c r="K36" s="4"/>
      <c r="L36" s="4"/>
      <c r="M36" s="2"/>
      <c r="N36" s="4"/>
      <c r="O36" s="2"/>
      <c r="P36" s="2"/>
      <c r="Q36" s="5"/>
      <c r="R36" s="4"/>
      <c r="S36" s="2"/>
      <c r="T36" s="2"/>
      <c r="U36" s="2" t="str">
        <f>+T36+S36+R36+Q36+P36+N36+L36+K36+I36+G36</f>
        <v>0</v>
      </c>
      <c r="V36" s="2"/>
      <c r="W36" s="4"/>
      <c r="X36" s="4"/>
      <c r="Y36" s="4">
        <v>0</v>
      </c>
      <c r="Z36" s="4" t="str">
        <f>+U36+X36+Y36</f>
        <v>0</v>
      </c>
      <c r="AA36" s="4"/>
      <c r="AB36" s="4" t="str">
        <f>AA36*D36</f>
        <v>0</v>
      </c>
      <c r="AC36" s="4"/>
      <c r="AD36" s="4" t="str">
        <f>+(AC36*AB36)-Z36</f>
        <v>0</v>
      </c>
      <c r="AE36" s="6"/>
      <c r="AF36" s="2" t="s">
        <v>38</v>
      </c>
      <c r="AG36" s="7"/>
      <c r="AH36" s="2"/>
    </row>
    <row r="37" spans="1:34">
      <c r="A37" s="2" t="s">
        <v>71</v>
      </c>
      <c r="B37" s="2" t="s">
        <v>74</v>
      </c>
      <c r="C37" s="2">
        <v>95</v>
      </c>
      <c r="D37" s="3">
        <v>18.181</v>
      </c>
      <c r="E37" s="3">
        <v>7.395</v>
      </c>
      <c r="F37" s="2"/>
      <c r="G37" s="4"/>
      <c r="H37" s="2"/>
      <c r="I37" s="4"/>
      <c r="J37" s="2"/>
      <c r="K37" s="4"/>
      <c r="L37" s="4"/>
      <c r="M37" s="2"/>
      <c r="N37" s="4"/>
      <c r="O37" s="2"/>
      <c r="P37" s="2"/>
      <c r="Q37" s="5"/>
      <c r="R37" s="4"/>
      <c r="S37" s="2"/>
      <c r="T37" s="2"/>
      <c r="U37" s="2" t="str">
        <f>+T37+S37+R37+Q37+P37+N37+L37+K37+I37+G37</f>
        <v>0</v>
      </c>
      <c r="V37" s="2"/>
      <c r="W37" s="4"/>
      <c r="X37" s="4"/>
      <c r="Y37" s="4">
        <v>0</v>
      </c>
      <c r="Z37" s="4" t="str">
        <f>+U37+X37+Y37</f>
        <v>0</v>
      </c>
      <c r="AA37" s="4"/>
      <c r="AB37" s="4" t="str">
        <f>AA37*D37</f>
        <v>0</v>
      </c>
      <c r="AC37" s="4"/>
      <c r="AD37" s="4" t="str">
        <f>+(AC37*AB37)-Z37</f>
        <v>0</v>
      </c>
      <c r="AE37" s="6"/>
      <c r="AF37" s="2" t="s">
        <v>38</v>
      </c>
      <c r="AG37" s="7"/>
      <c r="AH37" s="2"/>
    </row>
    <row r="38" spans="1:34">
      <c r="A38" s="2" t="s">
        <v>71</v>
      </c>
      <c r="B38" s="2" t="s">
        <v>75</v>
      </c>
      <c r="C38" s="2">
        <v>330</v>
      </c>
      <c r="D38" s="3">
        <v>17.936</v>
      </c>
      <c r="E38" s="3">
        <v>2.165</v>
      </c>
      <c r="F38" s="2"/>
      <c r="G38" s="4"/>
      <c r="H38" s="2"/>
      <c r="I38" s="4"/>
      <c r="J38" s="2"/>
      <c r="K38" s="4"/>
      <c r="L38" s="4"/>
      <c r="M38" s="2"/>
      <c r="N38" s="4"/>
      <c r="O38" s="2"/>
      <c r="P38" s="2"/>
      <c r="Q38" s="5"/>
      <c r="R38" s="4"/>
      <c r="S38" s="2"/>
      <c r="T38" s="2"/>
      <c r="U38" s="2" t="str">
        <f>+T38+S38+R38+Q38+P38+N38+L38+K38+I38+G38</f>
        <v>0</v>
      </c>
      <c r="V38" s="2"/>
      <c r="W38" s="4"/>
      <c r="X38" s="4"/>
      <c r="Y38" s="4">
        <v>0</v>
      </c>
      <c r="Z38" s="4" t="str">
        <f>+U38+X38+Y38</f>
        <v>0</v>
      </c>
      <c r="AA38" s="4"/>
      <c r="AB38" s="4" t="str">
        <f>AA38*D38</f>
        <v>0</v>
      </c>
      <c r="AC38" s="4"/>
      <c r="AD38" s="4" t="str">
        <f>+(AC38*AB38)-Z38</f>
        <v>0</v>
      </c>
      <c r="AE38" s="6"/>
      <c r="AF38" s="2" t="s">
        <v>38</v>
      </c>
      <c r="AG38" s="7"/>
      <c r="AH38" s="2"/>
    </row>
    <row r="39" spans="1:34">
      <c r="A39" s="2" t="s">
        <v>76</v>
      </c>
      <c r="B39" s="2" t="s">
        <v>77</v>
      </c>
      <c r="C39" s="2">
        <v>112</v>
      </c>
      <c r="D39" s="3">
        <v>17.916</v>
      </c>
      <c r="E39" s="3">
        <v>6.228</v>
      </c>
      <c r="F39" s="2"/>
      <c r="G39" s="4"/>
      <c r="H39" s="2"/>
      <c r="I39" s="4"/>
      <c r="J39" s="2"/>
      <c r="K39" s="4"/>
      <c r="L39" s="4"/>
      <c r="M39" s="2"/>
      <c r="N39" s="4"/>
      <c r="O39" s="2"/>
      <c r="P39" s="2"/>
      <c r="Q39" s="5"/>
      <c r="R39" s="4"/>
      <c r="S39" s="2"/>
      <c r="T39" s="2"/>
      <c r="U39" s="2" t="str">
        <f>+T39+S39+R39+Q39+P39+N39+L39+K39+I39+G39</f>
        <v>0</v>
      </c>
      <c r="V39" s="2"/>
      <c r="W39" s="4"/>
      <c r="X39" s="4"/>
      <c r="Y39" s="4">
        <v>0</v>
      </c>
      <c r="Z39" s="4" t="str">
        <f>+U39+X39+Y39</f>
        <v>0</v>
      </c>
      <c r="AA39" s="4"/>
      <c r="AB39" s="4" t="str">
        <f>AA39*D39</f>
        <v>0</v>
      </c>
      <c r="AC39" s="4"/>
      <c r="AD39" s="4" t="str">
        <f>+(AC39*AB39)-Z39</f>
        <v>0</v>
      </c>
      <c r="AE39" s="6"/>
      <c r="AF39" s="2" t="s">
        <v>38</v>
      </c>
      <c r="AG39" s="7"/>
      <c r="AH39" s="2"/>
    </row>
    <row r="40" spans="1:34">
      <c r="A40" s="2" t="s">
        <v>76</v>
      </c>
      <c r="B40" s="2" t="s">
        <v>78</v>
      </c>
      <c r="C40" s="2">
        <v>59</v>
      </c>
      <c r="D40" s="3">
        <v>18.147</v>
      </c>
      <c r="E40" s="3">
        <v>11.857</v>
      </c>
      <c r="F40" s="2"/>
      <c r="G40" s="4"/>
      <c r="H40" s="2"/>
      <c r="I40" s="4"/>
      <c r="J40" s="2"/>
      <c r="K40" s="4"/>
      <c r="L40" s="4"/>
      <c r="M40" s="2"/>
      <c r="N40" s="4"/>
      <c r="O40" s="2"/>
      <c r="P40" s="2"/>
      <c r="Q40" s="5"/>
      <c r="R40" s="4"/>
      <c r="S40" s="2"/>
      <c r="T40" s="2"/>
      <c r="U40" s="2" t="str">
        <f>+T40+S40+R40+Q40+P40+N40+L40+K40+I40+G40</f>
        <v>0</v>
      </c>
      <c r="V40" s="2"/>
      <c r="W40" s="4"/>
      <c r="X40" s="4"/>
      <c r="Y40" s="4">
        <v>0</v>
      </c>
      <c r="Z40" s="4" t="str">
        <f>+U40+X40+Y40</f>
        <v>0</v>
      </c>
      <c r="AA40" s="4"/>
      <c r="AB40" s="4" t="str">
        <f>AA40*D40</f>
        <v>0</v>
      </c>
      <c r="AC40" s="4"/>
      <c r="AD40" s="4" t="str">
        <f>+(AC40*AB40)-Z40</f>
        <v>0</v>
      </c>
      <c r="AE40" s="6"/>
      <c r="AF40" s="2" t="s">
        <v>38</v>
      </c>
      <c r="AG40" s="7"/>
      <c r="AH40" s="2"/>
    </row>
    <row r="41" spans="1:34">
      <c r="A41" s="2" t="s">
        <v>76</v>
      </c>
      <c r="B41" s="2" t="s">
        <v>79</v>
      </c>
      <c r="C41" s="2">
        <v>53</v>
      </c>
      <c r="D41" s="3">
        <v>16</v>
      </c>
      <c r="E41" s="3">
        <v>11.632</v>
      </c>
      <c r="F41" s="2"/>
      <c r="G41" s="4"/>
      <c r="H41" s="2"/>
      <c r="I41" s="4"/>
      <c r="J41" s="2"/>
      <c r="K41" s="4"/>
      <c r="L41" s="4"/>
      <c r="M41" s="2"/>
      <c r="N41" s="4"/>
      <c r="O41" s="2"/>
      <c r="P41" s="2"/>
      <c r="Q41" s="5"/>
      <c r="R41" s="4"/>
      <c r="S41" s="2"/>
      <c r="T41" s="2"/>
      <c r="U41" s="2" t="str">
        <f>+T41+S41+R41+Q41+P41+N41+L41+K41+I41+G41</f>
        <v>0</v>
      </c>
      <c r="V41" s="2"/>
      <c r="W41" s="4"/>
      <c r="X41" s="4"/>
      <c r="Y41" s="4">
        <v>0</v>
      </c>
      <c r="Z41" s="4" t="str">
        <f>+U41+X41+Y41</f>
        <v>0</v>
      </c>
      <c r="AA41" s="4"/>
      <c r="AB41" s="4" t="str">
        <f>AA41*D41</f>
        <v>0</v>
      </c>
      <c r="AC41" s="4"/>
      <c r="AD41" s="4" t="str">
        <f>+(AC41*AB41)-Z41</f>
        <v>0</v>
      </c>
      <c r="AE41" s="6"/>
      <c r="AF41" s="2" t="s">
        <v>38</v>
      </c>
      <c r="AG41" s="7"/>
      <c r="AH41" s="2"/>
    </row>
    <row r="42" spans="1:34">
      <c r="A42" s="2" t="s">
        <v>76</v>
      </c>
      <c r="B42" s="2" t="s">
        <v>80</v>
      </c>
      <c r="C42" s="2">
        <v>381</v>
      </c>
      <c r="D42" s="3">
        <v>17.417</v>
      </c>
      <c r="E42" s="3">
        <v>1.837</v>
      </c>
      <c r="F42" s="2"/>
      <c r="G42" s="4"/>
      <c r="H42" s="2"/>
      <c r="I42" s="4"/>
      <c r="J42" s="2"/>
      <c r="K42" s="4"/>
      <c r="L42" s="4"/>
      <c r="M42" s="2"/>
      <c r="N42" s="4"/>
      <c r="O42" s="2"/>
      <c r="P42" s="2"/>
      <c r="Q42" s="5"/>
      <c r="R42" s="4"/>
      <c r="S42" s="2"/>
      <c r="T42" s="2"/>
      <c r="U42" s="2" t="str">
        <f>+T42+S42+R42+Q42+P42+N42+L42+K42+I42+G42</f>
        <v>0</v>
      </c>
      <c r="V42" s="2"/>
      <c r="W42" s="4"/>
      <c r="X42" s="4"/>
      <c r="Y42" s="4">
        <v>0</v>
      </c>
      <c r="Z42" s="4" t="str">
        <f>+U42+X42+Y42</f>
        <v>0</v>
      </c>
      <c r="AA42" s="4"/>
      <c r="AB42" s="4" t="str">
        <f>AA42*D42</f>
        <v>0</v>
      </c>
      <c r="AC42" s="4"/>
      <c r="AD42" s="4" t="str">
        <f>+(AC42*AB42)-Z42</f>
        <v>0</v>
      </c>
      <c r="AE42" s="6"/>
      <c r="AF42" s="2" t="s">
        <v>38</v>
      </c>
      <c r="AG42" s="7"/>
      <c r="AH42" s="2"/>
    </row>
    <row r="43" spans="1:34">
      <c r="A43" s="2" t="s">
        <v>76</v>
      </c>
      <c r="B43" s="2" t="s">
        <v>81</v>
      </c>
      <c r="C43" s="2">
        <v>64</v>
      </c>
      <c r="D43" s="3">
        <v>17.996</v>
      </c>
      <c r="E43" s="3">
        <v>10.874</v>
      </c>
      <c r="F43" s="2"/>
      <c r="G43" s="4"/>
      <c r="H43" s="2"/>
      <c r="I43" s="4"/>
      <c r="J43" s="2"/>
      <c r="K43" s="4"/>
      <c r="L43" s="4"/>
      <c r="M43" s="2"/>
      <c r="N43" s="4"/>
      <c r="O43" s="2"/>
      <c r="P43" s="2"/>
      <c r="Q43" s="5"/>
      <c r="R43" s="4"/>
      <c r="S43" s="2"/>
      <c r="T43" s="2"/>
      <c r="U43" s="2" t="str">
        <f>+T43+S43+R43+Q43+P43+N43+L43+K43+I43+G43</f>
        <v>0</v>
      </c>
      <c r="V43" s="2"/>
      <c r="W43" s="4"/>
      <c r="X43" s="4"/>
      <c r="Y43" s="4">
        <v>0</v>
      </c>
      <c r="Z43" s="4" t="str">
        <f>+U43+X43+Y43</f>
        <v>0</v>
      </c>
      <c r="AA43" s="4"/>
      <c r="AB43" s="4" t="str">
        <f>AA43*D43</f>
        <v>0</v>
      </c>
      <c r="AC43" s="4"/>
      <c r="AD43" s="4" t="str">
        <f>+(AC43*AB43)-Z43</f>
        <v>0</v>
      </c>
      <c r="AE43" s="6"/>
      <c r="AF43" s="2" t="s">
        <v>38</v>
      </c>
      <c r="AG43" s="7"/>
      <c r="AH43" s="2"/>
    </row>
    <row r="44" spans="1:34">
      <c r="A44" s="2" t="s">
        <v>76</v>
      </c>
      <c r="B44" s="2" t="s">
        <v>82</v>
      </c>
      <c r="C44" s="2">
        <v>104</v>
      </c>
      <c r="D44" s="3">
        <v>17.864</v>
      </c>
      <c r="E44" s="3">
        <v>6.67</v>
      </c>
      <c r="F44" s="2"/>
      <c r="G44" s="4"/>
      <c r="H44" s="2"/>
      <c r="I44" s="4"/>
      <c r="J44" s="2"/>
      <c r="K44" s="4"/>
      <c r="L44" s="4"/>
      <c r="M44" s="2"/>
      <c r="N44" s="4"/>
      <c r="O44" s="2"/>
      <c r="P44" s="2"/>
      <c r="Q44" s="5"/>
      <c r="R44" s="4"/>
      <c r="S44" s="2"/>
      <c r="T44" s="2"/>
      <c r="U44" s="2" t="str">
        <f>+T44+S44+R44+Q44+P44+N44+L44+K44+I44+G44</f>
        <v>0</v>
      </c>
      <c r="V44" s="2"/>
      <c r="W44" s="4"/>
      <c r="X44" s="4"/>
      <c r="Y44" s="4">
        <v>0</v>
      </c>
      <c r="Z44" s="4" t="str">
        <f>+U44+X44+Y44</f>
        <v>0</v>
      </c>
      <c r="AA44" s="4"/>
      <c r="AB44" s="4" t="str">
        <f>AA44*D44</f>
        <v>0</v>
      </c>
      <c r="AC44" s="4"/>
      <c r="AD44" s="4" t="str">
        <f>+(AC44*AB44)-Z44</f>
        <v>0</v>
      </c>
      <c r="AE44" s="6"/>
      <c r="AF44" s="2" t="s">
        <v>38</v>
      </c>
      <c r="AG44" s="7"/>
      <c r="AH44" s="2"/>
    </row>
    <row r="45" spans="1:34">
      <c r="A45" s="2" t="s">
        <v>83</v>
      </c>
      <c r="B45" s="2" t="s">
        <v>84</v>
      </c>
      <c r="C45" s="2">
        <v>52</v>
      </c>
      <c r="D45" s="3">
        <v>2.769</v>
      </c>
      <c r="E45" s="3">
        <v>2.125</v>
      </c>
      <c r="F45" s="2"/>
      <c r="G45" s="4"/>
      <c r="H45" s="2"/>
      <c r="I45" s="4"/>
      <c r="J45" s="2"/>
      <c r="K45" s="4"/>
      <c r="L45" s="4"/>
      <c r="M45" s="2"/>
      <c r="N45" s="4"/>
      <c r="O45" s="2"/>
      <c r="P45" s="2"/>
      <c r="Q45" s="5"/>
      <c r="R45" s="4"/>
      <c r="S45" s="2"/>
      <c r="T45" s="2"/>
      <c r="U45" s="2" t="str">
        <f>+T45+S45+R45+Q45+P45+N45+L45+K45+I45+G45</f>
        <v>0</v>
      </c>
      <c r="V45" s="2"/>
      <c r="W45" s="4"/>
      <c r="X45" s="4"/>
      <c r="Y45" s="4">
        <v>0</v>
      </c>
      <c r="Z45" s="4" t="str">
        <f>+U45+X45+Y45</f>
        <v>0</v>
      </c>
      <c r="AA45" s="4"/>
      <c r="AB45" s="4" t="str">
        <f>AA45*D45</f>
        <v>0</v>
      </c>
      <c r="AC45" s="4"/>
      <c r="AD45" s="4" t="str">
        <f>+(AC45*AB45)-Z45</f>
        <v>0</v>
      </c>
      <c r="AE45" s="6"/>
      <c r="AF45" s="2" t="s">
        <v>38</v>
      </c>
      <c r="AG45" s="7"/>
      <c r="AH45" s="2"/>
    </row>
    <row r="46" spans="1:34">
      <c r="A46" s="2" t="s">
        <v>83</v>
      </c>
      <c r="B46" s="2" t="s">
        <v>85</v>
      </c>
      <c r="C46" s="2">
        <v>123</v>
      </c>
      <c r="D46" s="3">
        <v>17.874</v>
      </c>
      <c r="E46" s="3">
        <v>5.677</v>
      </c>
      <c r="F46" s="2"/>
      <c r="G46" s="4"/>
      <c r="H46" s="2"/>
      <c r="I46" s="4"/>
      <c r="J46" s="2"/>
      <c r="K46" s="4"/>
      <c r="L46" s="4"/>
      <c r="M46" s="2"/>
      <c r="N46" s="4"/>
      <c r="O46" s="2"/>
      <c r="P46" s="2"/>
      <c r="Q46" s="5"/>
      <c r="R46" s="4"/>
      <c r="S46" s="2"/>
      <c r="T46" s="2"/>
      <c r="U46" s="2" t="str">
        <f>+T46+S46+R46+Q46+P46+N46+L46+K46+I46+G46</f>
        <v>0</v>
      </c>
      <c r="V46" s="2"/>
      <c r="W46" s="4"/>
      <c r="X46" s="4"/>
      <c r="Y46" s="4">
        <v>0</v>
      </c>
      <c r="Z46" s="4" t="str">
        <f>+U46+X46+Y46</f>
        <v>0</v>
      </c>
      <c r="AA46" s="4"/>
      <c r="AB46" s="4" t="str">
        <f>AA46*D46</f>
        <v>0</v>
      </c>
      <c r="AC46" s="4"/>
      <c r="AD46" s="4" t="str">
        <f>+(AC46*AB46)-Z46</f>
        <v>0</v>
      </c>
      <c r="AE46" s="6"/>
      <c r="AF46" s="2" t="s">
        <v>38</v>
      </c>
      <c r="AG46" s="7"/>
      <c r="AH46" s="2"/>
    </row>
    <row r="47" spans="1:34">
      <c r="A47" s="2" t="s">
        <v>83</v>
      </c>
      <c r="B47" s="2" t="s">
        <v>86</v>
      </c>
      <c r="C47" s="2">
        <v>61</v>
      </c>
      <c r="D47" s="3">
        <v>18.271</v>
      </c>
      <c r="E47" s="3">
        <v>11.538</v>
      </c>
      <c r="F47" s="2"/>
      <c r="G47" s="4"/>
      <c r="H47" s="2"/>
      <c r="I47" s="4"/>
      <c r="J47" s="2"/>
      <c r="K47" s="4"/>
      <c r="L47" s="4"/>
      <c r="M47" s="2"/>
      <c r="N47" s="4"/>
      <c r="O47" s="2"/>
      <c r="P47" s="2"/>
      <c r="Q47" s="5"/>
      <c r="R47" s="4"/>
      <c r="S47" s="2"/>
      <c r="T47" s="2"/>
      <c r="U47" s="2" t="str">
        <f>+T47+S47+R47+Q47+P47+N47+L47+K47+I47+G47</f>
        <v>0</v>
      </c>
      <c r="V47" s="2"/>
      <c r="W47" s="4"/>
      <c r="X47" s="4"/>
      <c r="Y47" s="4">
        <v>0</v>
      </c>
      <c r="Z47" s="4" t="str">
        <f>+U47+X47+Y47</f>
        <v>0</v>
      </c>
      <c r="AA47" s="4"/>
      <c r="AB47" s="4" t="str">
        <f>AA47*D47</f>
        <v>0</v>
      </c>
      <c r="AC47" s="4"/>
      <c r="AD47" s="4" t="str">
        <f>+(AC47*AB47)-Z47</f>
        <v>0</v>
      </c>
      <c r="AE47" s="6"/>
      <c r="AF47" s="2" t="s">
        <v>38</v>
      </c>
      <c r="AG47" s="7"/>
      <c r="AH47" s="2"/>
    </row>
    <row r="48" spans="1:34">
      <c r="A48" s="2" t="s">
        <v>83</v>
      </c>
      <c r="B48" s="2" t="s">
        <v>87</v>
      </c>
      <c r="C48" s="2">
        <v>337</v>
      </c>
      <c r="D48" s="3">
        <v>17.557</v>
      </c>
      <c r="E48" s="3">
        <v>2.079</v>
      </c>
      <c r="F48" s="2"/>
      <c r="G48" s="4"/>
      <c r="H48" s="2"/>
      <c r="I48" s="4"/>
      <c r="J48" s="2"/>
      <c r="K48" s="4"/>
      <c r="L48" s="4"/>
      <c r="M48" s="2"/>
      <c r="N48" s="4"/>
      <c r="O48" s="2"/>
      <c r="P48" s="2"/>
      <c r="Q48" s="5"/>
      <c r="R48" s="4"/>
      <c r="S48" s="2"/>
      <c r="T48" s="2"/>
      <c r="U48" s="2" t="str">
        <f>+T48+S48+R48+Q48+P48+N48+L48+K48+I48+G48</f>
        <v>0</v>
      </c>
      <c r="V48" s="2"/>
      <c r="W48" s="4"/>
      <c r="X48" s="4"/>
      <c r="Y48" s="4">
        <v>0</v>
      </c>
      <c r="Z48" s="4" t="str">
        <f>+U48+X48+Y48</f>
        <v>0</v>
      </c>
      <c r="AA48" s="4"/>
      <c r="AB48" s="4" t="str">
        <f>AA48*D48</f>
        <v>0</v>
      </c>
      <c r="AC48" s="4"/>
      <c r="AD48" s="4" t="str">
        <f>+(AC48*AB48)-Z48</f>
        <v>0</v>
      </c>
      <c r="AE48" s="6"/>
      <c r="AF48" s="2" t="s">
        <v>38</v>
      </c>
      <c r="AG48" s="7"/>
      <c r="AH48" s="2"/>
    </row>
    <row r="49" spans="1:34">
      <c r="A49" s="2" t="s">
        <v>83</v>
      </c>
      <c r="B49" s="2" t="s">
        <v>88</v>
      </c>
      <c r="C49" s="2">
        <v>84</v>
      </c>
      <c r="D49" s="3">
        <v>5.135</v>
      </c>
      <c r="E49" s="3">
        <v>2.423</v>
      </c>
      <c r="F49" s="2"/>
      <c r="G49" s="4"/>
      <c r="H49" s="2"/>
      <c r="I49" s="4"/>
      <c r="J49" s="2"/>
      <c r="K49" s="4"/>
      <c r="L49" s="4"/>
      <c r="M49" s="2"/>
      <c r="N49" s="4"/>
      <c r="O49" s="2"/>
      <c r="P49" s="2"/>
      <c r="Q49" s="5"/>
      <c r="R49" s="4"/>
      <c r="S49" s="2"/>
      <c r="T49" s="2"/>
      <c r="U49" s="2" t="str">
        <f>+T49+S49+R49+Q49+P49+N49+L49+K49+I49+G49</f>
        <v>0</v>
      </c>
      <c r="V49" s="2"/>
      <c r="W49" s="4"/>
      <c r="X49" s="4"/>
      <c r="Y49" s="4">
        <v>0</v>
      </c>
      <c r="Z49" s="4" t="str">
        <f>+U49+X49+Y49</f>
        <v>0</v>
      </c>
      <c r="AA49" s="4"/>
      <c r="AB49" s="4" t="str">
        <f>AA49*D49</f>
        <v>0</v>
      </c>
      <c r="AC49" s="4"/>
      <c r="AD49" s="4" t="str">
        <f>+(AC49*AB49)-Z49</f>
        <v>0</v>
      </c>
      <c r="AE49" s="6"/>
      <c r="AF49" s="2" t="s">
        <v>38</v>
      </c>
      <c r="AG49" s="7"/>
      <c r="AH49" s="2"/>
    </row>
    <row r="50" spans="1:34">
      <c r="A50" s="2" t="s">
        <v>83</v>
      </c>
      <c r="B50" s="2" t="s">
        <v>89</v>
      </c>
      <c r="C50" s="2">
        <v>63</v>
      </c>
      <c r="D50" s="3">
        <v>17.969</v>
      </c>
      <c r="E50" s="3">
        <v>11.016</v>
      </c>
      <c r="F50" s="2"/>
      <c r="G50" s="4"/>
      <c r="H50" s="2"/>
      <c r="I50" s="4"/>
      <c r="J50" s="2"/>
      <c r="K50" s="4"/>
      <c r="L50" s="4"/>
      <c r="M50" s="2"/>
      <c r="N50" s="4"/>
      <c r="O50" s="2"/>
      <c r="P50" s="2"/>
      <c r="Q50" s="5"/>
      <c r="R50" s="4"/>
      <c r="S50" s="2"/>
      <c r="T50" s="2"/>
      <c r="U50" s="2" t="str">
        <f>+T50+S50+R50+Q50+P50+N50+L50+K50+I50+G50</f>
        <v>0</v>
      </c>
      <c r="V50" s="2"/>
      <c r="W50" s="4"/>
      <c r="X50" s="4"/>
      <c r="Y50" s="4">
        <v>0</v>
      </c>
      <c r="Z50" s="4" t="str">
        <f>+U50+X50+Y50</f>
        <v>0</v>
      </c>
      <c r="AA50" s="4"/>
      <c r="AB50" s="4" t="str">
        <f>AA50*D50</f>
        <v>0</v>
      </c>
      <c r="AC50" s="4"/>
      <c r="AD50" s="4" t="str">
        <f>+(AC50*AB50)-Z50</f>
        <v>0</v>
      </c>
      <c r="AE50" s="6"/>
      <c r="AF50" s="2" t="s">
        <v>38</v>
      </c>
      <c r="AG50" s="7"/>
      <c r="AH50" s="2"/>
    </row>
    <row r="51" spans="1:34">
      <c r="A51" s="2" t="s">
        <v>83</v>
      </c>
      <c r="B51" s="2" t="s">
        <v>90</v>
      </c>
      <c r="C51" s="2">
        <v>399</v>
      </c>
      <c r="D51" s="3">
        <v>17.687</v>
      </c>
      <c r="E51" s="3">
        <v>1.784</v>
      </c>
      <c r="F51" s="2"/>
      <c r="G51" s="4"/>
      <c r="H51" s="2"/>
      <c r="I51" s="4"/>
      <c r="J51" s="2"/>
      <c r="K51" s="4"/>
      <c r="L51" s="4"/>
      <c r="M51" s="2"/>
      <c r="N51" s="4"/>
      <c r="O51" s="2"/>
      <c r="P51" s="2"/>
      <c r="Q51" s="5"/>
      <c r="R51" s="4"/>
      <c r="S51" s="2"/>
      <c r="T51" s="2"/>
      <c r="U51" s="2" t="str">
        <f>+T51+S51+R51+Q51+P51+N51+L51+K51+I51+G51</f>
        <v>0</v>
      </c>
      <c r="V51" s="2"/>
      <c r="W51" s="4"/>
      <c r="X51" s="4"/>
      <c r="Y51" s="4">
        <v>0</v>
      </c>
      <c r="Z51" s="4" t="str">
        <f>+U51+X51+Y51</f>
        <v>0</v>
      </c>
      <c r="AA51" s="4"/>
      <c r="AB51" s="4" t="str">
        <f>AA51*D51</f>
        <v>0</v>
      </c>
      <c r="AC51" s="4"/>
      <c r="AD51" s="4" t="str">
        <f>+(AC51*AB51)-Z51</f>
        <v>0</v>
      </c>
      <c r="AE51" s="6"/>
      <c r="AF51" s="2" t="s">
        <v>38</v>
      </c>
      <c r="AG51" s="7"/>
      <c r="AH51" s="2"/>
    </row>
    <row r="52" spans="1:34">
      <c r="A52" s="2" t="s">
        <v>83</v>
      </c>
      <c r="B52" s="2" t="s">
        <v>91</v>
      </c>
      <c r="C52" s="2">
        <v>61</v>
      </c>
      <c r="D52" s="3">
        <v>15.246</v>
      </c>
      <c r="E52" s="3">
        <v>9.651</v>
      </c>
      <c r="F52" s="2"/>
      <c r="G52" s="4"/>
      <c r="H52" s="2"/>
      <c r="I52" s="4"/>
      <c r="J52" s="2"/>
      <c r="K52" s="4"/>
      <c r="L52" s="4"/>
      <c r="M52" s="2"/>
      <c r="N52" s="4"/>
      <c r="O52" s="2"/>
      <c r="P52" s="2"/>
      <c r="Q52" s="5"/>
      <c r="R52" s="4"/>
      <c r="S52" s="2"/>
      <c r="T52" s="2"/>
      <c r="U52" s="2" t="str">
        <f>+T52+S52+R52+Q52+P52+N52+L52+K52+I52+G52</f>
        <v>0</v>
      </c>
      <c r="V52" s="2"/>
      <c r="W52" s="4"/>
      <c r="X52" s="4"/>
      <c r="Y52" s="4">
        <v>0</v>
      </c>
      <c r="Z52" s="4" t="str">
        <f>+U52+X52+Y52</f>
        <v>0</v>
      </c>
      <c r="AA52" s="4"/>
      <c r="AB52" s="4" t="str">
        <f>AA52*D52</f>
        <v>0</v>
      </c>
      <c r="AC52" s="4"/>
      <c r="AD52" s="4" t="str">
        <f>+(AC52*AB52)-Z52</f>
        <v>0</v>
      </c>
      <c r="AE52" s="6"/>
      <c r="AF52" s="2" t="s">
        <v>38</v>
      </c>
      <c r="AG52" s="7"/>
      <c r="AH52" s="2"/>
    </row>
    <row r="53" spans="1:34">
      <c r="A53" s="2" t="s">
        <v>83</v>
      </c>
      <c r="B53" s="2" t="s">
        <v>92</v>
      </c>
      <c r="C53" s="2">
        <v>64</v>
      </c>
      <c r="D53" s="3">
        <v>18.227</v>
      </c>
      <c r="E53" s="3">
        <v>10.999</v>
      </c>
      <c r="F53" s="2"/>
      <c r="G53" s="4"/>
      <c r="H53" s="2"/>
      <c r="I53" s="4"/>
      <c r="J53" s="2"/>
      <c r="K53" s="4"/>
      <c r="L53" s="4"/>
      <c r="M53" s="2"/>
      <c r="N53" s="4"/>
      <c r="O53" s="2"/>
      <c r="P53" s="2"/>
      <c r="Q53" s="5"/>
      <c r="R53" s="4"/>
      <c r="S53" s="2"/>
      <c r="T53" s="2"/>
      <c r="U53" s="2" t="str">
        <f>+T53+S53+R53+Q53+P53+N53+L53+K53+I53+G53</f>
        <v>0</v>
      </c>
      <c r="V53" s="2"/>
      <c r="W53" s="4"/>
      <c r="X53" s="4"/>
      <c r="Y53" s="4">
        <v>0</v>
      </c>
      <c r="Z53" s="4" t="str">
        <f>+U53+X53+Y53</f>
        <v>0</v>
      </c>
      <c r="AA53" s="4"/>
      <c r="AB53" s="4" t="str">
        <f>AA53*D53</f>
        <v>0</v>
      </c>
      <c r="AC53" s="4"/>
      <c r="AD53" s="4" t="str">
        <f>+(AC53*AB53)-Z53</f>
        <v>0</v>
      </c>
      <c r="AE53" s="6"/>
      <c r="AF53" s="2" t="s">
        <v>38</v>
      </c>
      <c r="AG53" s="7"/>
      <c r="AH53" s="2"/>
    </row>
    <row r="54" spans="1:34">
      <c r="A54" s="2" t="s">
        <v>83</v>
      </c>
      <c r="B54" s="2" t="s">
        <v>93</v>
      </c>
      <c r="C54" s="2">
        <v>33</v>
      </c>
      <c r="D54" s="3">
        <v>13.622</v>
      </c>
      <c r="E54" s="3">
        <v>15.746</v>
      </c>
      <c r="F54" s="2"/>
      <c r="G54" s="4"/>
      <c r="H54" s="2"/>
      <c r="I54" s="4"/>
      <c r="J54" s="2"/>
      <c r="K54" s="4"/>
      <c r="L54" s="4"/>
      <c r="M54" s="2"/>
      <c r="N54" s="4"/>
      <c r="O54" s="2"/>
      <c r="P54" s="2"/>
      <c r="Q54" s="5"/>
      <c r="R54" s="4"/>
      <c r="S54" s="2"/>
      <c r="T54" s="2"/>
      <c r="U54" s="2" t="str">
        <f>+T54+S54+R54+Q54+P54+N54+L54+K54+I54+G54</f>
        <v>0</v>
      </c>
      <c r="V54" s="2"/>
      <c r="W54" s="4"/>
      <c r="X54" s="4"/>
      <c r="Y54" s="4">
        <v>0</v>
      </c>
      <c r="Z54" s="4" t="str">
        <f>+U54+X54+Y54</f>
        <v>0</v>
      </c>
      <c r="AA54" s="4"/>
      <c r="AB54" s="4" t="str">
        <f>AA54*D54</f>
        <v>0</v>
      </c>
      <c r="AC54" s="4"/>
      <c r="AD54" s="4" t="str">
        <f>+(AC54*AB54)-Z54</f>
        <v>0</v>
      </c>
      <c r="AE54" s="6"/>
      <c r="AF54" s="2" t="s">
        <v>38</v>
      </c>
      <c r="AG54" s="7"/>
      <c r="AH54" s="2"/>
    </row>
    <row r="55" spans="1:34">
      <c r="A55" s="2" t="s">
        <v>83</v>
      </c>
      <c r="B55" s="2" t="s">
        <v>94</v>
      </c>
      <c r="C55" s="2">
        <v>363</v>
      </c>
      <c r="D55" s="3">
        <v>17.822</v>
      </c>
      <c r="E55" s="3">
        <v>1.965</v>
      </c>
      <c r="F55" s="2"/>
      <c r="G55" s="4"/>
      <c r="H55" s="2"/>
      <c r="I55" s="4"/>
      <c r="J55" s="2"/>
      <c r="K55" s="4"/>
      <c r="L55" s="4"/>
      <c r="M55" s="2"/>
      <c r="N55" s="4"/>
      <c r="O55" s="2"/>
      <c r="P55" s="2"/>
      <c r="Q55" s="5"/>
      <c r="R55" s="4"/>
      <c r="S55" s="2"/>
      <c r="T55" s="2"/>
      <c r="U55" s="2" t="str">
        <f>+T55+S55+R55+Q55+P55+N55+L55+K55+I55+G55</f>
        <v>0</v>
      </c>
      <c r="V55" s="2"/>
      <c r="W55" s="4"/>
      <c r="X55" s="4"/>
      <c r="Y55" s="4">
        <v>0</v>
      </c>
      <c r="Z55" s="4" t="str">
        <f>+U55+X55+Y55</f>
        <v>0</v>
      </c>
      <c r="AA55" s="4"/>
      <c r="AB55" s="4" t="str">
        <f>AA55*D55</f>
        <v>0</v>
      </c>
      <c r="AC55" s="4"/>
      <c r="AD55" s="4" t="str">
        <f>+(AC55*AB55)-Z55</f>
        <v>0</v>
      </c>
      <c r="AE55" s="6"/>
      <c r="AF55" s="2" t="s">
        <v>38</v>
      </c>
      <c r="AG55" s="7"/>
      <c r="AH55" s="2"/>
    </row>
    <row r="56" spans="1:34">
      <c r="A56" s="2" t="s">
        <v>83</v>
      </c>
      <c r="B56" s="2" t="s">
        <v>95</v>
      </c>
      <c r="C56" s="2">
        <v>126</v>
      </c>
      <c r="D56" s="3">
        <v>17.841</v>
      </c>
      <c r="E56" s="3">
        <v>5.527</v>
      </c>
      <c r="F56" s="2"/>
      <c r="G56" s="4"/>
      <c r="H56" s="2"/>
      <c r="I56" s="4"/>
      <c r="J56" s="2"/>
      <c r="K56" s="4"/>
      <c r="L56" s="4"/>
      <c r="M56" s="2"/>
      <c r="N56" s="4"/>
      <c r="O56" s="2"/>
      <c r="P56" s="2"/>
      <c r="Q56" s="5"/>
      <c r="R56" s="4"/>
      <c r="S56" s="2"/>
      <c r="T56" s="2"/>
      <c r="U56" s="2" t="str">
        <f>+T56+S56+R56+Q56+P56+N56+L56+K56+I56+G56</f>
        <v>0</v>
      </c>
      <c r="V56" s="2"/>
      <c r="W56" s="4"/>
      <c r="X56" s="4"/>
      <c r="Y56" s="4">
        <v>0</v>
      </c>
      <c r="Z56" s="4" t="str">
        <f>+U56+X56+Y56</f>
        <v>0</v>
      </c>
      <c r="AA56" s="4"/>
      <c r="AB56" s="4" t="str">
        <f>AA56*D56</f>
        <v>0</v>
      </c>
      <c r="AC56" s="4"/>
      <c r="AD56" s="4" t="str">
        <f>+(AC56*AB56)-Z56</f>
        <v>0</v>
      </c>
      <c r="AE56" s="6"/>
      <c r="AF56" s="2" t="s">
        <v>38</v>
      </c>
      <c r="AG56" s="7"/>
      <c r="AH56" s="2"/>
    </row>
    <row r="57" spans="1:34">
      <c r="A57" s="2" t="s">
        <v>83</v>
      </c>
      <c r="B57" s="2" t="s">
        <v>96</v>
      </c>
      <c r="C57" s="2">
        <v>343</v>
      </c>
      <c r="D57" s="3">
        <v>17.659</v>
      </c>
      <c r="E57" s="3">
        <v>2.057</v>
      </c>
      <c r="F57" s="2"/>
      <c r="G57" s="4"/>
      <c r="H57" s="2"/>
      <c r="I57" s="4"/>
      <c r="J57" s="2"/>
      <c r="K57" s="4"/>
      <c r="L57" s="4"/>
      <c r="M57" s="2"/>
      <c r="N57" s="4"/>
      <c r="O57" s="2"/>
      <c r="P57" s="2"/>
      <c r="Q57" s="5"/>
      <c r="R57" s="4"/>
      <c r="S57" s="2"/>
      <c r="T57" s="2"/>
      <c r="U57" s="2" t="str">
        <f>+T57+S57+R57+Q57+P57+N57+L57+K57+I57+G57</f>
        <v>0</v>
      </c>
      <c r="V57" s="2"/>
      <c r="W57" s="4"/>
      <c r="X57" s="4"/>
      <c r="Y57" s="4">
        <v>0</v>
      </c>
      <c r="Z57" s="4" t="str">
        <f>+U57+X57+Y57</f>
        <v>0</v>
      </c>
      <c r="AA57" s="4"/>
      <c r="AB57" s="4" t="str">
        <f>AA57*D57</f>
        <v>0</v>
      </c>
      <c r="AC57" s="4"/>
      <c r="AD57" s="4" t="str">
        <f>+(AC57*AB57)-Z57</f>
        <v>0</v>
      </c>
      <c r="AE57" s="6"/>
      <c r="AF57" s="2" t="s">
        <v>38</v>
      </c>
      <c r="AG57" s="7"/>
      <c r="AH57" s="2"/>
    </row>
    <row r="58" spans="1:34">
      <c r="A58" s="2" t="s">
        <v>83</v>
      </c>
      <c r="B58" s="2" t="s">
        <v>97</v>
      </c>
      <c r="C58" s="2">
        <v>65</v>
      </c>
      <c r="D58" s="3">
        <v>17.581</v>
      </c>
      <c r="E58" s="3">
        <v>10.467</v>
      </c>
      <c r="F58" s="2"/>
      <c r="G58" s="4"/>
      <c r="H58" s="2"/>
      <c r="I58" s="4"/>
      <c r="J58" s="2"/>
      <c r="K58" s="4"/>
      <c r="L58" s="4"/>
      <c r="M58" s="2"/>
      <c r="N58" s="4"/>
      <c r="O58" s="2"/>
      <c r="P58" s="2"/>
      <c r="Q58" s="5"/>
      <c r="R58" s="4"/>
      <c r="S58" s="2"/>
      <c r="T58" s="2"/>
      <c r="U58" s="2" t="str">
        <f>+T58+S58+R58+Q58+P58+N58+L58+K58+I58+G58</f>
        <v>0</v>
      </c>
      <c r="V58" s="2"/>
      <c r="W58" s="4"/>
      <c r="X58" s="4"/>
      <c r="Y58" s="4">
        <v>0</v>
      </c>
      <c r="Z58" s="4" t="str">
        <f>+U58+X58+Y58</f>
        <v>0</v>
      </c>
      <c r="AA58" s="4"/>
      <c r="AB58" s="4" t="str">
        <f>AA58*D58</f>
        <v>0</v>
      </c>
      <c r="AC58" s="4"/>
      <c r="AD58" s="4" t="str">
        <f>+(AC58*AB58)-Z58</f>
        <v>0</v>
      </c>
      <c r="AE58" s="6"/>
      <c r="AF58" s="2" t="s">
        <v>38</v>
      </c>
      <c r="AG58" s="7"/>
      <c r="AH58" s="2"/>
    </row>
    <row r="59" spans="1:34">
      <c r="A59" s="2" t="s">
        <v>83</v>
      </c>
      <c r="B59" s="2" t="s">
        <v>98</v>
      </c>
      <c r="C59" s="2">
        <v>61</v>
      </c>
      <c r="D59" s="3">
        <v>18.174</v>
      </c>
      <c r="E59" s="3">
        <v>11.499</v>
      </c>
      <c r="F59" s="2"/>
      <c r="G59" s="4"/>
      <c r="H59" s="2"/>
      <c r="I59" s="4"/>
      <c r="J59" s="2"/>
      <c r="K59" s="4"/>
      <c r="L59" s="4"/>
      <c r="M59" s="2"/>
      <c r="N59" s="4"/>
      <c r="O59" s="2"/>
      <c r="P59" s="2"/>
      <c r="Q59" s="5"/>
      <c r="R59" s="4"/>
      <c r="S59" s="2"/>
      <c r="T59" s="2"/>
      <c r="U59" s="2" t="str">
        <f>+T59+S59+R59+Q59+P59+N59+L59+K59+I59+G59</f>
        <v>0</v>
      </c>
      <c r="V59" s="2"/>
      <c r="W59" s="4"/>
      <c r="X59" s="4"/>
      <c r="Y59" s="4">
        <v>0</v>
      </c>
      <c r="Z59" s="4" t="str">
        <f>+U59+X59+Y59</f>
        <v>0</v>
      </c>
      <c r="AA59" s="4"/>
      <c r="AB59" s="4" t="str">
        <f>AA59*D59</f>
        <v>0</v>
      </c>
      <c r="AC59" s="4"/>
      <c r="AD59" s="4" t="str">
        <f>+(AC59*AB59)-Z59</f>
        <v>0</v>
      </c>
      <c r="AE59" s="6"/>
      <c r="AF59" s="2" t="s">
        <v>38</v>
      </c>
      <c r="AG59" s="7"/>
      <c r="AH59" s="2"/>
    </row>
    <row r="60" spans="1:34">
      <c r="A60" s="2" t="s">
        <v>83</v>
      </c>
      <c r="B60" s="2" t="s">
        <v>99</v>
      </c>
      <c r="C60" s="2">
        <v>65</v>
      </c>
      <c r="D60" s="3">
        <v>17.681</v>
      </c>
      <c r="E60" s="3">
        <v>10.523</v>
      </c>
      <c r="F60" s="2"/>
      <c r="G60" s="4"/>
      <c r="H60" s="2"/>
      <c r="I60" s="4"/>
      <c r="J60" s="2"/>
      <c r="K60" s="4"/>
      <c r="L60" s="4"/>
      <c r="M60" s="2"/>
      <c r="N60" s="4"/>
      <c r="O60" s="2"/>
      <c r="P60" s="2"/>
      <c r="Q60" s="5"/>
      <c r="R60" s="4"/>
      <c r="S60" s="2"/>
      <c r="T60" s="2"/>
      <c r="U60" s="2" t="str">
        <f>+T60+S60+R60+Q60+P60+N60+L60+K60+I60+G60</f>
        <v>0</v>
      </c>
      <c r="V60" s="2"/>
      <c r="W60" s="4"/>
      <c r="X60" s="4"/>
      <c r="Y60" s="4">
        <v>0</v>
      </c>
      <c r="Z60" s="4" t="str">
        <f>+U60+X60+Y60</f>
        <v>0</v>
      </c>
      <c r="AA60" s="4"/>
      <c r="AB60" s="4" t="str">
        <f>AA60*D60</f>
        <v>0</v>
      </c>
      <c r="AC60" s="4"/>
      <c r="AD60" s="4" t="str">
        <f>+(AC60*AB60)-Z60</f>
        <v>0</v>
      </c>
      <c r="AE60" s="6"/>
      <c r="AF60" s="2" t="s">
        <v>38</v>
      </c>
      <c r="AG60" s="7"/>
      <c r="AH60" s="2"/>
    </row>
    <row r="61" spans="1:34">
      <c r="A61" s="2" t="s">
        <v>100</v>
      </c>
      <c r="B61" s="2" t="s">
        <v>101</v>
      </c>
      <c r="C61" s="2">
        <v>267</v>
      </c>
      <c r="D61" s="3">
        <v>17.705</v>
      </c>
      <c r="E61" s="3">
        <v>2.618</v>
      </c>
      <c r="F61" s="2"/>
      <c r="G61" s="4"/>
      <c r="H61" s="2"/>
      <c r="I61" s="4"/>
      <c r="J61" s="2"/>
      <c r="K61" s="4"/>
      <c r="L61" s="4"/>
      <c r="M61" s="2"/>
      <c r="N61" s="4"/>
      <c r="O61" s="2"/>
      <c r="P61" s="2"/>
      <c r="Q61" s="5"/>
      <c r="R61" s="4"/>
      <c r="S61" s="2"/>
      <c r="T61" s="2"/>
      <c r="U61" s="2" t="str">
        <f>+T61+S61+R61+Q61+P61+N61+L61+K61+I61+G61</f>
        <v>0</v>
      </c>
      <c r="V61" s="2"/>
      <c r="W61" s="4"/>
      <c r="X61" s="4"/>
      <c r="Y61" s="4">
        <v>0</v>
      </c>
      <c r="Z61" s="4" t="str">
        <f>+U61+X61+Y61</f>
        <v>0</v>
      </c>
      <c r="AA61" s="4"/>
      <c r="AB61" s="4" t="str">
        <f>AA61*D61</f>
        <v>0</v>
      </c>
      <c r="AC61" s="4"/>
      <c r="AD61" s="4" t="str">
        <f>+(AC61*AB61)-Z61</f>
        <v>0</v>
      </c>
      <c r="AE61" s="6"/>
      <c r="AF61" s="2" t="s">
        <v>38</v>
      </c>
      <c r="AG61" s="7"/>
      <c r="AH61" s="2"/>
    </row>
    <row r="62" spans="1:34">
      <c r="A62" s="2" t="s">
        <v>100</v>
      </c>
      <c r="B62" s="2" t="s">
        <v>102</v>
      </c>
      <c r="C62" s="2">
        <v>266</v>
      </c>
      <c r="D62" s="3">
        <v>17.914</v>
      </c>
      <c r="E62" s="3">
        <v>2.658</v>
      </c>
      <c r="F62" s="2"/>
      <c r="G62" s="4"/>
      <c r="H62" s="2"/>
      <c r="I62" s="4"/>
      <c r="J62" s="2"/>
      <c r="K62" s="4"/>
      <c r="L62" s="4"/>
      <c r="M62" s="2"/>
      <c r="N62" s="4"/>
      <c r="O62" s="2"/>
      <c r="P62" s="2"/>
      <c r="Q62" s="5"/>
      <c r="R62" s="4"/>
      <c r="S62" s="2"/>
      <c r="T62" s="2"/>
      <c r="U62" s="2" t="str">
        <f>+T62+S62+R62+Q62+P62+N62+L62+K62+I62+G62</f>
        <v>0</v>
      </c>
      <c r="V62" s="2"/>
      <c r="W62" s="4"/>
      <c r="X62" s="4"/>
      <c r="Y62" s="4">
        <v>0</v>
      </c>
      <c r="Z62" s="4" t="str">
        <f>+U62+X62+Y62</f>
        <v>0</v>
      </c>
      <c r="AA62" s="4"/>
      <c r="AB62" s="4" t="str">
        <f>AA62*D62</f>
        <v>0</v>
      </c>
      <c r="AC62" s="4"/>
      <c r="AD62" s="4" t="str">
        <f>+(AC62*AB62)-Z62</f>
        <v>0</v>
      </c>
      <c r="AE62" s="6"/>
      <c r="AF62" s="2" t="s">
        <v>38</v>
      </c>
      <c r="AG62" s="7"/>
      <c r="AH62" s="2"/>
    </row>
    <row r="63" spans="1:34">
      <c r="A63" s="2" t="s">
        <v>100</v>
      </c>
      <c r="B63" s="2" t="s">
        <v>103</v>
      </c>
      <c r="C63" s="2">
        <v>282</v>
      </c>
      <c r="D63" s="3">
        <v>17.631</v>
      </c>
      <c r="E63" s="3">
        <v>2.475</v>
      </c>
      <c r="F63" s="2"/>
      <c r="G63" s="4"/>
      <c r="H63" s="2"/>
      <c r="I63" s="4"/>
      <c r="J63" s="2"/>
      <c r="K63" s="4"/>
      <c r="L63" s="4"/>
      <c r="M63" s="2"/>
      <c r="N63" s="4"/>
      <c r="O63" s="2"/>
      <c r="P63" s="2"/>
      <c r="Q63" s="5"/>
      <c r="R63" s="4"/>
      <c r="S63" s="2"/>
      <c r="T63" s="2"/>
      <c r="U63" s="2" t="str">
        <f>+T63+S63+R63+Q63+P63+N63+L63+K63+I63+G63</f>
        <v>0</v>
      </c>
      <c r="V63" s="2"/>
      <c r="W63" s="4"/>
      <c r="X63" s="4"/>
      <c r="Y63" s="4">
        <v>0</v>
      </c>
      <c r="Z63" s="4" t="str">
        <f>+U63+X63+Y63</f>
        <v>0</v>
      </c>
      <c r="AA63" s="4"/>
      <c r="AB63" s="4" t="str">
        <f>AA63*D63</f>
        <v>0</v>
      </c>
      <c r="AC63" s="4"/>
      <c r="AD63" s="4" t="str">
        <f>+(AC63*AB63)-Z63</f>
        <v>0</v>
      </c>
      <c r="AE63" s="6"/>
      <c r="AF63" s="2" t="s">
        <v>38</v>
      </c>
      <c r="AG63" s="7"/>
      <c r="AH63" s="2"/>
    </row>
    <row r="64" spans="1:34">
      <c r="A64" s="2" t="s">
        <v>100</v>
      </c>
      <c r="B64" s="2" t="s">
        <v>104</v>
      </c>
      <c r="C64" s="2">
        <v>65</v>
      </c>
      <c r="D64" s="3">
        <v>18.801</v>
      </c>
      <c r="E64" s="3">
        <v>11.038</v>
      </c>
      <c r="F64" s="2"/>
      <c r="G64" s="4"/>
      <c r="H64" s="2"/>
      <c r="I64" s="4"/>
      <c r="J64" s="2"/>
      <c r="K64" s="4"/>
      <c r="L64" s="4"/>
      <c r="M64" s="2"/>
      <c r="N64" s="4"/>
      <c r="O64" s="2"/>
      <c r="P64" s="2"/>
      <c r="Q64" s="5"/>
      <c r="R64" s="4"/>
      <c r="S64" s="2"/>
      <c r="T64" s="2"/>
      <c r="U64" s="2" t="str">
        <f>+T64+S64+R64+Q64+P64+N64+L64+K64+I64+G64</f>
        <v>0</v>
      </c>
      <c r="V64" s="2"/>
      <c r="W64" s="4"/>
      <c r="X64" s="4"/>
      <c r="Y64" s="4">
        <v>0</v>
      </c>
      <c r="Z64" s="4" t="str">
        <f>+U64+X64+Y64</f>
        <v>0</v>
      </c>
      <c r="AA64" s="4"/>
      <c r="AB64" s="4" t="str">
        <f>AA64*D64</f>
        <v>0</v>
      </c>
      <c r="AC64" s="4"/>
      <c r="AD64" s="4" t="str">
        <f>+(AC64*AB64)-Z64</f>
        <v>0</v>
      </c>
      <c r="AE64" s="6"/>
      <c r="AF64" s="2" t="s">
        <v>38</v>
      </c>
      <c r="AG64" s="7"/>
      <c r="AH64" s="2"/>
    </row>
    <row r="65" spans="1:34">
      <c r="A65" s="2" t="s">
        <v>100</v>
      </c>
      <c r="B65" s="2" t="s">
        <v>105</v>
      </c>
      <c r="C65" s="2">
        <v>105</v>
      </c>
      <c r="D65" s="3">
        <v>17.836</v>
      </c>
      <c r="E65" s="3">
        <v>6.596</v>
      </c>
      <c r="F65" s="2"/>
      <c r="G65" s="4"/>
      <c r="H65" s="2"/>
      <c r="I65" s="4"/>
      <c r="J65" s="2"/>
      <c r="K65" s="4"/>
      <c r="L65" s="4"/>
      <c r="M65" s="2"/>
      <c r="N65" s="4"/>
      <c r="O65" s="2"/>
      <c r="P65" s="2"/>
      <c r="Q65" s="5"/>
      <c r="R65" s="4"/>
      <c r="S65" s="2"/>
      <c r="T65" s="2"/>
      <c r="U65" s="2" t="str">
        <f>+T65+S65+R65+Q65+P65+N65+L65+K65+I65+G65</f>
        <v>0</v>
      </c>
      <c r="V65" s="2"/>
      <c r="W65" s="4"/>
      <c r="X65" s="4"/>
      <c r="Y65" s="4">
        <v>0</v>
      </c>
      <c r="Z65" s="4" t="str">
        <f>+U65+X65+Y65</f>
        <v>0</v>
      </c>
      <c r="AA65" s="4"/>
      <c r="AB65" s="4" t="str">
        <f>AA65*D65</f>
        <v>0</v>
      </c>
      <c r="AC65" s="4"/>
      <c r="AD65" s="4" t="str">
        <f>+(AC65*AB65)-Z65</f>
        <v>0</v>
      </c>
      <c r="AE65" s="6"/>
      <c r="AF65" s="2" t="s">
        <v>38</v>
      </c>
      <c r="AG65" s="7"/>
      <c r="AH65" s="2"/>
    </row>
    <row r="66" spans="1:34">
      <c r="A66" s="2" t="s">
        <v>106</v>
      </c>
      <c r="B66" s="2" t="s">
        <v>107</v>
      </c>
      <c r="C66" s="2">
        <v>300</v>
      </c>
      <c r="D66" s="3">
        <v>17.51</v>
      </c>
      <c r="E66" s="3">
        <v>2.317</v>
      </c>
      <c r="F66" s="2"/>
      <c r="G66" s="4"/>
      <c r="H66" s="2"/>
      <c r="I66" s="4"/>
      <c r="J66" s="2"/>
      <c r="K66" s="4"/>
      <c r="L66" s="4"/>
      <c r="M66" s="2"/>
      <c r="N66" s="4"/>
      <c r="O66" s="2"/>
      <c r="P66" s="2"/>
      <c r="Q66" s="5"/>
      <c r="R66" s="4"/>
      <c r="S66" s="2"/>
      <c r="T66" s="2"/>
      <c r="U66" s="2" t="str">
        <f>+T66+S66+R66+Q66+P66+N66+L66+K66+I66+G66</f>
        <v>0</v>
      </c>
      <c r="V66" s="2"/>
      <c r="W66" s="4"/>
      <c r="X66" s="4"/>
      <c r="Y66" s="4">
        <v>0</v>
      </c>
      <c r="Z66" s="4" t="str">
        <f>+U66+X66+Y66</f>
        <v>0</v>
      </c>
      <c r="AA66" s="4"/>
      <c r="AB66" s="4" t="str">
        <f>AA66*D66</f>
        <v>0</v>
      </c>
      <c r="AC66" s="4"/>
      <c r="AD66" s="4" t="str">
        <f>+(AC66*AB66)-Z66</f>
        <v>0</v>
      </c>
      <c r="AE66" s="6"/>
      <c r="AF66" s="2" t="s">
        <v>38</v>
      </c>
      <c r="AG66" s="7"/>
      <c r="AH66" s="2"/>
    </row>
    <row r="67" spans="1:34">
      <c r="A67" s="2" t="s">
        <v>106</v>
      </c>
      <c r="B67" s="2" t="s">
        <v>108</v>
      </c>
      <c r="C67" s="2">
        <v>51</v>
      </c>
      <c r="D67" s="3">
        <v>18.141</v>
      </c>
      <c r="E67" s="3">
        <v>13.643</v>
      </c>
      <c r="F67" s="2"/>
      <c r="G67" s="4"/>
      <c r="H67" s="2"/>
      <c r="I67" s="4"/>
      <c r="J67" s="2"/>
      <c r="K67" s="4"/>
      <c r="L67" s="4"/>
      <c r="M67" s="2"/>
      <c r="N67" s="4"/>
      <c r="O67" s="2"/>
      <c r="P67" s="2"/>
      <c r="Q67" s="5"/>
      <c r="R67" s="4"/>
      <c r="S67" s="2"/>
      <c r="T67" s="2"/>
      <c r="U67" s="2" t="str">
        <f>+T67+S67+R67+Q67+P67+N67+L67+K67+I67+G67</f>
        <v>0</v>
      </c>
      <c r="V67" s="2"/>
      <c r="W67" s="4"/>
      <c r="X67" s="4"/>
      <c r="Y67" s="4">
        <v>0</v>
      </c>
      <c r="Z67" s="4" t="str">
        <f>+U67+X67+Y67</f>
        <v>0</v>
      </c>
      <c r="AA67" s="4"/>
      <c r="AB67" s="4" t="str">
        <f>AA67*D67</f>
        <v>0</v>
      </c>
      <c r="AC67" s="4"/>
      <c r="AD67" s="4" t="str">
        <f>+(AC67*AB67)-Z67</f>
        <v>0</v>
      </c>
      <c r="AE67" s="6"/>
      <c r="AF67" s="2" t="s">
        <v>38</v>
      </c>
      <c r="AG67" s="7"/>
      <c r="AH67" s="2"/>
    </row>
    <row r="68" spans="1:34">
      <c r="A68" s="2" t="s">
        <v>106</v>
      </c>
      <c r="B68" s="2" t="s">
        <v>109</v>
      </c>
      <c r="C68" s="2">
        <v>95</v>
      </c>
      <c r="D68" s="3">
        <v>17.819</v>
      </c>
      <c r="E68" s="3">
        <v>7.25</v>
      </c>
      <c r="F68" s="2"/>
      <c r="G68" s="4"/>
      <c r="H68" s="2"/>
      <c r="I68" s="4"/>
      <c r="J68" s="2"/>
      <c r="K68" s="4"/>
      <c r="L68" s="4"/>
      <c r="M68" s="2"/>
      <c r="N68" s="4"/>
      <c r="O68" s="2"/>
      <c r="P68" s="2"/>
      <c r="Q68" s="5"/>
      <c r="R68" s="4"/>
      <c r="S68" s="2"/>
      <c r="T68" s="2"/>
      <c r="U68" s="2" t="str">
        <f>+T68+S68+R68+Q68+P68+N68+L68+K68+I68+G68</f>
        <v>0</v>
      </c>
      <c r="V68" s="2"/>
      <c r="W68" s="4"/>
      <c r="X68" s="4"/>
      <c r="Y68" s="4">
        <v>0</v>
      </c>
      <c r="Z68" s="4" t="str">
        <f>+U68+X68+Y68</f>
        <v>0</v>
      </c>
      <c r="AA68" s="4"/>
      <c r="AB68" s="4" t="str">
        <f>AA68*D68</f>
        <v>0</v>
      </c>
      <c r="AC68" s="4"/>
      <c r="AD68" s="4" t="str">
        <f>+(AC68*AB68)-Z68</f>
        <v>0</v>
      </c>
      <c r="AE68" s="6"/>
      <c r="AF68" s="2" t="s">
        <v>38</v>
      </c>
      <c r="AG68" s="7"/>
      <c r="AH68" s="2"/>
    </row>
    <row r="69" spans="1:34">
      <c r="A69" s="2" t="s">
        <v>106</v>
      </c>
      <c r="B69" s="2" t="s">
        <v>110</v>
      </c>
      <c r="C69" s="2">
        <v>52</v>
      </c>
      <c r="D69" s="3">
        <v>18.41</v>
      </c>
      <c r="E69" s="3">
        <v>13.444</v>
      </c>
      <c r="F69" s="2"/>
      <c r="G69" s="4"/>
      <c r="H69" s="2"/>
      <c r="I69" s="4"/>
      <c r="J69" s="2"/>
      <c r="K69" s="4"/>
      <c r="L69" s="4"/>
      <c r="M69" s="2"/>
      <c r="N69" s="4"/>
      <c r="O69" s="2"/>
      <c r="P69" s="2"/>
      <c r="Q69" s="5"/>
      <c r="R69" s="4"/>
      <c r="S69" s="2"/>
      <c r="T69" s="2"/>
      <c r="U69" s="2" t="str">
        <f>+T69+S69+R69+Q69+P69+N69+L69+K69+I69+G69</f>
        <v>0</v>
      </c>
      <c r="V69" s="2"/>
      <c r="W69" s="4"/>
      <c r="X69" s="4"/>
      <c r="Y69" s="4">
        <v>0</v>
      </c>
      <c r="Z69" s="4" t="str">
        <f>+U69+X69+Y69</f>
        <v>0</v>
      </c>
      <c r="AA69" s="4"/>
      <c r="AB69" s="4" t="str">
        <f>AA69*D69</f>
        <v>0</v>
      </c>
      <c r="AC69" s="4"/>
      <c r="AD69" s="4" t="str">
        <f>+(AC69*AB69)-Z69</f>
        <v>0</v>
      </c>
      <c r="AE69" s="6"/>
      <c r="AF69" s="2" t="s">
        <v>38</v>
      </c>
      <c r="AG69" s="7"/>
      <c r="AH69" s="2"/>
    </row>
    <row r="70" spans="1:34">
      <c r="A70" s="2" t="s">
        <v>106</v>
      </c>
      <c r="B70" s="2" t="s">
        <v>111</v>
      </c>
      <c r="C70" s="2">
        <v>297</v>
      </c>
      <c r="D70" s="3">
        <v>17.706</v>
      </c>
      <c r="E70" s="3">
        <v>2.366</v>
      </c>
      <c r="F70" s="2"/>
      <c r="G70" s="4"/>
      <c r="H70" s="2"/>
      <c r="I70" s="4"/>
      <c r="J70" s="2"/>
      <c r="K70" s="4"/>
      <c r="L70" s="4"/>
      <c r="M70" s="2"/>
      <c r="N70" s="4"/>
      <c r="O70" s="2"/>
      <c r="P70" s="2"/>
      <c r="Q70" s="5"/>
      <c r="R70" s="4"/>
      <c r="S70" s="2"/>
      <c r="T70" s="2"/>
      <c r="U70" s="2" t="str">
        <f>+T70+S70+R70+Q70+P70+N70+L70+K70+I70+G70</f>
        <v>0</v>
      </c>
      <c r="V70" s="2"/>
      <c r="W70" s="4"/>
      <c r="X70" s="4"/>
      <c r="Y70" s="4">
        <v>0</v>
      </c>
      <c r="Z70" s="4" t="str">
        <f>+U70+X70+Y70</f>
        <v>0</v>
      </c>
      <c r="AA70" s="4"/>
      <c r="AB70" s="4" t="str">
        <f>AA70*D70</f>
        <v>0</v>
      </c>
      <c r="AC70" s="4"/>
      <c r="AD70" s="4" t="str">
        <f>+(AC70*AB70)-Z70</f>
        <v>0</v>
      </c>
      <c r="AE70" s="6"/>
      <c r="AF70" s="2" t="s">
        <v>38</v>
      </c>
      <c r="AG70" s="7"/>
      <c r="AH7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resumen de costos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2025-03-06T15:15:48+00:00</dcterms:created>
  <dcterms:modified xsi:type="dcterms:W3CDTF">2025-03-06T15:15:48+00:00</dcterms:modified>
  <dc:title>Untitled Spreadsheet</dc:title>
  <dc:description/>
  <dc:subject/>
  <cp:keywords/>
  <cp:category/>
</cp:coreProperties>
</file>