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 Control" sheetId="1" r:id="rId4"/>
    <sheet name="Summary" sheetId="2" r:id="rId5"/>
    <sheet name="023-0010010" sheetId="3" r:id="rId6"/>
    <sheet name="023-0010011" sheetId="4" r:id="rId7"/>
    <sheet name="023-0010012" sheetId="5" r:id="rId8"/>
    <sheet name="023-0010013" sheetId="6" r:id="rId9"/>
    <sheet name="023-0010014" sheetId="7" r:id="rId10"/>
    <sheet name="023-0010015" sheetId="8" r:id="rId11"/>
    <sheet name="023-0010016" sheetId="9" r:id="rId12"/>
    <sheet name="023-0010017" sheetId="10" r:id="rId13"/>
    <sheet name="023-0010018" sheetId="11" r:id="rId14"/>
    <sheet name="023-0010019" sheetId="12" r:id="rId15"/>
    <sheet name="023-0010020" sheetId="13" r:id="rId16"/>
    <sheet name="023-0010021" sheetId="14" r:id="rId1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<sst xmlns="http://schemas.openxmlformats.org/spreadsheetml/2006/main" uniqueCount="97">
  <si>
    <t>Account status</t>
  </si>
  <si>
    <t>Date</t>
  </si>
  <si>
    <t>Concept</t>
  </si>
  <si>
    <t>Value</t>
  </si>
  <si>
    <t>Pay to</t>
  </si>
  <si>
    <t>09 April 2025</t>
  </si>
  <si>
    <t>Value of wood / 023-00101107</t>
  </si>
  <si>
    <t>TECA DEL TESORO SAS</t>
  </si>
  <si>
    <t>Value of wood / 023-00101108</t>
  </si>
  <si>
    <t>Value of wood / 023-00101109</t>
  </si>
  <si>
    <t>Value of wood / 023-00101110</t>
  </si>
  <si>
    <t>Value of wood / 023-00101111</t>
  </si>
  <si>
    <t>Value of wood / 023-00101112</t>
  </si>
  <si>
    <t>Value of wood / 023-0010110</t>
  </si>
  <si>
    <t>Value of wood / 023-0010111</t>
  </si>
  <si>
    <t>Value of wood / 023-0010112</t>
  </si>
  <si>
    <t>Value of wood / 023-0010113</t>
  </si>
  <si>
    <t>Value of wood / 023-0010114</t>
  </si>
  <si>
    <t>06 April 2025</t>
  </si>
  <si>
    <t>Value of wood / 023-0010010</t>
  </si>
  <si>
    <t>Value of wood / 023-0010011</t>
  </si>
  <si>
    <t>Value of wood / 023-0010012</t>
  </si>
  <si>
    <t>07 April 2025</t>
  </si>
  <si>
    <t>Value of wood / 023-0010013</t>
  </si>
  <si>
    <t>Value of wood / 023-0010014</t>
  </si>
  <si>
    <t>Value of wood / 023-0010015</t>
  </si>
  <si>
    <t>08 April 2025</t>
  </si>
  <si>
    <t>Value of wood / 023-0010016</t>
  </si>
  <si>
    <t>Value of wood / 023-0010017</t>
  </si>
  <si>
    <t>Value of wood / 023-0010018</t>
  </si>
  <si>
    <t>11 April 2025</t>
  </si>
  <si>
    <t>Value of wood / 023-0010021</t>
  </si>
  <si>
    <t>Logistics / 023-00101112</t>
  </si>
  <si>
    <t>CESAR TRANSPORTE</t>
  </si>
  <si>
    <t>Service / 023-00101112</t>
  </si>
  <si>
    <t>Transit Loss</t>
  </si>
  <si>
    <t>S No</t>
  </si>
  <si>
    <t>Inventory Order</t>
  </si>
  <si>
    <t>Pieces</t>
  </si>
  <si>
    <t>Length</t>
  </si>
  <si>
    <t>Circumference / Square foot</t>
  </si>
  <si>
    <t>Gross Volume Hoppus</t>
  </si>
  <si>
    <t>Net Volume Hoppus</t>
  </si>
  <si>
    <t>Gross Volume Area</t>
  </si>
  <si>
    <t>Volume - Farm</t>
  </si>
  <si>
    <t>Wood Value Reception</t>
  </si>
  <si>
    <t>Wood Value Farm</t>
  </si>
  <si>
    <t>Logistics</t>
  </si>
  <si>
    <t>Service</t>
  </si>
  <si>
    <t>Total</t>
  </si>
  <si>
    <t>Difference Farm vs Reception</t>
  </si>
  <si>
    <t>Material Value</t>
  </si>
  <si>
    <t>Invoice Number</t>
  </si>
  <si>
    <t>Reception</t>
  </si>
  <si>
    <t>Farm</t>
  </si>
  <si>
    <t>04 April 2025</t>
  </si>
  <si>
    <t>023-0010010</t>
  </si>
  <si>
    <t>Gross Volume (m³)</t>
  </si>
  <si>
    <t>Circumference Allowance</t>
  </si>
  <si>
    <t>Total Payment</t>
  </si>
  <si>
    <t>Length Allowance</t>
  </si>
  <si>
    <t>Logistic Cost</t>
  </si>
  <si>
    <t>Plate Number</t>
  </si>
  <si>
    <t>SWE-965</t>
  </si>
  <si>
    <t>Net Volume (m³)</t>
  </si>
  <si>
    <t>IVA (%)</t>
  </si>
  <si>
    <t>RETENCION (%)</t>
  </si>
  <si>
    <t>Supplier Name</t>
  </si>
  <si>
    <t>CFT</t>
  </si>
  <si>
    <t>Exchange Rate</t>
  </si>
  <si>
    <t>RETEICA</t>
  </si>
  <si>
    <t>Service Cost</t>
  </si>
  <si>
    <t>Adjustment</t>
  </si>
  <si>
    <t>Circumference</t>
  </si>
  <si>
    <t>Vol. Gross Hop - Reception</t>
  </si>
  <si>
    <t>Vol. Net Hop - Reception</t>
  </si>
  <si>
    <t>Vol. Gross Hop - Farm</t>
  </si>
  <si>
    <t>Vol. Net Hop - Farm</t>
  </si>
  <si>
    <t>Product Type</t>
  </si>
  <si>
    <t>Circumference Range</t>
  </si>
  <si>
    <t>Shorts</t>
  </si>
  <si>
    <t>Semi Longs</t>
  </si>
  <si>
    <t>Longs</t>
  </si>
  <si>
    <t>Total Value - Reception</t>
  </si>
  <si>
    <t>Total Value - Farm</t>
  </si>
  <si>
    <t>023-0010011</t>
  </si>
  <si>
    <t>023-0010012</t>
  </si>
  <si>
    <t>023-0010013</t>
  </si>
  <si>
    <t>023-0010014</t>
  </si>
  <si>
    <t>023-0010015</t>
  </si>
  <si>
    <t>023-0010016</t>
  </si>
  <si>
    <t>023-0010017</t>
  </si>
  <si>
    <t>023-0010018</t>
  </si>
  <si>
    <t>10 April 2025</t>
  </si>
  <si>
    <t>023-0010019</t>
  </si>
  <si>
    <t>023-0010020</t>
  </si>
  <si>
    <t>023-0010021</t>
  </si>
</sst>
</file>

<file path=xl/styles.xml><?xml version="1.0" encoding="utf-8"?>
<styleSheet xmlns="http://schemas.openxmlformats.org/spreadsheetml/2006/main" xml:space="preserve">
  <numFmts count="3">
    <numFmt numFmtId="164" formatCode="_(&quot;$&quot;* #,##0.00_);_(&quot;$&quot;* (#,##0.00);_(&quot;$&quot;* &quot;-&quot;??_);_(@_)"/>
    <numFmt numFmtId="165" formatCode="_(* #,##0.000_);_(* (#,##0.000);_(* &quot;-&quot;??_);_(@_)"/>
    <numFmt numFmtId="166" formatCode="_(* #,##0_);_(* (#,##0);_(* &quot;-&quot;??_);_(@_)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DBEDFF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9BC2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1" fillId="6" borderId="1" applyFont="1" applyNumberFormat="1" applyFill="1" applyBorder="1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0">
      <alignment horizontal="general" vertical="bottom" textRotation="0" wrapText="false" shrinkToFit="false"/>
    </xf>
    <xf xfId="0" fontId="2" numFmtId="164" fillId="8" borderId="1" applyFont="1" applyNumberFormat="1" applyFill="1" applyBorder="1" applyAlignment="0">
      <alignment horizontal="general" vertical="bottom" textRotation="0" wrapText="false" shrinkToFit="false"/>
    </xf>
    <xf xfId="0" fontId="2" numFmtId="164" fillId="3" borderId="1" applyFont="1" applyNumberFormat="1" applyFill="1" applyBorder="1" applyAlignment="0">
      <alignment horizontal="general" vertical="bottom" textRotation="0" wrapText="false" shrinkToFit="false"/>
    </xf>
    <xf xfId="0" fontId="2" numFmtId="164" fillId="9" borderId="1" applyFont="1" applyNumberFormat="1" applyFill="1" applyBorder="1" applyAlignment="0">
      <alignment horizontal="general" vertical="bottom" textRotation="0" wrapText="false" shrinkToFit="false"/>
    </xf>
    <xf xfId="0" fontId="2" numFmtId="166" fillId="4" borderId="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8"/>
  <sheetViews>
    <sheetView tabSelected="1" workbookViewId="0" zoomScale="95" showGridLines="true" showRowColHeaders="1">
      <selection activeCell="C2" sqref="C2"/>
    </sheetView>
  </sheetViews>
  <sheetFormatPr defaultRowHeight="14.4" outlineLevelRow="0" outlineLevelCol="0"/>
  <cols>
    <col min="1" max="1" width="16.424561" bestFit="true" customWidth="true" style="0"/>
    <col min="2" max="2" width="34.134521" bestFit="true" customWidth="true" style="0"/>
    <col min="3" max="3" width="22.280273" bestFit="true" customWidth="true" style="0"/>
    <col min="4" max="4" width="23.422852" bestFit="true" customWidth="true" style="0"/>
  </cols>
  <sheetData>
    <row r="2" spans="1:4">
      <c r="B2" s="1" t="s">
        <v>0</v>
      </c>
      <c r="C2" s="5" t="str">
        <f>SUM(C6:C28)</f>
        <v>0</v>
      </c>
    </row>
    <row r="5" spans="1:4">
      <c r="A5" s="2" t="s">
        <v>1</v>
      </c>
      <c r="B5" s="2" t="s">
        <v>2</v>
      </c>
      <c r="C5" s="2" t="s">
        <v>3</v>
      </c>
      <c r="D5" s="2" t="s">
        <v>4</v>
      </c>
    </row>
    <row r="6" spans="1:4">
      <c r="A6" s="3" t="s">
        <v>5</v>
      </c>
      <c r="B6" s="3" t="s">
        <v>6</v>
      </c>
      <c r="C6" s="4">
        <v>8911997.1871</v>
      </c>
      <c r="D6" s="3" t="s">
        <v>7</v>
      </c>
    </row>
    <row r="7" spans="1:4">
      <c r="A7" s="3" t="s">
        <v>5</v>
      </c>
      <c r="B7" s="3" t="s">
        <v>8</v>
      </c>
      <c r="C7" s="4">
        <v>8911997.1871</v>
      </c>
      <c r="D7" s="3" t="s">
        <v>7</v>
      </c>
    </row>
    <row r="8" spans="1:4">
      <c r="A8" s="3" t="s">
        <v>5</v>
      </c>
      <c r="B8" s="3" t="s">
        <v>9</v>
      </c>
      <c r="C8" s="4">
        <v>8911997.1876</v>
      </c>
      <c r="D8" s="3" t="s">
        <v>7</v>
      </c>
    </row>
    <row r="9" spans="1:4">
      <c r="A9" s="3" t="s">
        <v>5</v>
      </c>
      <c r="B9" s="3" t="s">
        <v>10</v>
      </c>
      <c r="C9" s="4">
        <v>8911997.1876</v>
      </c>
      <c r="D9" s="3" t="s">
        <v>7</v>
      </c>
    </row>
    <row r="10" spans="1:4">
      <c r="A10" s="3" t="s">
        <v>5</v>
      </c>
      <c r="B10" s="3" t="s">
        <v>11</v>
      </c>
      <c r="C10" s="4">
        <v>8911997.1876</v>
      </c>
      <c r="D10" s="3" t="s">
        <v>7</v>
      </c>
    </row>
    <row r="11" spans="1:4">
      <c r="A11" s="3" t="s">
        <v>5</v>
      </c>
      <c r="B11" s="3" t="s">
        <v>12</v>
      </c>
      <c r="C11" s="4">
        <v>8911997.1871</v>
      </c>
      <c r="D11" s="3" t="s">
        <v>7</v>
      </c>
    </row>
    <row r="12" spans="1:4">
      <c r="A12" s="3" t="s">
        <v>5</v>
      </c>
      <c r="B12" s="3" t="s">
        <v>13</v>
      </c>
      <c r="C12" s="4">
        <v>8911997.1871</v>
      </c>
      <c r="D12" s="3" t="s">
        <v>7</v>
      </c>
    </row>
    <row r="13" spans="1:4">
      <c r="A13" s="3" t="s">
        <v>5</v>
      </c>
      <c r="B13" s="3" t="s">
        <v>14</v>
      </c>
      <c r="C13" s="4">
        <v>8911997.1871</v>
      </c>
      <c r="D13" s="3" t="s">
        <v>7</v>
      </c>
    </row>
    <row r="14" spans="1:4">
      <c r="A14" s="3" t="s">
        <v>5</v>
      </c>
      <c r="B14" s="3" t="s">
        <v>15</v>
      </c>
      <c r="C14" s="4">
        <v>8911997.1871</v>
      </c>
      <c r="D14" s="3" t="s">
        <v>7</v>
      </c>
    </row>
    <row r="15" spans="1:4">
      <c r="A15" s="3" t="s">
        <v>5</v>
      </c>
      <c r="B15" s="3" t="s">
        <v>16</v>
      </c>
      <c r="C15" s="4">
        <v>8911997.1871</v>
      </c>
      <c r="D15" s="3" t="s">
        <v>7</v>
      </c>
    </row>
    <row r="16" spans="1:4">
      <c r="A16" s="3" t="s">
        <v>5</v>
      </c>
      <c r="B16" s="3" t="s">
        <v>17</v>
      </c>
      <c r="C16" s="4">
        <v>8911997.1871</v>
      </c>
      <c r="D16" s="3" t="s">
        <v>7</v>
      </c>
    </row>
    <row r="17" spans="1:4">
      <c r="A17" s="3" t="s">
        <v>18</v>
      </c>
      <c r="B17" s="3" t="s">
        <v>19</v>
      </c>
      <c r="C17" s="4">
        <v>17361297.0625</v>
      </c>
      <c r="D17" s="3" t="s">
        <v>7</v>
      </c>
    </row>
    <row r="18" spans="1:4">
      <c r="A18" s="3" t="s">
        <v>18</v>
      </c>
      <c r="B18" s="3" t="s">
        <v>20</v>
      </c>
      <c r="C18" s="4">
        <v>8680564.4825</v>
      </c>
      <c r="D18" s="3" t="s">
        <v>7</v>
      </c>
    </row>
    <row r="19" spans="1:4">
      <c r="A19" s="3" t="s">
        <v>18</v>
      </c>
      <c r="B19" s="3" t="s">
        <v>21</v>
      </c>
      <c r="C19" s="4">
        <v>8680564.4825</v>
      </c>
      <c r="D19" s="3" t="s">
        <v>7</v>
      </c>
    </row>
    <row r="20" spans="1:4">
      <c r="A20" s="3" t="s">
        <v>22</v>
      </c>
      <c r="B20" s="3" t="s">
        <v>23</v>
      </c>
      <c r="C20" s="4">
        <v>8680564.4825</v>
      </c>
      <c r="D20" s="3" t="s">
        <v>7</v>
      </c>
    </row>
    <row r="21" spans="1:4">
      <c r="A21" s="3" t="s">
        <v>22</v>
      </c>
      <c r="B21" s="3" t="s">
        <v>24</v>
      </c>
      <c r="C21" s="4">
        <v>8680564.4825</v>
      </c>
      <c r="D21" s="3" t="s">
        <v>7</v>
      </c>
    </row>
    <row r="22" spans="1:4">
      <c r="A22" s="3" t="s">
        <v>22</v>
      </c>
      <c r="B22" s="3" t="s">
        <v>25</v>
      </c>
      <c r="C22" s="4">
        <v>8680564.4825</v>
      </c>
      <c r="D22" s="3" t="s">
        <v>7</v>
      </c>
    </row>
    <row r="23" spans="1:4">
      <c r="A23" s="3" t="s">
        <v>26</v>
      </c>
      <c r="B23" s="3" t="s">
        <v>27</v>
      </c>
      <c r="C23" s="4">
        <v>8884680.2071</v>
      </c>
      <c r="D23" s="3" t="s">
        <v>7</v>
      </c>
    </row>
    <row r="24" spans="1:4">
      <c r="A24" s="3" t="s">
        <v>26</v>
      </c>
      <c r="B24" s="3" t="s">
        <v>28</v>
      </c>
      <c r="C24" s="4">
        <v>8884680.2071</v>
      </c>
      <c r="D24" s="3" t="s">
        <v>7</v>
      </c>
    </row>
    <row r="25" spans="1:4">
      <c r="A25" s="3" t="s">
        <v>5</v>
      </c>
      <c r="B25" s="3" t="s">
        <v>29</v>
      </c>
      <c r="C25" s="4">
        <v>8911997.1871</v>
      </c>
      <c r="D25" s="3" t="s">
        <v>7</v>
      </c>
    </row>
    <row r="26" spans="1:4">
      <c r="A26" s="3" t="s">
        <v>30</v>
      </c>
      <c r="B26" s="3" t="s">
        <v>31</v>
      </c>
      <c r="C26" s="4">
        <v>53472500.8606</v>
      </c>
      <c r="D26" s="3" t="s">
        <v>7</v>
      </c>
    </row>
    <row r="27" spans="1:4">
      <c r="A27" s="3" t="s">
        <v>5</v>
      </c>
      <c r="B27" s="3" t="s">
        <v>32</v>
      </c>
      <c r="C27" s="4">
        <v>346500</v>
      </c>
      <c r="D27" s="3" t="s">
        <v>33</v>
      </c>
    </row>
    <row r="28" spans="1:4">
      <c r="A28" s="3" t="s">
        <v>5</v>
      </c>
      <c r="B28" s="3" t="s">
        <v>34</v>
      </c>
      <c r="C28" s="4">
        <v>3613500</v>
      </c>
      <c r="D28" s="3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26</v>
      </c>
      <c r="D2" s="10" t="s">
        <v>37</v>
      </c>
      <c r="E2" s="12" t="s">
        <v>91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4374.53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</v>
      </c>
      <c r="D2" s="10" t="s">
        <v>37</v>
      </c>
      <c r="E2" s="12" t="s">
        <v>92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4387.98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93</v>
      </c>
      <c r="D2" s="10" t="s">
        <v>37</v>
      </c>
      <c r="E2" s="12" t="s">
        <v>94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/>
      <c r="K6" s="11"/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</f>
        <v>0</v>
      </c>
      <c r="Q9" s="4" t="str">
        <f>SUM(Q11:Q20)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30</v>
      </c>
      <c r="D2" s="10" t="s">
        <v>37</v>
      </c>
      <c r="E2" s="12" t="s">
        <v>95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/>
      <c r="K6" s="11"/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</f>
        <v>0</v>
      </c>
      <c r="Q9" s="4" t="str">
        <f>SUM(Q11:Q20)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30</v>
      </c>
      <c r="D2" s="10" t="s">
        <v>37</v>
      </c>
      <c r="E2" s="12" t="s">
        <v>96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4387.98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6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6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12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6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6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6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6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6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6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6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6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6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6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6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6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6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6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6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6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6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6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6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6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6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6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12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6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6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6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6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6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6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6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6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6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6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6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6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6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6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6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9"/>
  <sheetViews>
    <sheetView tabSelected="0" workbookViewId="0" showGridLines="true" showRowColHeaders="1">
      <selection activeCell="D1" sqref="D1"/>
    </sheetView>
  </sheetViews>
  <sheetFormatPr defaultRowHeight="14.4" outlineLevelRow="0" outlineLevelCol="0"/>
  <cols>
    <col min="1" max="1" width="9" customWidth="true" style="0"/>
    <col min="2" max="2" width="18" customWidth="true" style="0"/>
    <col min="3" max="3" width="16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8" customWidth="true" style="0"/>
    <col min="13" max="13" width="18" customWidth="true" style="0"/>
    <col min="14" max="14" width="18" customWidth="true" style="0"/>
    <col min="15" max="15" width="18" customWidth="true" style="0"/>
    <col min="16" max="16" width="18" customWidth="true" style="0"/>
    <col min="17" max="17" width="18" customWidth="true" style="0"/>
    <col min="18" max="18" width="18" customWidth="true" style="0"/>
    <col min="19" max="19" width="14" customWidth="true" style="0"/>
  </cols>
  <sheetData>
    <row r="1" spans="1:19">
      <c r="C1" s="6" t="s">
        <v>35</v>
      </c>
      <c r="D1" s="22" t="str">
        <f>D5-E5</f>
        <v>0</v>
      </c>
    </row>
    <row r="4" spans="1:19">
      <c r="L4" s="21" t="str">
        <f>IFERROR(L5/D5,0)</f>
        <v>0</v>
      </c>
      <c r="M4" s="21" t="str">
        <f>IFERROR(M5/E5,0)</f>
        <v>0</v>
      </c>
      <c r="N4" s="21" t="str">
        <f>IFERROR(N5/E5,0)</f>
        <v>0</v>
      </c>
      <c r="O4" s="21" t="str">
        <f>IFERROR(O5/E5,0)</f>
        <v>0</v>
      </c>
      <c r="P4" s="21" t="str">
        <f>IFERROR(P5/E5,0)</f>
        <v>0</v>
      </c>
      <c r="Q4" s="21" t="str">
        <f>IFERROR(Q5/E5,0)</f>
        <v>0</v>
      </c>
      <c r="R4" s="21" t="str">
        <f>IFERROR(R5/E5,0)</f>
        <v>0</v>
      </c>
    </row>
    <row r="5" spans="1:19">
      <c r="D5" s="8" t="str">
        <f>SUM(D8:D19)</f>
        <v>0</v>
      </c>
      <c r="E5" s="8" t="str">
        <f>SUM(E8:E19)</f>
        <v>0</v>
      </c>
      <c r="F5" s="8"/>
      <c r="G5" s="8"/>
      <c r="H5" s="8" t="str">
        <f>SUM(H8:H19)</f>
        <v>0</v>
      </c>
      <c r="I5" s="8" t="str">
        <f>SUM(I8:I19)</f>
        <v>0</v>
      </c>
      <c r="J5" s="8" t="str">
        <f>SUM(J8:J19)</f>
        <v>0</v>
      </c>
      <c r="K5" s="8" t="str">
        <f>SUM(K8:K19)</f>
        <v>0</v>
      </c>
      <c r="L5" s="19" t="str">
        <f>SUM(L8:L19)</f>
        <v>0</v>
      </c>
      <c r="M5" s="19" t="str">
        <f>SUM(M8:M19)</f>
        <v>0</v>
      </c>
      <c r="N5" s="18" t="str">
        <f>SUM(N8:N19)</f>
        <v>0</v>
      </c>
      <c r="O5" s="20" t="str">
        <f>SUM(O8:O19)</f>
        <v>0</v>
      </c>
      <c r="P5" s="18" t="str">
        <f>SUM(P8:P19)</f>
        <v>0</v>
      </c>
      <c r="Q5" s="18" t="str">
        <f>SUM(Q8:Q19)</f>
        <v>0</v>
      </c>
      <c r="R5" s="18" t="str">
        <f>SUM(R8:R19)</f>
        <v>0</v>
      </c>
    </row>
    <row r="6" spans="1:19">
      <c r="A6" s="7" t="s">
        <v>36</v>
      </c>
      <c r="B6" s="7" t="s">
        <v>1</v>
      </c>
      <c r="C6" s="7" t="s">
        <v>37</v>
      </c>
      <c r="D6" s="7" t="s">
        <v>38</v>
      </c>
      <c r="E6" s="7"/>
      <c r="F6" s="9" t="s">
        <v>39</v>
      </c>
      <c r="G6" s="9" t="s">
        <v>40</v>
      </c>
      <c r="H6" s="9" t="s">
        <v>41</v>
      </c>
      <c r="I6" s="9" t="s">
        <v>42</v>
      </c>
      <c r="J6" s="9" t="s">
        <v>43</v>
      </c>
      <c r="K6" s="9" t="s">
        <v>44</v>
      </c>
      <c r="L6" s="9" t="s">
        <v>45</v>
      </c>
      <c r="M6" s="9" t="s">
        <v>46</v>
      </c>
      <c r="N6" s="9" t="s">
        <v>47</v>
      </c>
      <c r="O6" s="9" t="s">
        <v>48</v>
      </c>
      <c r="P6" s="9" t="s">
        <v>49</v>
      </c>
      <c r="Q6" s="9" t="s">
        <v>50</v>
      </c>
      <c r="R6" s="7" t="s">
        <v>51</v>
      </c>
      <c r="S6" s="7" t="s">
        <v>52</v>
      </c>
    </row>
    <row r="7" spans="1:19">
      <c r="A7" s="8"/>
      <c r="B7" s="8"/>
      <c r="C7" s="8"/>
      <c r="D7" s="7" t="s">
        <v>53</v>
      </c>
      <c r="E7" s="7" t="s">
        <v>54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3">
        <v>1</v>
      </c>
      <c r="B8" s="3" t="str">
        <f>'023-0010010'!B2</f>
        <v>0</v>
      </c>
      <c r="C8" s="3" t="str">
        <f>'023-0010010'!E2</f>
        <v>0</v>
      </c>
      <c r="D8" s="3" t="str">
        <f>'023-0010010'!A9</f>
        <v>0</v>
      </c>
      <c r="E8" s="3" t="str">
        <f>'023-0010010'!B9</f>
        <v>0</v>
      </c>
      <c r="F8" s="3" t="str">
        <f>'023-0010010'!D9</f>
        <v>0</v>
      </c>
      <c r="G8" s="3" t="str">
        <f>'023-0010010'!C9</f>
        <v>0</v>
      </c>
      <c r="H8" s="16" t="str">
        <f>'023-0010010'!E9</f>
        <v>0</v>
      </c>
      <c r="I8" s="16" t="str">
        <f>'023-0010010'!F9</f>
        <v>0</v>
      </c>
      <c r="J8" s="16" t="str">
        <f>'023-0010010'!G9</f>
        <v>0</v>
      </c>
      <c r="K8" s="16" t="str">
        <f>'023-0010010'!H9</f>
        <v>0</v>
      </c>
      <c r="L8" s="4" t="str">
        <f>'023-0010010'!P9</f>
        <v>0</v>
      </c>
      <c r="M8" s="4" t="str">
        <f>'023-0010010'!Q9</f>
        <v>0</v>
      </c>
      <c r="N8" s="4" t="str">
        <f>'023-0010010'!Q3</f>
        <v>0</v>
      </c>
      <c r="O8" s="4" t="str">
        <f>'023-0010010'!Q7</f>
        <v>0</v>
      </c>
      <c r="P8" s="4" t="str">
        <f>SUM(M8:O8)</f>
        <v>0</v>
      </c>
      <c r="Q8" s="4" t="str">
        <f>L8-M8</f>
        <v>0</v>
      </c>
      <c r="R8" s="4" t="str">
        <f>P8</f>
        <v>0</v>
      </c>
      <c r="S8" s="3"/>
    </row>
    <row r="9" spans="1:19">
      <c r="A9" s="3">
        <v>2</v>
      </c>
      <c r="B9" s="3" t="str">
        <f>'023-0010011'!B2</f>
        <v>0</v>
      </c>
      <c r="C9" s="3" t="str">
        <f>'023-0010011'!E2</f>
        <v>0</v>
      </c>
      <c r="D9" s="3" t="str">
        <f>'023-0010011'!A9</f>
        <v>0</v>
      </c>
      <c r="E9" s="3" t="str">
        <f>'023-0010011'!B9</f>
        <v>0</v>
      </c>
      <c r="F9" s="3" t="str">
        <f>'023-0010011'!D9</f>
        <v>0</v>
      </c>
      <c r="G9" s="3" t="str">
        <f>'023-0010011'!C9</f>
        <v>0</v>
      </c>
      <c r="H9" s="16" t="str">
        <f>'023-0010011'!E9</f>
        <v>0</v>
      </c>
      <c r="I9" s="16" t="str">
        <f>'023-0010011'!F9</f>
        <v>0</v>
      </c>
      <c r="J9" s="16" t="str">
        <f>'023-0010011'!G9</f>
        <v>0</v>
      </c>
      <c r="K9" s="16" t="str">
        <f>'023-0010011'!H9</f>
        <v>0</v>
      </c>
      <c r="L9" s="4" t="str">
        <f>'023-0010011'!P9</f>
        <v>0</v>
      </c>
      <c r="M9" s="4" t="str">
        <f>'023-0010011'!Q9</f>
        <v>0</v>
      </c>
      <c r="N9" s="4" t="str">
        <f>'023-0010011'!Q3</f>
        <v>0</v>
      </c>
      <c r="O9" s="4" t="str">
        <f>'023-0010011'!Q7</f>
        <v>0</v>
      </c>
      <c r="P9" s="4" t="str">
        <f>SUM(M9:O9)</f>
        <v>0</v>
      </c>
      <c r="Q9" s="4" t="str">
        <f>L9-M9</f>
        <v>0</v>
      </c>
      <c r="R9" s="4" t="str">
        <f>P9</f>
        <v>0</v>
      </c>
      <c r="S9" s="3"/>
    </row>
    <row r="10" spans="1:19">
      <c r="A10" s="3">
        <v>3</v>
      </c>
      <c r="B10" s="3" t="str">
        <f>'023-0010012'!B2</f>
        <v>0</v>
      </c>
      <c r="C10" s="3" t="str">
        <f>'023-0010012'!E2</f>
        <v>0</v>
      </c>
      <c r="D10" s="3" t="str">
        <f>'023-0010012'!A9</f>
        <v>0</v>
      </c>
      <c r="E10" s="3" t="str">
        <f>'023-0010012'!B9</f>
        <v>0</v>
      </c>
      <c r="F10" s="3" t="str">
        <f>'023-0010012'!D9</f>
        <v>0</v>
      </c>
      <c r="G10" s="3" t="str">
        <f>'023-0010012'!C9</f>
        <v>0</v>
      </c>
      <c r="H10" s="16" t="str">
        <f>'023-0010012'!E9</f>
        <v>0</v>
      </c>
      <c r="I10" s="16" t="str">
        <f>'023-0010012'!F9</f>
        <v>0</v>
      </c>
      <c r="J10" s="16" t="str">
        <f>'023-0010012'!G9</f>
        <v>0</v>
      </c>
      <c r="K10" s="16" t="str">
        <f>'023-0010012'!H9</f>
        <v>0</v>
      </c>
      <c r="L10" s="4" t="str">
        <f>'023-0010012'!P9</f>
        <v>0</v>
      </c>
      <c r="M10" s="4" t="str">
        <f>'023-0010012'!Q9</f>
        <v>0</v>
      </c>
      <c r="N10" s="4" t="str">
        <f>'023-0010012'!Q3</f>
        <v>0</v>
      </c>
      <c r="O10" s="4" t="str">
        <f>'023-0010012'!Q7</f>
        <v>0</v>
      </c>
      <c r="P10" s="4" t="str">
        <f>SUM(M10:O10)</f>
        <v>0</v>
      </c>
      <c r="Q10" s="4" t="str">
        <f>L10-M10</f>
        <v>0</v>
      </c>
      <c r="R10" s="4" t="str">
        <f>P10</f>
        <v>0</v>
      </c>
      <c r="S10" s="3"/>
    </row>
    <row r="11" spans="1:19">
      <c r="A11" s="3">
        <v>4</v>
      </c>
      <c r="B11" s="3" t="str">
        <f>'023-0010013'!B2</f>
        <v>0</v>
      </c>
      <c r="C11" s="3" t="str">
        <f>'023-0010013'!E2</f>
        <v>0</v>
      </c>
      <c r="D11" s="3" t="str">
        <f>'023-0010013'!A9</f>
        <v>0</v>
      </c>
      <c r="E11" s="3" t="str">
        <f>'023-0010013'!B9</f>
        <v>0</v>
      </c>
      <c r="F11" s="3" t="str">
        <f>'023-0010013'!D9</f>
        <v>0</v>
      </c>
      <c r="G11" s="3" t="str">
        <f>'023-0010013'!C9</f>
        <v>0</v>
      </c>
      <c r="H11" s="16" t="str">
        <f>'023-0010013'!E9</f>
        <v>0</v>
      </c>
      <c r="I11" s="16" t="str">
        <f>'023-0010013'!F9</f>
        <v>0</v>
      </c>
      <c r="J11" s="16" t="str">
        <f>'023-0010013'!G9</f>
        <v>0</v>
      </c>
      <c r="K11" s="16" t="str">
        <f>'023-0010013'!H9</f>
        <v>0</v>
      </c>
      <c r="L11" s="4" t="str">
        <f>'023-0010013'!P9</f>
        <v>0</v>
      </c>
      <c r="M11" s="4" t="str">
        <f>'023-0010013'!Q9</f>
        <v>0</v>
      </c>
      <c r="N11" s="4" t="str">
        <f>'023-0010013'!Q3</f>
        <v>0</v>
      </c>
      <c r="O11" s="4" t="str">
        <f>'023-0010013'!Q7</f>
        <v>0</v>
      </c>
      <c r="P11" s="4" t="str">
        <f>SUM(M11:O11)</f>
        <v>0</v>
      </c>
      <c r="Q11" s="4" t="str">
        <f>L11-M11</f>
        <v>0</v>
      </c>
      <c r="R11" s="4" t="str">
        <f>P11</f>
        <v>0</v>
      </c>
      <c r="S11" s="3"/>
    </row>
    <row r="12" spans="1:19">
      <c r="A12" s="3">
        <v>5</v>
      </c>
      <c r="B12" s="3" t="str">
        <f>'023-0010014'!B2</f>
        <v>0</v>
      </c>
      <c r="C12" s="3" t="str">
        <f>'023-0010014'!E2</f>
        <v>0</v>
      </c>
      <c r="D12" s="3" t="str">
        <f>'023-0010014'!A9</f>
        <v>0</v>
      </c>
      <c r="E12" s="3" t="str">
        <f>'023-0010014'!B9</f>
        <v>0</v>
      </c>
      <c r="F12" s="3" t="str">
        <f>'023-0010014'!D9</f>
        <v>0</v>
      </c>
      <c r="G12" s="3" t="str">
        <f>'023-0010014'!C9</f>
        <v>0</v>
      </c>
      <c r="H12" s="16" t="str">
        <f>'023-0010014'!E9</f>
        <v>0</v>
      </c>
      <c r="I12" s="16" t="str">
        <f>'023-0010014'!F9</f>
        <v>0</v>
      </c>
      <c r="J12" s="16" t="str">
        <f>'023-0010014'!G9</f>
        <v>0</v>
      </c>
      <c r="K12" s="16" t="str">
        <f>'023-0010014'!H9</f>
        <v>0</v>
      </c>
      <c r="L12" s="4" t="str">
        <f>'023-0010014'!P9</f>
        <v>0</v>
      </c>
      <c r="M12" s="4" t="str">
        <f>'023-0010014'!Q9</f>
        <v>0</v>
      </c>
      <c r="N12" s="4" t="str">
        <f>'023-0010014'!Q3</f>
        <v>0</v>
      </c>
      <c r="O12" s="4" t="str">
        <f>'023-0010014'!Q7</f>
        <v>0</v>
      </c>
      <c r="P12" s="4" t="str">
        <f>SUM(M12:O12)</f>
        <v>0</v>
      </c>
      <c r="Q12" s="4" t="str">
        <f>L12-M12</f>
        <v>0</v>
      </c>
      <c r="R12" s="4" t="str">
        <f>P12</f>
        <v>0</v>
      </c>
      <c r="S12" s="3"/>
    </row>
    <row r="13" spans="1:19">
      <c r="A13" s="3">
        <v>6</v>
      </c>
      <c r="B13" s="3" t="str">
        <f>'023-0010015'!B2</f>
        <v>0</v>
      </c>
      <c r="C13" s="3" t="str">
        <f>'023-0010015'!E2</f>
        <v>0</v>
      </c>
      <c r="D13" s="3" t="str">
        <f>'023-0010015'!A9</f>
        <v>0</v>
      </c>
      <c r="E13" s="3" t="str">
        <f>'023-0010015'!B9</f>
        <v>0</v>
      </c>
      <c r="F13" s="3" t="str">
        <f>'023-0010015'!D9</f>
        <v>0</v>
      </c>
      <c r="G13" s="3" t="str">
        <f>'023-0010015'!C9</f>
        <v>0</v>
      </c>
      <c r="H13" s="16" t="str">
        <f>'023-0010015'!E9</f>
        <v>0</v>
      </c>
      <c r="I13" s="16" t="str">
        <f>'023-0010015'!F9</f>
        <v>0</v>
      </c>
      <c r="J13" s="16" t="str">
        <f>'023-0010015'!G9</f>
        <v>0</v>
      </c>
      <c r="K13" s="16" t="str">
        <f>'023-0010015'!H9</f>
        <v>0</v>
      </c>
      <c r="L13" s="4" t="str">
        <f>'023-0010015'!P9</f>
        <v>0</v>
      </c>
      <c r="M13" s="4" t="str">
        <f>'023-0010015'!Q9</f>
        <v>0</v>
      </c>
      <c r="N13" s="4" t="str">
        <f>'023-0010015'!Q3</f>
        <v>0</v>
      </c>
      <c r="O13" s="4" t="str">
        <f>'023-0010015'!Q7</f>
        <v>0</v>
      </c>
      <c r="P13" s="4" t="str">
        <f>SUM(M13:O13)</f>
        <v>0</v>
      </c>
      <c r="Q13" s="4" t="str">
        <f>L13-M13</f>
        <v>0</v>
      </c>
      <c r="R13" s="4" t="str">
        <f>P13</f>
        <v>0</v>
      </c>
      <c r="S13" s="3"/>
    </row>
    <row r="14" spans="1:19">
      <c r="A14" s="3">
        <v>7</v>
      </c>
      <c r="B14" s="3" t="str">
        <f>'023-0010016'!B2</f>
        <v>0</v>
      </c>
      <c r="C14" s="3" t="str">
        <f>'023-0010016'!E2</f>
        <v>0</v>
      </c>
      <c r="D14" s="3" t="str">
        <f>'023-0010016'!A9</f>
        <v>0</v>
      </c>
      <c r="E14" s="3" t="str">
        <f>'023-0010016'!B9</f>
        <v>0</v>
      </c>
      <c r="F14" s="3" t="str">
        <f>'023-0010016'!D9</f>
        <v>0</v>
      </c>
      <c r="G14" s="3" t="str">
        <f>'023-0010016'!C9</f>
        <v>0</v>
      </c>
      <c r="H14" s="16" t="str">
        <f>'023-0010016'!E9</f>
        <v>0</v>
      </c>
      <c r="I14" s="16" t="str">
        <f>'023-0010016'!F9</f>
        <v>0</v>
      </c>
      <c r="J14" s="16" t="str">
        <f>'023-0010016'!G9</f>
        <v>0</v>
      </c>
      <c r="K14" s="16" t="str">
        <f>'023-0010016'!H9</f>
        <v>0</v>
      </c>
      <c r="L14" s="4" t="str">
        <f>'023-0010016'!P9</f>
        <v>0</v>
      </c>
      <c r="M14" s="4" t="str">
        <f>'023-0010016'!Q9</f>
        <v>0</v>
      </c>
      <c r="N14" s="4" t="str">
        <f>'023-0010016'!Q3</f>
        <v>0</v>
      </c>
      <c r="O14" s="4" t="str">
        <f>'023-0010016'!Q7</f>
        <v>0</v>
      </c>
      <c r="P14" s="4" t="str">
        <f>SUM(M14:O14)</f>
        <v>0</v>
      </c>
      <c r="Q14" s="4" t="str">
        <f>L14-M14</f>
        <v>0</v>
      </c>
      <c r="R14" s="4" t="str">
        <f>P14</f>
        <v>0</v>
      </c>
      <c r="S14" s="3"/>
    </row>
    <row r="15" spans="1:19">
      <c r="A15" s="3">
        <v>8</v>
      </c>
      <c r="B15" s="3" t="str">
        <f>'023-0010017'!B2</f>
        <v>0</v>
      </c>
      <c r="C15" s="3" t="str">
        <f>'023-0010017'!E2</f>
        <v>0</v>
      </c>
      <c r="D15" s="3" t="str">
        <f>'023-0010017'!A9</f>
        <v>0</v>
      </c>
      <c r="E15" s="3" t="str">
        <f>'023-0010017'!B9</f>
        <v>0</v>
      </c>
      <c r="F15" s="3" t="str">
        <f>'023-0010017'!D9</f>
        <v>0</v>
      </c>
      <c r="G15" s="3" t="str">
        <f>'023-0010017'!C9</f>
        <v>0</v>
      </c>
      <c r="H15" s="16" t="str">
        <f>'023-0010017'!E9</f>
        <v>0</v>
      </c>
      <c r="I15" s="16" t="str">
        <f>'023-0010017'!F9</f>
        <v>0</v>
      </c>
      <c r="J15" s="16" t="str">
        <f>'023-0010017'!G9</f>
        <v>0</v>
      </c>
      <c r="K15" s="16" t="str">
        <f>'023-0010017'!H9</f>
        <v>0</v>
      </c>
      <c r="L15" s="4" t="str">
        <f>'023-0010017'!P9</f>
        <v>0</v>
      </c>
      <c r="M15" s="4" t="str">
        <f>'023-0010017'!Q9</f>
        <v>0</v>
      </c>
      <c r="N15" s="4" t="str">
        <f>'023-0010017'!Q3</f>
        <v>0</v>
      </c>
      <c r="O15" s="4" t="str">
        <f>'023-0010017'!Q7</f>
        <v>0</v>
      </c>
      <c r="P15" s="4" t="str">
        <f>SUM(M15:O15)</f>
        <v>0</v>
      </c>
      <c r="Q15" s="4" t="str">
        <f>L15-M15</f>
        <v>0</v>
      </c>
      <c r="R15" s="4" t="str">
        <f>P15</f>
        <v>0</v>
      </c>
      <c r="S15" s="3"/>
    </row>
    <row r="16" spans="1:19">
      <c r="A16" s="3">
        <v>9</v>
      </c>
      <c r="B16" s="3" t="str">
        <f>'023-0010018'!B2</f>
        <v>0</v>
      </c>
      <c r="C16" s="3" t="str">
        <f>'023-0010018'!E2</f>
        <v>0</v>
      </c>
      <c r="D16" s="3" t="str">
        <f>'023-0010018'!A9</f>
        <v>0</v>
      </c>
      <c r="E16" s="3" t="str">
        <f>'023-0010018'!B9</f>
        <v>0</v>
      </c>
      <c r="F16" s="3" t="str">
        <f>'023-0010018'!D9</f>
        <v>0</v>
      </c>
      <c r="G16" s="3" t="str">
        <f>'023-0010018'!C9</f>
        <v>0</v>
      </c>
      <c r="H16" s="16" t="str">
        <f>'023-0010018'!E9</f>
        <v>0</v>
      </c>
      <c r="I16" s="16" t="str">
        <f>'023-0010018'!F9</f>
        <v>0</v>
      </c>
      <c r="J16" s="16" t="str">
        <f>'023-0010018'!G9</f>
        <v>0</v>
      </c>
      <c r="K16" s="16" t="str">
        <f>'023-0010018'!H9</f>
        <v>0</v>
      </c>
      <c r="L16" s="4" t="str">
        <f>'023-0010018'!P9</f>
        <v>0</v>
      </c>
      <c r="M16" s="4" t="str">
        <f>'023-0010018'!Q9</f>
        <v>0</v>
      </c>
      <c r="N16" s="4" t="str">
        <f>'023-0010018'!Q3</f>
        <v>0</v>
      </c>
      <c r="O16" s="4" t="str">
        <f>'023-0010018'!Q7</f>
        <v>0</v>
      </c>
      <c r="P16" s="4" t="str">
        <f>SUM(M16:O16)</f>
        <v>0</v>
      </c>
      <c r="Q16" s="4" t="str">
        <f>L16-M16</f>
        <v>0</v>
      </c>
      <c r="R16" s="4" t="str">
        <f>P16</f>
        <v>0</v>
      </c>
      <c r="S16" s="3"/>
    </row>
    <row r="17" spans="1:19">
      <c r="A17" s="3">
        <v>10</v>
      </c>
      <c r="B17" s="3" t="str">
        <f>'023-0010019'!B2</f>
        <v>0</v>
      </c>
      <c r="C17" s="3" t="str">
        <f>'023-0010019'!E2</f>
        <v>0</v>
      </c>
      <c r="D17" s="3" t="str">
        <f>'023-0010019'!A9</f>
        <v>0</v>
      </c>
      <c r="E17" s="3" t="str">
        <f>'023-0010019'!B9</f>
        <v>0</v>
      </c>
      <c r="F17" s="3" t="str">
        <f>'023-0010019'!D9</f>
        <v>0</v>
      </c>
      <c r="G17" s="3" t="str">
        <f>'023-0010019'!C9</f>
        <v>0</v>
      </c>
      <c r="H17" s="16" t="str">
        <f>'023-0010019'!E9</f>
        <v>0</v>
      </c>
      <c r="I17" s="16" t="str">
        <f>'023-0010019'!F9</f>
        <v>0</v>
      </c>
      <c r="J17" s="16" t="str">
        <f>'023-0010019'!G9</f>
        <v>0</v>
      </c>
      <c r="K17" s="16" t="str">
        <f>'023-0010019'!H9</f>
        <v>0</v>
      </c>
      <c r="L17" s="4" t="str">
        <f>'023-0010019'!P9</f>
        <v>0</v>
      </c>
      <c r="M17" s="4" t="str">
        <f>'023-0010019'!Q9</f>
        <v>0</v>
      </c>
      <c r="N17" s="4" t="str">
        <f>'023-0010019'!Q3</f>
        <v>0</v>
      </c>
      <c r="O17" s="4" t="str">
        <f>'023-0010019'!Q7</f>
        <v>0</v>
      </c>
      <c r="P17" s="4" t="str">
        <f>SUM(M17:O17)</f>
        <v>0</v>
      </c>
      <c r="Q17" s="4" t="str">
        <f>L17-M17</f>
        <v>0</v>
      </c>
      <c r="R17" s="4" t="str">
        <f>P17</f>
        <v>0</v>
      </c>
      <c r="S17" s="3"/>
    </row>
    <row r="18" spans="1:19">
      <c r="A18" s="3">
        <v>11</v>
      </c>
      <c r="B18" s="3" t="str">
        <f>'023-0010020'!B2</f>
        <v>0</v>
      </c>
      <c r="C18" s="3" t="str">
        <f>'023-0010020'!E2</f>
        <v>0</v>
      </c>
      <c r="D18" s="3" t="str">
        <f>'023-0010020'!A9</f>
        <v>0</v>
      </c>
      <c r="E18" s="3" t="str">
        <f>'023-0010020'!B9</f>
        <v>0</v>
      </c>
      <c r="F18" s="3" t="str">
        <f>'023-0010020'!D9</f>
        <v>0</v>
      </c>
      <c r="G18" s="3" t="str">
        <f>'023-0010020'!C9</f>
        <v>0</v>
      </c>
      <c r="H18" s="16" t="str">
        <f>'023-0010020'!E9</f>
        <v>0</v>
      </c>
      <c r="I18" s="16" t="str">
        <f>'023-0010020'!F9</f>
        <v>0</v>
      </c>
      <c r="J18" s="16" t="str">
        <f>'023-0010020'!G9</f>
        <v>0</v>
      </c>
      <c r="K18" s="16" t="str">
        <f>'023-0010020'!H9</f>
        <v>0</v>
      </c>
      <c r="L18" s="4" t="str">
        <f>'023-0010020'!P9</f>
        <v>0</v>
      </c>
      <c r="M18" s="4" t="str">
        <f>'023-0010020'!Q9</f>
        <v>0</v>
      </c>
      <c r="N18" s="4" t="str">
        <f>'023-0010020'!Q3</f>
        <v>0</v>
      </c>
      <c r="O18" s="4" t="str">
        <f>'023-0010020'!Q7</f>
        <v>0</v>
      </c>
      <c r="P18" s="4" t="str">
        <f>SUM(M18:O18)</f>
        <v>0</v>
      </c>
      <c r="Q18" s="4" t="str">
        <f>L18-M18</f>
        <v>0</v>
      </c>
      <c r="R18" s="4" t="str">
        <f>P18</f>
        <v>0</v>
      </c>
      <c r="S18" s="3"/>
    </row>
    <row r="19" spans="1:19">
      <c r="A19" s="3">
        <v>12</v>
      </c>
      <c r="B19" s="3" t="str">
        <f>'023-0010021'!B2</f>
        <v>0</v>
      </c>
      <c r="C19" s="3" t="str">
        <f>'023-0010021'!E2</f>
        <v>0</v>
      </c>
      <c r="D19" s="3" t="str">
        <f>'023-0010021'!A9</f>
        <v>0</v>
      </c>
      <c r="E19" s="3" t="str">
        <f>'023-0010021'!B9</f>
        <v>0</v>
      </c>
      <c r="F19" s="3" t="str">
        <f>'023-0010021'!D9</f>
        <v>0</v>
      </c>
      <c r="G19" s="3" t="str">
        <f>'023-0010021'!C9</f>
        <v>0</v>
      </c>
      <c r="H19" s="16" t="str">
        <f>'023-0010021'!E9</f>
        <v>0</v>
      </c>
      <c r="I19" s="16" t="str">
        <f>'023-0010021'!F9</f>
        <v>0</v>
      </c>
      <c r="J19" s="16" t="str">
        <f>'023-0010021'!G9</f>
        <v>0</v>
      </c>
      <c r="K19" s="16" t="str">
        <f>'023-0010021'!H9</f>
        <v>0</v>
      </c>
      <c r="L19" s="4" t="str">
        <f>'023-0010021'!P9</f>
        <v>0</v>
      </c>
      <c r="M19" s="4" t="str">
        <f>'023-0010021'!Q9</f>
        <v>0</v>
      </c>
      <c r="N19" s="4" t="str">
        <f>'023-0010021'!Q3</f>
        <v>0</v>
      </c>
      <c r="O19" s="4" t="str">
        <f>'023-0010021'!Q7</f>
        <v>0</v>
      </c>
      <c r="P19" s="4" t="str">
        <f>SUM(M19:O19)</f>
        <v>0</v>
      </c>
      <c r="Q19" s="4" t="str">
        <f>L19-M19</f>
        <v>0</v>
      </c>
      <c r="R19" s="4" t="str">
        <f>P19</f>
        <v>0</v>
      </c>
      <c r="S19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55</v>
      </c>
      <c r="D2" s="10" t="s">
        <v>37</v>
      </c>
      <c r="E2" s="12" t="s">
        <v>56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2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2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4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2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2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2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2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2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2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2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2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2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2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2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2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2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2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2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2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2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2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2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2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2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2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4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2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2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2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2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2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2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2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2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2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2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2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2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2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2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2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55</v>
      </c>
      <c r="D2" s="10" t="s">
        <v>37</v>
      </c>
      <c r="E2" s="12" t="s">
        <v>85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18</v>
      </c>
      <c r="D2" s="10" t="s">
        <v>37</v>
      </c>
      <c r="E2" s="12" t="s">
        <v>86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87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88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89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26</v>
      </c>
      <c r="D2" s="10" t="s">
        <v>37</v>
      </c>
      <c r="E2" s="12" t="s">
        <v>90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4374.53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Advance Control</vt:lpstr>
      <vt:lpstr>Summary</vt:lpstr>
      <vt:lpstr>023-0010010</vt:lpstr>
      <vt:lpstr>023-0010011</vt:lpstr>
      <vt:lpstr>023-0010012</vt:lpstr>
      <vt:lpstr>023-0010013</vt:lpstr>
      <vt:lpstr>023-0010014</vt:lpstr>
      <vt:lpstr>023-0010015</vt:lpstr>
      <vt:lpstr>023-0010016</vt:lpstr>
      <vt:lpstr>023-0010017</vt:lpstr>
      <vt:lpstr>023-0010018</vt:lpstr>
      <vt:lpstr>023-0010019</vt:lpstr>
      <vt:lpstr>023-0010020</vt:lpstr>
      <vt:lpstr>023-0010021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2025-04-12T13:20:39+02:00</dcterms:created>
  <dcterms:modified xsi:type="dcterms:W3CDTF">2025-04-12T13:20:39+02:00</dcterms:modified>
  <dc:title>Untitled Spreadsheet</dc:title>
  <dc:description/>
  <dc:subject/>
  <cp:keywords/>
  <cp:category/>
</cp:coreProperties>
</file>