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13_ncr:1_{6F495861-FBE5-48DB-9EDB-19193A5C7DD4}" xr6:coauthVersionLast="36" xr6:coauthVersionMax="36" xr10:uidLastSave="{00000000-0000-0000-0000-000000000000}"/>
  <bookViews>
    <workbookView xWindow="0" yWindow="0" windowWidth="20490" windowHeight="7695" xr2:uid="{B385EF3E-1A06-46A7-9799-3FF125DB234A}"/>
  </bookViews>
  <sheets>
    <sheet name="Item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D10" i="1"/>
  <c r="E10" i="1" s="1"/>
  <c r="E6" i="1"/>
  <c r="D7" i="1"/>
  <c r="E7" i="1" s="1"/>
  <c r="D6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8" i="1"/>
  <c r="E8" i="1" s="1"/>
  <c r="D9" i="1"/>
  <c r="E9" i="1" s="1"/>
  <c r="C21" i="1"/>
  <c r="C22" i="1"/>
</calcChain>
</file>

<file path=xl/sharedStrings.xml><?xml version="1.0" encoding="utf-8"?>
<sst xmlns="http://schemas.openxmlformats.org/spreadsheetml/2006/main" count="41" uniqueCount="14">
  <si>
    <t>Item Name</t>
  </si>
  <si>
    <t>Cost Of 1Kg</t>
  </si>
  <si>
    <t>Discount</t>
  </si>
  <si>
    <t>Grapes A</t>
  </si>
  <si>
    <t>Grapes B</t>
  </si>
  <si>
    <t>Date</t>
  </si>
  <si>
    <t>Item</t>
  </si>
  <si>
    <t>Total Price</t>
  </si>
  <si>
    <t>Discount Amount</t>
  </si>
  <si>
    <t xml:space="preserve">Grapes A </t>
  </si>
  <si>
    <t xml:space="preserve">                                  Grand Total of</t>
  </si>
  <si>
    <t>Total Weight of grapes B(kg)  =</t>
  </si>
  <si>
    <t>Total Weight of grapes A(kg)  =</t>
  </si>
  <si>
    <t>Quantity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</si>
</sst>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Rs&quot;#,##0.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9" fontId="0" fillId="0" borderId="1" xfId="0" applyNumberFormat="1" applyBorder="1"/>
    <xf numFmtId="166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wrapText="1"/>
    </xf>
    <xf numFmtId="14" fontId="0" fillId="0" borderId="1" xfId="0" applyNumberFormat="1" applyBorder="1"/>
    <xf numFmtId="168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/>
    <xf numFmtId="166" fontId="0" fillId="0" borderId="4" xfId="0" applyNumberFormat="1" applyBorder="1"/>
    <xf numFmtId="0" fontId="1" fillId="0" borderId="5" xfId="0" applyFont="1" applyBorder="1" applyAlignment="1"/>
    <xf numFmtId="166" fontId="0" fillId="0" borderId="6" xfId="0" applyNumberFormat="1" applyBorder="1"/>
    <xf numFmtId="166" fontId="0" fillId="0" borderId="1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8" fontId="0" fillId="0" borderId="3" xfId="0" applyNumberForma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19226851851851851"/>
          <c:w val="0.8585579615048119"/>
          <c:h val="0.60945100612423442"/>
        </c:manualLayout>
      </c:layout>
      <c:lineChart>
        <c:grouping val="standard"/>
        <c:varyColors val="0"/>
        <c:ser>
          <c:idx val="0"/>
          <c:order val="0"/>
          <c:tx>
            <c:strRef>
              <c:f>'Item Report'!$B$26</c:f>
              <c:strCache>
                <c:ptCount val="1"/>
                <c:pt idx="0">
                  <c:v>Quantity (Kg)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 Report'!$A$27:$A$39</c:f>
              <c:strCache>
                <c:ptCount val="13"/>
                <c:pt idx="0">
                  <c:v>Grapes A</c:v>
                </c:pt>
                <c:pt idx="1">
                  <c:v>Grapes A</c:v>
                </c:pt>
                <c:pt idx="2">
                  <c:v>Grapes A</c:v>
                </c:pt>
                <c:pt idx="3">
                  <c:v>Grapes A</c:v>
                </c:pt>
                <c:pt idx="4">
                  <c:v>Grapes A</c:v>
                </c:pt>
                <c:pt idx="5">
                  <c:v>Grapes A</c:v>
                </c:pt>
                <c:pt idx="6">
                  <c:v>Grapes A </c:v>
                </c:pt>
                <c:pt idx="7">
                  <c:v>Grapes B</c:v>
                </c:pt>
                <c:pt idx="8">
                  <c:v>Grapes B</c:v>
                </c:pt>
                <c:pt idx="9">
                  <c:v>Grapes B</c:v>
                </c:pt>
                <c:pt idx="10">
                  <c:v>Grapes B</c:v>
                </c:pt>
                <c:pt idx="11">
                  <c:v>Grapes B</c:v>
                </c:pt>
                <c:pt idx="12">
                  <c:v>Grapes B</c:v>
                </c:pt>
              </c:strCache>
            </c:strRef>
          </c:cat>
          <c:val>
            <c:numRef>
              <c:f>'Item Report'!$B$27:$B$39</c:f>
              <c:numCache>
                <c:formatCode>0.000</c:formatCode>
                <c:ptCount val="13"/>
                <c:pt idx="0">
                  <c:v>1.5</c:v>
                </c:pt>
                <c:pt idx="1">
                  <c:v>3.25</c:v>
                </c:pt>
                <c:pt idx="2">
                  <c:v>5</c:v>
                </c:pt>
                <c:pt idx="3">
                  <c:v>2.5</c:v>
                </c:pt>
                <c:pt idx="4">
                  <c:v>6.75</c:v>
                </c:pt>
                <c:pt idx="5">
                  <c:v>2.25</c:v>
                </c:pt>
                <c:pt idx="6" formatCode="General">
                  <c:v>0.75</c:v>
                </c:pt>
                <c:pt idx="7">
                  <c:v>0.5</c:v>
                </c:pt>
                <c:pt idx="8">
                  <c:v>2</c:v>
                </c:pt>
                <c:pt idx="9">
                  <c:v>3</c:v>
                </c:pt>
                <c:pt idx="10">
                  <c:v>10</c:v>
                </c:pt>
                <c:pt idx="11">
                  <c:v>4.2</c:v>
                </c:pt>
                <c:pt idx="1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B-49B2-9C6F-E395721271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8287728"/>
        <c:axId val="1470198192"/>
      </c:lineChart>
      <c:catAx>
        <c:axId val="16582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98192"/>
        <c:crosses val="autoZero"/>
        <c:auto val="1"/>
        <c:lblAlgn val="ctr"/>
        <c:lblOffset val="100"/>
        <c:noMultiLvlLbl val="0"/>
      </c:catAx>
      <c:valAx>
        <c:axId val="1470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938211</xdr:colOff>
      <xdr:row>25</xdr:row>
      <xdr:rowOff>33338</xdr:rowOff>
    </xdr:from>
    <xdr:to>
      <xdr:col>9</xdr:col>
      <xdr:colOff>390525</xdr:colOff>
      <xdr:row>39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B62E4-E89F-4188-A9CA-D9DAA0F1C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9112-F232-49DF-9EF8-1C86B22248CD}">
  <dimension ref="A1:I39"/>
  <sheetViews>
    <sheetView tabSelected="1" workbookViewId="0">
      <selection activeCell="K35" sqref="K35"/>
    </sheetView>
  </sheetViews>
  <sheetFormatPr defaultRowHeight="15" x14ac:dyDescent="0.25"/>
  <cols>
    <col min="1" max="1" width="16.5703125" customWidth="1"/>
    <col min="2" max="2" width="16" customWidth="1"/>
    <col min="3" max="3" width="14.140625" customWidth="1"/>
    <col min="4" max="4" width="17.5703125" customWidth="1"/>
    <col min="5" max="5" width="13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</row>
    <row r="2" spans="1:9" ht="15.75" thickBot="1" x14ac:dyDescent="0.3">
      <c r="A2" s="1" t="s">
        <v>3</v>
      </c>
      <c r="B2" s="3">
        <v>150</v>
      </c>
      <c r="C2" s="2">
        <v>0.05</v>
      </c>
    </row>
    <row r="3" spans="1:9" ht="15.75" thickBot="1" x14ac:dyDescent="0.3">
      <c r="A3" s="1" t="s">
        <v>4</v>
      </c>
      <c r="B3" s="3">
        <v>120</v>
      </c>
      <c r="C3" s="2">
        <v>7.0000000000000007E-2</v>
      </c>
    </row>
    <row r="4" spans="1:9" ht="15.75" thickBot="1" x14ac:dyDescent="0.3"/>
    <row r="5" spans="1:9" ht="33" customHeight="1" thickBot="1" x14ac:dyDescent="0.3">
      <c r="A5" s="4" t="s">
        <v>5</v>
      </c>
      <c r="B5" s="4" t="s">
        <v>6</v>
      </c>
      <c r="C5" s="4" t="s">
        <v>13</v>
      </c>
      <c r="D5" s="4" t="s">
        <v>7</v>
      </c>
      <c r="E5" s="11" t="s">
        <v>8</v>
      </c>
    </row>
    <row r="6" spans="1:9" ht="15.75" thickBot="1" x14ac:dyDescent="0.3">
      <c r="A6" s="6">
        <v>39605</v>
      </c>
      <c r="B6" s="1" t="s">
        <v>3</v>
      </c>
      <c r="C6" s="7">
        <v>1.5</v>
      </c>
      <c r="D6" s="3">
        <f>IF(B6=$A$2,C6*$B$2,IF(B6=$A$3,C6*$B$3))</f>
        <v>225</v>
      </c>
      <c r="E6" s="3">
        <f>IF(B6=$A$2,D6*$C$2,IF(B6=$A$3,D6*$C$3))</f>
        <v>11.25</v>
      </c>
    </row>
    <row r="7" spans="1:9" ht="15.75" thickBot="1" x14ac:dyDescent="0.3">
      <c r="A7" s="6">
        <v>39606</v>
      </c>
      <c r="B7" s="1" t="s">
        <v>4</v>
      </c>
      <c r="C7" s="7">
        <v>0.5</v>
      </c>
      <c r="D7" s="3">
        <f>IF(B7=$A$2,C7*$B$2,IF(B7=$A$3,C7*$B$3))</f>
        <v>60</v>
      </c>
      <c r="E7" s="13">
        <f t="shared" ref="E7:E18" si="0">IF(B7=$A$2,D7*$C$2,IF(B7=$A$3,D7*$C$3))</f>
        <v>4.2</v>
      </c>
      <c r="G7" s="5"/>
    </row>
    <row r="8" spans="1:9" ht="15.75" thickBot="1" x14ac:dyDescent="0.3">
      <c r="A8" s="6">
        <v>38511</v>
      </c>
      <c r="B8" s="1" t="s">
        <v>3</v>
      </c>
      <c r="C8" s="7">
        <v>3.25</v>
      </c>
      <c r="D8" s="3">
        <f t="shared" ref="D7:D18" si="1">IF(B8=$A$2,C8*$B$2,IF(B8=$A$3,C8*$B$3))</f>
        <v>487.5</v>
      </c>
      <c r="E8" s="3">
        <f t="shared" si="0"/>
        <v>24.375</v>
      </c>
    </row>
    <row r="9" spans="1:9" ht="15.75" thickBot="1" x14ac:dyDescent="0.3">
      <c r="A9" s="6">
        <v>39608</v>
      </c>
      <c r="B9" s="1" t="s">
        <v>3</v>
      </c>
      <c r="C9" s="7">
        <v>5</v>
      </c>
      <c r="D9" s="3">
        <f t="shared" si="1"/>
        <v>750</v>
      </c>
      <c r="E9" s="13">
        <f t="shared" si="0"/>
        <v>37.5</v>
      </c>
      <c r="I9" s="5"/>
    </row>
    <row r="10" spans="1:9" ht="15.75" thickBot="1" x14ac:dyDescent="0.3">
      <c r="A10" s="6">
        <v>39609</v>
      </c>
      <c r="B10" s="1" t="s">
        <v>9</v>
      </c>
      <c r="C10">
        <v>0.75</v>
      </c>
      <c r="D10" s="3">
        <f>SUM(C10*$B$2)</f>
        <v>112.5</v>
      </c>
      <c r="E10" s="13">
        <f>SUM($D$10*$C$3)</f>
        <v>7.8750000000000009</v>
      </c>
    </row>
    <row r="11" spans="1:9" ht="15.75" thickBot="1" x14ac:dyDescent="0.3">
      <c r="A11" s="6">
        <v>39610</v>
      </c>
      <c r="B11" s="1" t="s">
        <v>4</v>
      </c>
      <c r="C11" s="7">
        <v>2</v>
      </c>
      <c r="D11" s="3">
        <f t="shared" si="1"/>
        <v>240</v>
      </c>
      <c r="E11" s="3">
        <f t="shared" si="0"/>
        <v>16.8</v>
      </c>
    </row>
    <row r="12" spans="1:9" ht="15.75" thickBot="1" x14ac:dyDescent="0.3">
      <c r="A12" s="6">
        <v>39611</v>
      </c>
      <c r="B12" s="1" t="s">
        <v>3</v>
      </c>
      <c r="C12" s="7">
        <v>2.5</v>
      </c>
      <c r="D12" s="3">
        <f t="shared" si="1"/>
        <v>375</v>
      </c>
      <c r="E12" s="13">
        <f t="shared" si="0"/>
        <v>18.75</v>
      </c>
      <c r="F12" s="12"/>
    </row>
    <row r="13" spans="1:9" ht="15.75" thickBot="1" x14ac:dyDescent="0.3">
      <c r="A13" s="6">
        <v>39612</v>
      </c>
      <c r="B13" s="1" t="s">
        <v>4</v>
      </c>
      <c r="C13" s="7">
        <v>3</v>
      </c>
      <c r="D13" s="3">
        <f t="shared" si="1"/>
        <v>360</v>
      </c>
      <c r="E13" s="3">
        <f t="shared" si="0"/>
        <v>25.200000000000003</v>
      </c>
      <c r="F13" s="12"/>
    </row>
    <row r="14" spans="1:9" ht="15.75" thickBot="1" x14ac:dyDescent="0.3">
      <c r="A14" s="6">
        <v>39613</v>
      </c>
      <c r="B14" s="1" t="s">
        <v>4</v>
      </c>
      <c r="C14" s="7">
        <v>10</v>
      </c>
      <c r="D14" s="3">
        <f t="shared" si="1"/>
        <v>1200</v>
      </c>
      <c r="E14" s="3">
        <f t="shared" si="0"/>
        <v>84.000000000000014</v>
      </c>
      <c r="F14" s="12"/>
    </row>
    <row r="15" spans="1:9" ht="15.75" thickBot="1" x14ac:dyDescent="0.3">
      <c r="A15" s="6">
        <v>39614</v>
      </c>
      <c r="B15" s="1" t="s">
        <v>3</v>
      </c>
      <c r="C15" s="7">
        <v>6.75</v>
      </c>
      <c r="D15" s="3">
        <f t="shared" si="1"/>
        <v>1012.5</v>
      </c>
      <c r="E15" s="3">
        <f t="shared" si="0"/>
        <v>50.625</v>
      </c>
      <c r="F15" s="12"/>
    </row>
    <row r="16" spans="1:9" ht="15.75" thickBot="1" x14ac:dyDescent="0.3">
      <c r="A16" s="6">
        <v>39615</v>
      </c>
      <c r="B16" s="1" t="s">
        <v>4</v>
      </c>
      <c r="C16" s="7">
        <v>4.2</v>
      </c>
      <c r="D16" s="3">
        <f t="shared" si="1"/>
        <v>504</v>
      </c>
      <c r="E16" s="3">
        <f t="shared" si="0"/>
        <v>35.28</v>
      </c>
    </row>
    <row r="17" spans="1:5" ht="15.75" thickBot="1" x14ac:dyDescent="0.3">
      <c r="A17" s="6">
        <v>39616</v>
      </c>
      <c r="B17" s="1" t="s">
        <v>3</v>
      </c>
      <c r="C17" s="7">
        <v>2.25</v>
      </c>
      <c r="D17" s="3">
        <f t="shared" si="1"/>
        <v>337.5</v>
      </c>
      <c r="E17" s="13">
        <f t="shared" si="0"/>
        <v>16.875</v>
      </c>
    </row>
    <row r="18" spans="1:5" ht="15.75" thickBot="1" x14ac:dyDescent="0.3">
      <c r="A18" s="6">
        <v>39617</v>
      </c>
      <c r="B18" s="1" t="s">
        <v>4</v>
      </c>
      <c r="C18" s="7">
        <v>1.3</v>
      </c>
      <c r="D18" s="3">
        <f t="shared" si="1"/>
        <v>156</v>
      </c>
      <c r="E18" s="15">
        <f t="shared" si="0"/>
        <v>10.920000000000002</v>
      </c>
    </row>
    <row r="19" spans="1:5" ht="15.75" thickBot="1" x14ac:dyDescent="0.3">
      <c r="B19" s="8" t="s">
        <v>10</v>
      </c>
      <c r="C19" s="14"/>
      <c r="D19" s="16">
        <f>SUM(D6:D18)</f>
        <v>5820</v>
      </c>
      <c r="E19" s="17">
        <f>SUM(E6:E18)</f>
        <v>343.65000000000003</v>
      </c>
    </row>
    <row r="20" spans="1:5" ht="15.75" thickBot="1" x14ac:dyDescent="0.3"/>
    <row r="21" spans="1:5" ht="15.75" thickBot="1" x14ac:dyDescent="0.3">
      <c r="A21" t="s">
        <v>12</v>
      </c>
      <c r="C21" s="10">
        <f>SUM(C6:C18)</f>
        <v>43</v>
      </c>
    </row>
    <row r="22" spans="1:5" ht="15.75" thickBot="1" x14ac:dyDescent="0.3">
      <c r="A22" t="s">
        <v>11</v>
      </c>
      <c r="C22" s="9">
        <f>SUMIF(B6:B18,B7,C6:C18)</f>
        <v>21</v>
      </c>
    </row>
    <row r="25" spans="1:5" ht="15.75" thickBot="1" x14ac:dyDescent="0.3"/>
    <row r="26" spans="1:5" ht="15.75" thickBot="1" x14ac:dyDescent="0.3">
      <c r="A26" s="4" t="s">
        <v>6</v>
      </c>
      <c r="B26" s="4" t="s">
        <v>13</v>
      </c>
    </row>
    <row r="27" spans="1:5" ht="15.75" thickBot="1" x14ac:dyDescent="0.3">
      <c r="A27" s="1" t="s">
        <v>3</v>
      </c>
      <c r="B27" s="7">
        <v>1.5</v>
      </c>
    </row>
    <row r="28" spans="1:5" ht="15.75" thickBot="1" x14ac:dyDescent="0.3">
      <c r="A28" s="1" t="s">
        <v>3</v>
      </c>
      <c r="B28" s="7">
        <v>3.25</v>
      </c>
    </row>
    <row r="29" spans="1:5" ht="15.75" thickBot="1" x14ac:dyDescent="0.3">
      <c r="A29" s="1" t="s">
        <v>3</v>
      </c>
      <c r="B29" s="7">
        <v>5</v>
      </c>
    </row>
    <row r="30" spans="1:5" ht="15.75" thickBot="1" x14ac:dyDescent="0.3">
      <c r="A30" s="1" t="s">
        <v>3</v>
      </c>
      <c r="B30" s="7">
        <v>2.5</v>
      </c>
    </row>
    <row r="31" spans="1:5" ht="15.75" thickBot="1" x14ac:dyDescent="0.3">
      <c r="A31" s="1" t="s">
        <v>3</v>
      </c>
      <c r="B31" s="18">
        <v>6.75</v>
      </c>
    </row>
    <row r="32" spans="1:5" ht="15.75" thickBot="1" x14ac:dyDescent="0.3">
      <c r="A32" s="1" t="s">
        <v>3</v>
      </c>
      <c r="B32" s="7">
        <v>2.25</v>
      </c>
    </row>
    <row r="33" spans="1:2" ht="15.75" thickBot="1" x14ac:dyDescent="0.3">
      <c r="A33" s="1" t="s">
        <v>9</v>
      </c>
      <c r="B33" s="1">
        <v>0.75</v>
      </c>
    </row>
    <row r="34" spans="1:2" ht="15.75" thickBot="1" x14ac:dyDescent="0.3">
      <c r="A34" s="1" t="s">
        <v>4</v>
      </c>
      <c r="B34" s="7">
        <v>0.5</v>
      </c>
    </row>
    <row r="35" spans="1:2" ht="15.75" thickBot="1" x14ac:dyDescent="0.3">
      <c r="A35" s="1" t="s">
        <v>4</v>
      </c>
      <c r="B35" s="7">
        <v>2</v>
      </c>
    </row>
    <row r="36" spans="1:2" ht="15.75" thickBot="1" x14ac:dyDescent="0.3">
      <c r="A36" s="1" t="s">
        <v>4</v>
      </c>
      <c r="B36" s="7">
        <v>3</v>
      </c>
    </row>
    <row r="37" spans="1:2" ht="15.75" thickBot="1" x14ac:dyDescent="0.3">
      <c r="A37" s="1" t="s">
        <v>4</v>
      </c>
      <c r="B37" s="7">
        <v>10</v>
      </c>
    </row>
    <row r="38" spans="1:2" ht="15.75" thickBot="1" x14ac:dyDescent="0.3">
      <c r="A38" s="1" t="s">
        <v>4</v>
      </c>
      <c r="B38" s="7">
        <v>4.2</v>
      </c>
    </row>
    <row r="39" spans="1:2" ht="15.75" thickBot="1" x14ac:dyDescent="0.3">
      <c r="A39" s="1" t="s">
        <v>4</v>
      </c>
      <c r="B39" s="7">
        <v>1.3</v>
      </c>
    </row>
  </sheetData>
  <sortState ref="A27:B39">
    <sortCondition ref="A27"/>
  </sortState>
  <conditionalFormatting sqref="B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8">
    <cfRule type="containsText" dxfId="1" priority="3" operator="containsText" text="Grapes A">
      <formula>NOT(ISERROR(SEARCH("Grapes A",B6)))</formula>
    </cfRule>
  </conditionalFormatting>
  <conditionalFormatting sqref="A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39">
    <cfRule type="containsText" dxfId="0" priority="1" operator="containsText" text="Grapes A">
      <formula>NOT(ISERROR(SEARCH("Grapes A",A27)))</formula>
    </cfRule>
  </conditionalFormatting>
  <pageMargins left="0.7" right="0.7" top="0.75" bottom="0.75" header="0.3" footer="0.3"/>
  <pageSetup orientation="portrait" r:id="rId1"/>
  <ignoredErrors>
    <ignoredError sqref="D10:E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14C738F-CEAC-4C42-9DA4-0E9D5CD5DC71}">
            <xm:f>NOT(ISERROR(SEARCH($B$6,G13)))</xm:f>
            <xm:f>$B$6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2021-12-24T07:35:30Z</dcterms:created>
  <dcterms:modified xsi:type="dcterms:W3CDTF">2021-12-24T08:50:31Z</dcterms:modified>
</cp:coreProperties>
</file>