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mohammedhisham_shaikh_ugent_be/Documents/Projects/PE477_PE486_Viral_Production/metadata/"/>
    </mc:Choice>
  </mc:AlternateContent>
  <xr:revisionPtr revIDLastSave="132" documentId="13_ncr:1_{CC91DB1F-851A-4267-8782-F0EB7FDE7461}" xr6:coauthVersionLast="47" xr6:coauthVersionMax="47" xr10:uidLastSave="{C58794A5-C86B-428A-9151-E27120E1549C}"/>
  <bookViews>
    <workbookView xWindow="-19320" yWindow="-60" windowWidth="19440" windowHeight="14880" activeTab="1" xr2:uid="{00000000-000D-0000-FFFF-FFFF00000000}"/>
  </bookViews>
  <sheets>
    <sheet name="All_Metadata" sheetId="1" r:id="rId1"/>
    <sheet name="Selected_Metadata" sheetId="2" r:id="rId2"/>
  </sheets>
  <definedNames>
    <definedName name="_xlnm._FilterDatabase" localSheetId="0" hidden="1">All_Metadata!$A$1:$P$1165</definedName>
    <definedName name="_xlnm._FilterDatabase" localSheetId="1" hidden="1">Selected_Metadata!$A$1:$P$1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2" l="1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C3" i="2"/>
  <c r="D3" i="2"/>
  <c r="E3" i="2"/>
  <c r="F3" i="2"/>
  <c r="H3" i="2"/>
  <c r="I3" i="2"/>
  <c r="J3" i="2"/>
  <c r="K3" i="2"/>
  <c r="M3" i="2"/>
  <c r="N3" i="2"/>
  <c r="O3" i="2"/>
  <c r="P3" i="2"/>
  <c r="C4" i="2"/>
  <c r="D4" i="2"/>
  <c r="E4" i="2"/>
  <c r="F4" i="2"/>
  <c r="H4" i="2"/>
  <c r="I4" i="2"/>
  <c r="J4" i="2"/>
  <c r="K4" i="2"/>
  <c r="M4" i="2"/>
  <c r="N4" i="2"/>
  <c r="O4" i="2"/>
  <c r="P4" i="2"/>
  <c r="C5" i="2"/>
  <c r="D5" i="2"/>
  <c r="E5" i="2"/>
  <c r="F5" i="2"/>
  <c r="H5" i="2"/>
  <c r="I5" i="2"/>
  <c r="J5" i="2"/>
  <c r="K5" i="2"/>
  <c r="M5" i="2"/>
  <c r="N5" i="2"/>
  <c r="O5" i="2"/>
  <c r="P5" i="2"/>
  <c r="C6" i="2"/>
  <c r="D6" i="2"/>
  <c r="E6" i="2"/>
  <c r="F6" i="2"/>
  <c r="H6" i="2"/>
  <c r="I6" i="2"/>
  <c r="J6" i="2"/>
  <c r="K6" i="2"/>
  <c r="M6" i="2"/>
  <c r="N6" i="2"/>
  <c r="O6" i="2"/>
  <c r="P6" i="2"/>
  <c r="C7" i="2"/>
  <c r="D7" i="2"/>
  <c r="E7" i="2"/>
  <c r="F7" i="2"/>
  <c r="H7" i="2"/>
  <c r="I7" i="2"/>
  <c r="J7" i="2"/>
  <c r="K7" i="2"/>
  <c r="M7" i="2"/>
  <c r="N7" i="2"/>
  <c r="O7" i="2"/>
  <c r="P7" i="2"/>
  <c r="C8" i="2"/>
  <c r="D8" i="2"/>
  <c r="E8" i="2"/>
  <c r="F8" i="2"/>
  <c r="H8" i="2"/>
  <c r="I8" i="2"/>
  <c r="J8" i="2"/>
  <c r="K8" i="2"/>
  <c r="M8" i="2"/>
  <c r="N8" i="2"/>
  <c r="O8" i="2"/>
  <c r="P8" i="2"/>
  <c r="C9" i="2"/>
  <c r="D9" i="2"/>
  <c r="E9" i="2"/>
  <c r="F9" i="2"/>
  <c r="H9" i="2"/>
  <c r="I9" i="2"/>
  <c r="J9" i="2"/>
  <c r="K9" i="2"/>
  <c r="M9" i="2"/>
  <c r="N9" i="2"/>
  <c r="O9" i="2"/>
  <c r="P9" i="2"/>
  <c r="C10" i="2"/>
  <c r="D10" i="2"/>
  <c r="E10" i="2"/>
  <c r="F10" i="2"/>
  <c r="H10" i="2"/>
  <c r="I10" i="2"/>
  <c r="J10" i="2"/>
  <c r="K10" i="2"/>
  <c r="M10" i="2"/>
  <c r="N10" i="2"/>
  <c r="O10" i="2"/>
  <c r="P10" i="2"/>
  <c r="C11" i="2"/>
  <c r="D11" i="2"/>
  <c r="E11" i="2"/>
  <c r="F11" i="2"/>
  <c r="H11" i="2"/>
  <c r="I11" i="2"/>
  <c r="J11" i="2"/>
  <c r="K11" i="2"/>
  <c r="M11" i="2"/>
  <c r="N11" i="2"/>
  <c r="O11" i="2"/>
  <c r="P11" i="2"/>
  <c r="C12" i="2"/>
  <c r="D12" i="2"/>
  <c r="E12" i="2"/>
  <c r="F12" i="2"/>
  <c r="H12" i="2"/>
  <c r="I12" i="2"/>
  <c r="J12" i="2"/>
  <c r="K12" i="2"/>
  <c r="M12" i="2"/>
  <c r="N12" i="2"/>
  <c r="O12" i="2"/>
  <c r="P12" i="2"/>
  <c r="C13" i="2"/>
  <c r="D13" i="2"/>
  <c r="E13" i="2"/>
  <c r="F13" i="2"/>
  <c r="H13" i="2"/>
  <c r="I13" i="2"/>
  <c r="J13" i="2"/>
  <c r="K13" i="2"/>
  <c r="M13" i="2"/>
  <c r="N13" i="2"/>
  <c r="O13" i="2"/>
  <c r="P13" i="2"/>
  <c r="C14" i="2"/>
  <c r="D14" i="2"/>
  <c r="E14" i="2"/>
  <c r="F14" i="2"/>
  <c r="H14" i="2"/>
  <c r="I14" i="2"/>
  <c r="J14" i="2"/>
  <c r="K14" i="2"/>
  <c r="M14" i="2"/>
  <c r="N14" i="2"/>
  <c r="O14" i="2"/>
  <c r="P14" i="2"/>
  <c r="C15" i="2"/>
  <c r="D15" i="2"/>
  <c r="E15" i="2"/>
  <c r="F15" i="2"/>
  <c r="H15" i="2"/>
  <c r="I15" i="2"/>
  <c r="J15" i="2"/>
  <c r="K15" i="2"/>
  <c r="M15" i="2"/>
  <c r="N15" i="2"/>
  <c r="O15" i="2"/>
  <c r="P15" i="2"/>
  <c r="C16" i="2"/>
  <c r="D16" i="2"/>
  <c r="E16" i="2"/>
  <c r="F16" i="2"/>
  <c r="H16" i="2"/>
  <c r="I16" i="2"/>
  <c r="J16" i="2"/>
  <c r="K16" i="2"/>
  <c r="M16" i="2"/>
  <c r="N16" i="2"/>
  <c r="O16" i="2"/>
  <c r="P16" i="2"/>
  <c r="C17" i="2"/>
  <c r="D17" i="2"/>
  <c r="E17" i="2"/>
  <c r="F17" i="2"/>
  <c r="H17" i="2"/>
  <c r="I17" i="2"/>
  <c r="J17" i="2"/>
  <c r="K17" i="2"/>
  <c r="M17" i="2"/>
  <c r="N17" i="2"/>
  <c r="O17" i="2"/>
  <c r="P17" i="2"/>
  <c r="C18" i="2"/>
  <c r="D18" i="2"/>
  <c r="E18" i="2"/>
  <c r="F18" i="2"/>
  <c r="H18" i="2"/>
  <c r="I18" i="2"/>
  <c r="J18" i="2"/>
  <c r="K18" i="2"/>
  <c r="M18" i="2"/>
  <c r="N18" i="2"/>
  <c r="O18" i="2"/>
  <c r="P18" i="2"/>
  <c r="C19" i="2"/>
  <c r="D19" i="2"/>
  <c r="E19" i="2"/>
  <c r="F19" i="2"/>
  <c r="H19" i="2"/>
  <c r="I19" i="2"/>
  <c r="J19" i="2"/>
  <c r="K19" i="2"/>
  <c r="M19" i="2"/>
  <c r="N19" i="2"/>
  <c r="O19" i="2"/>
  <c r="P19" i="2"/>
  <c r="C20" i="2"/>
  <c r="D20" i="2"/>
  <c r="E20" i="2"/>
  <c r="F20" i="2"/>
  <c r="H20" i="2"/>
  <c r="I20" i="2"/>
  <c r="J20" i="2"/>
  <c r="K20" i="2"/>
  <c r="M20" i="2"/>
  <c r="N20" i="2"/>
  <c r="O20" i="2"/>
  <c r="P20" i="2"/>
  <c r="C21" i="2"/>
  <c r="D21" i="2"/>
  <c r="E21" i="2"/>
  <c r="F21" i="2"/>
  <c r="H21" i="2"/>
  <c r="I21" i="2"/>
  <c r="J21" i="2"/>
  <c r="K21" i="2"/>
  <c r="M21" i="2"/>
  <c r="N21" i="2"/>
  <c r="O21" i="2"/>
  <c r="P21" i="2"/>
  <c r="C22" i="2"/>
  <c r="D22" i="2"/>
  <c r="E22" i="2"/>
  <c r="F22" i="2"/>
  <c r="H22" i="2"/>
  <c r="I22" i="2"/>
  <c r="J22" i="2"/>
  <c r="K22" i="2"/>
  <c r="M22" i="2"/>
  <c r="N22" i="2"/>
  <c r="O22" i="2"/>
  <c r="P22" i="2"/>
  <c r="C23" i="2"/>
  <c r="D23" i="2"/>
  <c r="E23" i="2"/>
  <c r="F23" i="2"/>
  <c r="H23" i="2"/>
  <c r="I23" i="2"/>
  <c r="J23" i="2"/>
  <c r="K23" i="2"/>
  <c r="M23" i="2"/>
  <c r="N23" i="2"/>
  <c r="O23" i="2"/>
  <c r="P23" i="2"/>
  <c r="C24" i="2"/>
  <c r="D24" i="2"/>
  <c r="E24" i="2"/>
  <c r="F24" i="2"/>
  <c r="H24" i="2"/>
  <c r="I24" i="2"/>
  <c r="J24" i="2"/>
  <c r="K24" i="2"/>
  <c r="M24" i="2"/>
  <c r="N24" i="2"/>
  <c r="O24" i="2"/>
  <c r="P24" i="2"/>
  <c r="C25" i="2"/>
  <c r="D25" i="2"/>
  <c r="E25" i="2"/>
  <c r="F25" i="2"/>
  <c r="H25" i="2"/>
  <c r="I25" i="2"/>
  <c r="J25" i="2"/>
  <c r="K25" i="2"/>
  <c r="M25" i="2"/>
  <c r="N25" i="2"/>
  <c r="O25" i="2"/>
  <c r="P25" i="2"/>
  <c r="C26" i="2"/>
  <c r="D26" i="2"/>
  <c r="E26" i="2"/>
  <c r="F26" i="2"/>
  <c r="H26" i="2"/>
  <c r="I26" i="2"/>
  <c r="J26" i="2"/>
  <c r="K26" i="2"/>
  <c r="M26" i="2"/>
  <c r="N26" i="2"/>
  <c r="O26" i="2"/>
  <c r="P26" i="2"/>
  <c r="C27" i="2"/>
  <c r="D27" i="2"/>
  <c r="E27" i="2"/>
  <c r="F27" i="2"/>
  <c r="H27" i="2"/>
  <c r="I27" i="2"/>
  <c r="J27" i="2"/>
  <c r="K27" i="2"/>
  <c r="M27" i="2"/>
  <c r="N27" i="2"/>
  <c r="O27" i="2"/>
  <c r="P27" i="2"/>
  <c r="C28" i="2"/>
  <c r="D28" i="2"/>
  <c r="E28" i="2"/>
  <c r="F28" i="2"/>
  <c r="H28" i="2"/>
  <c r="I28" i="2"/>
  <c r="J28" i="2"/>
  <c r="K28" i="2"/>
  <c r="M28" i="2"/>
  <c r="N28" i="2"/>
  <c r="O28" i="2"/>
  <c r="P28" i="2"/>
  <c r="C29" i="2"/>
  <c r="D29" i="2"/>
  <c r="E29" i="2"/>
  <c r="F29" i="2"/>
  <c r="H29" i="2"/>
  <c r="I29" i="2"/>
  <c r="J29" i="2"/>
  <c r="K29" i="2"/>
  <c r="M29" i="2"/>
  <c r="N29" i="2"/>
  <c r="O29" i="2"/>
  <c r="P29" i="2"/>
  <c r="C30" i="2"/>
  <c r="D30" i="2"/>
  <c r="E30" i="2"/>
  <c r="F30" i="2"/>
  <c r="H30" i="2"/>
  <c r="I30" i="2"/>
  <c r="J30" i="2"/>
  <c r="K30" i="2"/>
  <c r="M30" i="2"/>
  <c r="N30" i="2"/>
  <c r="O30" i="2"/>
  <c r="P30" i="2"/>
  <c r="C31" i="2"/>
  <c r="D31" i="2"/>
  <c r="E31" i="2"/>
  <c r="F31" i="2"/>
  <c r="H31" i="2"/>
  <c r="I31" i="2"/>
  <c r="J31" i="2"/>
  <c r="K31" i="2"/>
  <c r="M31" i="2"/>
  <c r="N31" i="2"/>
  <c r="O31" i="2"/>
  <c r="P31" i="2"/>
  <c r="C32" i="2"/>
  <c r="D32" i="2"/>
  <c r="E32" i="2"/>
  <c r="F32" i="2"/>
  <c r="H32" i="2"/>
  <c r="I32" i="2"/>
  <c r="J32" i="2"/>
  <c r="K32" i="2"/>
  <c r="M32" i="2"/>
  <c r="N32" i="2"/>
  <c r="O32" i="2"/>
  <c r="P32" i="2"/>
  <c r="C33" i="2"/>
  <c r="D33" i="2"/>
  <c r="E33" i="2"/>
  <c r="F33" i="2"/>
  <c r="H33" i="2"/>
  <c r="I33" i="2"/>
  <c r="J33" i="2"/>
  <c r="K33" i="2"/>
  <c r="M33" i="2"/>
  <c r="N33" i="2"/>
  <c r="O33" i="2"/>
  <c r="P33" i="2"/>
  <c r="C34" i="2"/>
  <c r="D34" i="2"/>
  <c r="E34" i="2"/>
  <c r="F34" i="2"/>
  <c r="H34" i="2"/>
  <c r="I34" i="2"/>
  <c r="J34" i="2"/>
  <c r="K34" i="2"/>
  <c r="M34" i="2"/>
  <c r="N34" i="2"/>
  <c r="O34" i="2"/>
  <c r="P34" i="2"/>
  <c r="C35" i="2"/>
  <c r="D35" i="2"/>
  <c r="E35" i="2"/>
  <c r="F35" i="2"/>
  <c r="H35" i="2"/>
  <c r="I35" i="2"/>
  <c r="J35" i="2"/>
  <c r="K35" i="2"/>
  <c r="M35" i="2"/>
  <c r="N35" i="2"/>
  <c r="O35" i="2"/>
  <c r="P35" i="2"/>
  <c r="C36" i="2"/>
  <c r="D36" i="2"/>
  <c r="E36" i="2"/>
  <c r="F36" i="2"/>
  <c r="H36" i="2"/>
  <c r="I36" i="2"/>
  <c r="J36" i="2"/>
  <c r="K36" i="2"/>
  <c r="M36" i="2"/>
  <c r="N36" i="2"/>
  <c r="O36" i="2"/>
  <c r="P36" i="2"/>
  <c r="C37" i="2"/>
  <c r="D37" i="2"/>
  <c r="E37" i="2"/>
  <c r="F37" i="2"/>
  <c r="H37" i="2"/>
  <c r="I37" i="2"/>
  <c r="J37" i="2"/>
  <c r="K37" i="2"/>
  <c r="M37" i="2"/>
  <c r="N37" i="2"/>
  <c r="O37" i="2"/>
  <c r="P37" i="2"/>
  <c r="C38" i="2"/>
  <c r="D38" i="2"/>
  <c r="E38" i="2"/>
  <c r="F38" i="2"/>
  <c r="H38" i="2"/>
  <c r="I38" i="2"/>
  <c r="J38" i="2"/>
  <c r="K38" i="2"/>
  <c r="M38" i="2"/>
  <c r="N38" i="2"/>
  <c r="O38" i="2"/>
  <c r="P38" i="2"/>
  <c r="C39" i="2"/>
  <c r="D39" i="2"/>
  <c r="E39" i="2"/>
  <c r="F39" i="2"/>
  <c r="H39" i="2"/>
  <c r="I39" i="2"/>
  <c r="J39" i="2"/>
  <c r="K39" i="2"/>
  <c r="M39" i="2"/>
  <c r="N39" i="2"/>
  <c r="O39" i="2"/>
  <c r="P39" i="2"/>
  <c r="C40" i="2"/>
  <c r="D40" i="2"/>
  <c r="E40" i="2"/>
  <c r="F40" i="2"/>
  <c r="H40" i="2"/>
  <c r="I40" i="2"/>
  <c r="J40" i="2"/>
  <c r="K40" i="2"/>
  <c r="M40" i="2"/>
  <c r="N40" i="2"/>
  <c r="O40" i="2"/>
  <c r="P40" i="2"/>
  <c r="C41" i="2"/>
  <c r="D41" i="2"/>
  <c r="E41" i="2"/>
  <c r="F41" i="2"/>
  <c r="H41" i="2"/>
  <c r="I41" i="2"/>
  <c r="J41" i="2"/>
  <c r="K41" i="2"/>
  <c r="M41" i="2"/>
  <c r="N41" i="2"/>
  <c r="O41" i="2"/>
  <c r="P41" i="2"/>
  <c r="C42" i="2"/>
  <c r="D42" i="2"/>
  <c r="E42" i="2"/>
  <c r="F42" i="2"/>
  <c r="H42" i="2"/>
  <c r="I42" i="2"/>
  <c r="J42" i="2"/>
  <c r="K42" i="2"/>
  <c r="M42" i="2"/>
  <c r="N42" i="2"/>
  <c r="O42" i="2"/>
  <c r="P42" i="2"/>
  <c r="C43" i="2"/>
  <c r="D43" i="2"/>
  <c r="E43" i="2"/>
  <c r="F43" i="2"/>
  <c r="H43" i="2"/>
  <c r="I43" i="2"/>
  <c r="J43" i="2"/>
  <c r="K43" i="2"/>
  <c r="M43" i="2"/>
  <c r="N43" i="2"/>
  <c r="O43" i="2"/>
  <c r="P43" i="2"/>
  <c r="C44" i="2"/>
  <c r="D44" i="2"/>
  <c r="E44" i="2"/>
  <c r="F44" i="2"/>
  <c r="H44" i="2"/>
  <c r="I44" i="2"/>
  <c r="J44" i="2"/>
  <c r="K44" i="2"/>
  <c r="M44" i="2"/>
  <c r="N44" i="2"/>
  <c r="O44" i="2"/>
  <c r="P44" i="2"/>
  <c r="C45" i="2"/>
  <c r="D45" i="2"/>
  <c r="E45" i="2"/>
  <c r="F45" i="2"/>
  <c r="H45" i="2"/>
  <c r="I45" i="2"/>
  <c r="J45" i="2"/>
  <c r="K45" i="2"/>
  <c r="M45" i="2"/>
  <c r="N45" i="2"/>
  <c r="O45" i="2"/>
  <c r="P45" i="2"/>
  <c r="C46" i="2"/>
  <c r="D46" i="2"/>
  <c r="E46" i="2"/>
  <c r="F46" i="2"/>
  <c r="H46" i="2"/>
  <c r="I46" i="2"/>
  <c r="J46" i="2"/>
  <c r="K46" i="2"/>
  <c r="M46" i="2"/>
  <c r="N46" i="2"/>
  <c r="O46" i="2"/>
  <c r="P46" i="2"/>
  <c r="C47" i="2"/>
  <c r="D47" i="2"/>
  <c r="E47" i="2"/>
  <c r="F47" i="2"/>
  <c r="H47" i="2"/>
  <c r="I47" i="2"/>
  <c r="J47" i="2"/>
  <c r="K47" i="2"/>
  <c r="M47" i="2"/>
  <c r="N47" i="2"/>
  <c r="O47" i="2"/>
  <c r="P47" i="2"/>
  <c r="C48" i="2"/>
  <c r="D48" i="2"/>
  <c r="E48" i="2"/>
  <c r="F48" i="2"/>
  <c r="H48" i="2"/>
  <c r="I48" i="2"/>
  <c r="J48" i="2"/>
  <c r="K48" i="2"/>
  <c r="M48" i="2"/>
  <c r="N48" i="2"/>
  <c r="O48" i="2"/>
  <c r="P48" i="2"/>
  <c r="C49" i="2"/>
  <c r="D49" i="2"/>
  <c r="E49" i="2"/>
  <c r="F49" i="2"/>
  <c r="H49" i="2"/>
  <c r="I49" i="2"/>
  <c r="J49" i="2"/>
  <c r="K49" i="2"/>
  <c r="M49" i="2"/>
  <c r="N49" i="2"/>
  <c r="O49" i="2"/>
  <c r="P49" i="2"/>
  <c r="C50" i="2"/>
  <c r="D50" i="2"/>
  <c r="E50" i="2"/>
  <c r="F50" i="2"/>
  <c r="H50" i="2"/>
  <c r="I50" i="2"/>
  <c r="J50" i="2"/>
  <c r="K50" i="2"/>
  <c r="M50" i="2"/>
  <c r="N50" i="2"/>
  <c r="O50" i="2"/>
  <c r="P50" i="2"/>
  <c r="C51" i="2"/>
  <c r="D51" i="2"/>
  <c r="E51" i="2"/>
  <c r="F51" i="2"/>
  <c r="H51" i="2"/>
  <c r="I51" i="2"/>
  <c r="J51" i="2"/>
  <c r="K51" i="2"/>
  <c r="M51" i="2"/>
  <c r="N51" i="2"/>
  <c r="O51" i="2"/>
  <c r="P51" i="2"/>
  <c r="C52" i="2"/>
  <c r="D52" i="2"/>
  <c r="E52" i="2"/>
  <c r="F52" i="2"/>
  <c r="H52" i="2"/>
  <c r="I52" i="2"/>
  <c r="J52" i="2"/>
  <c r="K52" i="2"/>
  <c r="M52" i="2"/>
  <c r="N52" i="2"/>
  <c r="O52" i="2"/>
  <c r="P52" i="2"/>
  <c r="C53" i="2"/>
  <c r="D53" i="2"/>
  <c r="E53" i="2"/>
  <c r="F53" i="2"/>
  <c r="H53" i="2"/>
  <c r="I53" i="2"/>
  <c r="J53" i="2"/>
  <c r="K53" i="2"/>
  <c r="M53" i="2"/>
  <c r="N53" i="2"/>
  <c r="O53" i="2"/>
  <c r="P53" i="2"/>
  <c r="C54" i="2"/>
  <c r="D54" i="2"/>
  <c r="E54" i="2"/>
  <c r="F54" i="2"/>
  <c r="H54" i="2"/>
  <c r="I54" i="2"/>
  <c r="J54" i="2"/>
  <c r="K54" i="2"/>
  <c r="M54" i="2"/>
  <c r="N54" i="2"/>
  <c r="O54" i="2"/>
  <c r="P54" i="2"/>
  <c r="C55" i="2"/>
  <c r="D55" i="2"/>
  <c r="E55" i="2"/>
  <c r="F55" i="2"/>
  <c r="H55" i="2"/>
  <c r="I55" i="2"/>
  <c r="J55" i="2"/>
  <c r="K55" i="2"/>
  <c r="M55" i="2"/>
  <c r="N55" i="2"/>
  <c r="O55" i="2"/>
  <c r="P55" i="2"/>
  <c r="C56" i="2"/>
  <c r="D56" i="2"/>
  <c r="E56" i="2"/>
  <c r="F56" i="2"/>
  <c r="H56" i="2"/>
  <c r="I56" i="2"/>
  <c r="J56" i="2"/>
  <c r="K56" i="2"/>
  <c r="M56" i="2"/>
  <c r="N56" i="2"/>
  <c r="O56" i="2"/>
  <c r="P56" i="2"/>
  <c r="C57" i="2"/>
  <c r="D57" i="2"/>
  <c r="E57" i="2"/>
  <c r="F57" i="2"/>
  <c r="H57" i="2"/>
  <c r="I57" i="2"/>
  <c r="J57" i="2"/>
  <c r="K57" i="2"/>
  <c r="M57" i="2"/>
  <c r="N57" i="2"/>
  <c r="O57" i="2"/>
  <c r="P57" i="2"/>
  <c r="C58" i="2"/>
  <c r="D58" i="2"/>
  <c r="E58" i="2"/>
  <c r="F58" i="2"/>
  <c r="H58" i="2"/>
  <c r="I58" i="2"/>
  <c r="J58" i="2"/>
  <c r="K58" i="2"/>
  <c r="M58" i="2"/>
  <c r="N58" i="2"/>
  <c r="O58" i="2"/>
  <c r="P58" i="2"/>
  <c r="C59" i="2"/>
  <c r="D59" i="2"/>
  <c r="E59" i="2"/>
  <c r="F59" i="2"/>
  <c r="H59" i="2"/>
  <c r="I59" i="2"/>
  <c r="J59" i="2"/>
  <c r="K59" i="2"/>
  <c r="M59" i="2"/>
  <c r="N59" i="2"/>
  <c r="O59" i="2"/>
  <c r="P59" i="2"/>
  <c r="C60" i="2"/>
  <c r="D60" i="2"/>
  <c r="E60" i="2"/>
  <c r="F60" i="2"/>
  <c r="H60" i="2"/>
  <c r="I60" i="2"/>
  <c r="J60" i="2"/>
  <c r="K60" i="2"/>
  <c r="M60" i="2"/>
  <c r="N60" i="2"/>
  <c r="O60" i="2"/>
  <c r="P60" i="2"/>
  <c r="C61" i="2"/>
  <c r="D61" i="2"/>
  <c r="E61" i="2"/>
  <c r="F61" i="2"/>
  <c r="H61" i="2"/>
  <c r="I61" i="2"/>
  <c r="J61" i="2"/>
  <c r="K61" i="2"/>
  <c r="M61" i="2"/>
  <c r="N61" i="2"/>
  <c r="O61" i="2"/>
  <c r="P61" i="2"/>
  <c r="C62" i="2"/>
  <c r="D62" i="2"/>
  <c r="E62" i="2"/>
  <c r="F62" i="2"/>
  <c r="H62" i="2"/>
  <c r="I62" i="2"/>
  <c r="J62" i="2"/>
  <c r="K62" i="2"/>
  <c r="M62" i="2"/>
  <c r="N62" i="2"/>
  <c r="O62" i="2"/>
  <c r="P62" i="2"/>
  <c r="C63" i="2"/>
  <c r="D63" i="2"/>
  <c r="E63" i="2"/>
  <c r="F63" i="2"/>
  <c r="H63" i="2"/>
  <c r="I63" i="2"/>
  <c r="J63" i="2"/>
  <c r="K63" i="2"/>
  <c r="M63" i="2"/>
  <c r="N63" i="2"/>
  <c r="O63" i="2"/>
  <c r="P63" i="2"/>
  <c r="C64" i="2"/>
  <c r="D64" i="2"/>
  <c r="E64" i="2"/>
  <c r="F64" i="2"/>
  <c r="H64" i="2"/>
  <c r="I64" i="2"/>
  <c r="J64" i="2"/>
  <c r="K64" i="2"/>
  <c r="M64" i="2"/>
  <c r="N64" i="2"/>
  <c r="O64" i="2"/>
  <c r="P64" i="2"/>
  <c r="C65" i="2"/>
  <c r="D65" i="2"/>
  <c r="E65" i="2"/>
  <c r="F65" i="2"/>
  <c r="H65" i="2"/>
  <c r="I65" i="2"/>
  <c r="J65" i="2"/>
  <c r="K65" i="2"/>
  <c r="M65" i="2"/>
  <c r="N65" i="2"/>
  <c r="O65" i="2"/>
  <c r="P65" i="2"/>
  <c r="C66" i="2"/>
  <c r="D66" i="2"/>
  <c r="E66" i="2"/>
  <c r="F66" i="2"/>
  <c r="H66" i="2"/>
  <c r="I66" i="2"/>
  <c r="J66" i="2"/>
  <c r="K66" i="2"/>
  <c r="M66" i="2"/>
  <c r="N66" i="2"/>
  <c r="O66" i="2"/>
  <c r="P66" i="2"/>
  <c r="C67" i="2"/>
  <c r="D67" i="2"/>
  <c r="E67" i="2"/>
  <c r="F67" i="2"/>
  <c r="H67" i="2"/>
  <c r="I67" i="2"/>
  <c r="J67" i="2"/>
  <c r="K67" i="2"/>
  <c r="M67" i="2"/>
  <c r="N67" i="2"/>
  <c r="O67" i="2"/>
  <c r="P67" i="2"/>
  <c r="C68" i="2"/>
  <c r="D68" i="2"/>
  <c r="E68" i="2"/>
  <c r="F68" i="2"/>
  <c r="H68" i="2"/>
  <c r="I68" i="2"/>
  <c r="J68" i="2"/>
  <c r="K68" i="2"/>
  <c r="M68" i="2"/>
  <c r="N68" i="2"/>
  <c r="O68" i="2"/>
  <c r="P68" i="2"/>
  <c r="C69" i="2"/>
  <c r="D69" i="2"/>
  <c r="E69" i="2"/>
  <c r="F69" i="2"/>
  <c r="H69" i="2"/>
  <c r="I69" i="2"/>
  <c r="J69" i="2"/>
  <c r="K69" i="2"/>
  <c r="M69" i="2"/>
  <c r="N69" i="2"/>
  <c r="O69" i="2"/>
  <c r="P69" i="2"/>
  <c r="C70" i="2"/>
  <c r="D70" i="2"/>
  <c r="E70" i="2"/>
  <c r="F70" i="2"/>
  <c r="H70" i="2"/>
  <c r="I70" i="2"/>
  <c r="J70" i="2"/>
  <c r="K70" i="2"/>
  <c r="M70" i="2"/>
  <c r="N70" i="2"/>
  <c r="O70" i="2"/>
  <c r="P70" i="2"/>
  <c r="C71" i="2"/>
  <c r="D71" i="2"/>
  <c r="E71" i="2"/>
  <c r="F71" i="2"/>
  <c r="H71" i="2"/>
  <c r="I71" i="2"/>
  <c r="J71" i="2"/>
  <c r="K71" i="2"/>
  <c r="M71" i="2"/>
  <c r="N71" i="2"/>
  <c r="O71" i="2"/>
  <c r="P71" i="2"/>
  <c r="C72" i="2"/>
  <c r="D72" i="2"/>
  <c r="E72" i="2"/>
  <c r="F72" i="2"/>
  <c r="H72" i="2"/>
  <c r="I72" i="2"/>
  <c r="J72" i="2"/>
  <c r="K72" i="2"/>
  <c r="M72" i="2"/>
  <c r="N72" i="2"/>
  <c r="O72" i="2"/>
  <c r="P72" i="2"/>
  <c r="C73" i="2"/>
  <c r="D73" i="2"/>
  <c r="E73" i="2"/>
  <c r="F73" i="2"/>
  <c r="H73" i="2"/>
  <c r="I73" i="2"/>
  <c r="J73" i="2"/>
  <c r="K73" i="2"/>
  <c r="M73" i="2"/>
  <c r="N73" i="2"/>
  <c r="O73" i="2"/>
  <c r="P73" i="2"/>
  <c r="C74" i="2"/>
  <c r="D74" i="2"/>
  <c r="E74" i="2"/>
  <c r="F74" i="2"/>
  <c r="H74" i="2"/>
  <c r="I74" i="2"/>
  <c r="J74" i="2"/>
  <c r="K74" i="2"/>
  <c r="M74" i="2"/>
  <c r="N74" i="2"/>
  <c r="O74" i="2"/>
  <c r="P74" i="2"/>
  <c r="C75" i="2"/>
  <c r="D75" i="2"/>
  <c r="E75" i="2"/>
  <c r="F75" i="2"/>
  <c r="H75" i="2"/>
  <c r="I75" i="2"/>
  <c r="J75" i="2"/>
  <c r="K75" i="2"/>
  <c r="M75" i="2"/>
  <c r="N75" i="2"/>
  <c r="O75" i="2"/>
  <c r="P75" i="2"/>
  <c r="C76" i="2"/>
  <c r="D76" i="2"/>
  <c r="E76" i="2"/>
  <c r="F76" i="2"/>
  <c r="H76" i="2"/>
  <c r="I76" i="2"/>
  <c r="J76" i="2"/>
  <c r="K76" i="2"/>
  <c r="M76" i="2"/>
  <c r="N76" i="2"/>
  <c r="O76" i="2"/>
  <c r="P76" i="2"/>
  <c r="C77" i="2"/>
  <c r="D77" i="2"/>
  <c r="E77" i="2"/>
  <c r="F77" i="2"/>
  <c r="H77" i="2"/>
  <c r="I77" i="2"/>
  <c r="J77" i="2"/>
  <c r="K77" i="2"/>
  <c r="M77" i="2"/>
  <c r="N77" i="2"/>
  <c r="O77" i="2"/>
  <c r="P77" i="2"/>
  <c r="C78" i="2"/>
  <c r="D78" i="2"/>
  <c r="E78" i="2"/>
  <c r="F78" i="2"/>
  <c r="H78" i="2"/>
  <c r="I78" i="2"/>
  <c r="J78" i="2"/>
  <c r="K78" i="2"/>
  <c r="M78" i="2"/>
  <c r="N78" i="2"/>
  <c r="O78" i="2"/>
  <c r="P78" i="2"/>
  <c r="C79" i="2"/>
  <c r="D79" i="2"/>
  <c r="E79" i="2"/>
  <c r="F79" i="2"/>
  <c r="H79" i="2"/>
  <c r="I79" i="2"/>
  <c r="J79" i="2"/>
  <c r="K79" i="2"/>
  <c r="M79" i="2"/>
  <c r="N79" i="2"/>
  <c r="O79" i="2"/>
  <c r="P79" i="2"/>
  <c r="C80" i="2"/>
  <c r="D80" i="2"/>
  <c r="E80" i="2"/>
  <c r="F80" i="2"/>
  <c r="H80" i="2"/>
  <c r="I80" i="2"/>
  <c r="J80" i="2"/>
  <c r="K80" i="2"/>
  <c r="M80" i="2"/>
  <c r="N80" i="2"/>
  <c r="O80" i="2"/>
  <c r="P80" i="2"/>
  <c r="C81" i="2"/>
  <c r="D81" i="2"/>
  <c r="E81" i="2"/>
  <c r="F81" i="2"/>
  <c r="H81" i="2"/>
  <c r="I81" i="2"/>
  <c r="J81" i="2"/>
  <c r="K81" i="2"/>
  <c r="M81" i="2"/>
  <c r="N81" i="2"/>
  <c r="O81" i="2"/>
  <c r="P81" i="2"/>
  <c r="C82" i="2"/>
  <c r="D82" i="2"/>
  <c r="E82" i="2"/>
  <c r="F82" i="2"/>
  <c r="H82" i="2"/>
  <c r="I82" i="2"/>
  <c r="J82" i="2"/>
  <c r="K82" i="2"/>
  <c r="M82" i="2"/>
  <c r="N82" i="2"/>
  <c r="O82" i="2"/>
  <c r="P82" i="2"/>
  <c r="C83" i="2"/>
  <c r="D83" i="2"/>
  <c r="E83" i="2"/>
  <c r="F83" i="2"/>
  <c r="H83" i="2"/>
  <c r="I83" i="2"/>
  <c r="J83" i="2"/>
  <c r="K83" i="2"/>
  <c r="M83" i="2"/>
  <c r="N83" i="2"/>
  <c r="O83" i="2"/>
  <c r="P83" i="2"/>
  <c r="C84" i="2"/>
  <c r="D84" i="2"/>
  <c r="E84" i="2"/>
  <c r="F84" i="2"/>
  <c r="H84" i="2"/>
  <c r="I84" i="2"/>
  <c r="J84" i="2"/>
  <c r="K84" i="2"/>
  <c r="M84" i="2"/>
  <c r="N84" i="2"/>
  <c r="O84" i="2"/>
  <c r="P84" i="2"/>
  <c r="C85" i="2"/>
  <c r="D85" i="2"/>
  <c r="E85" i="2"/>
  <c r="F85" i="2"/>
  <c r="H85" i="2"/>
  <c r="I85" i="2"/>
  <c r="J85" i="2"/>
  <c r="K85" i="2"/>
  <c r="M85" i="2"/>
  <c r="N85" i="2"/>
  <c r="O85" i="2"/>
  <c r="P85" i="2"/>
  <c r="C86" i="2"/>
  <c r="D86" i="2"/>
  <c r="E86" i="2"/>
  <c r="F86" i="2"/>
  <c r="H86" i="2"/>
  <c r="I86" i="2"/>
  <c r="J86" i="2"/>
  <c r="K86" i="2"/>
  <c r="M86" i="2"/>
  <c r="N86" i="2"/>
  <c r="O86" i="2"/>
  <c r="P86" i="2"/>
  <c r="C87" i="2"/>
  <c r="D87" i="2"/>
  <c r="E87" i="2"/>
  <c r="F87" i="2"/>
  <c r="H87" i="2"/>
  <c r="I87" i="2"/>
  <c r="J87" i="2"/>
  <c r="K87" i="2"/>
  <c r="M87" i="2"/>
  <c r="N87" i="2"/>
  <c r="O87" i="2"/>
  <c r="P87" i="2"/>
  <c r="C88" i="2"/>
  <c r="D88" i="2"/>
  <c r="E88" i="2"/>
  <c r="F88" i="2"/>
  <c r="H88" i="2"/>
  <c r="I88" i="2"/>
  <c r="J88" i="2"/>
  <c r="K88" i="2"/>
  <c r="M88" i="2"/>
  <c r="N88" i="2"/>
  <c r="O88" i="2"/>
  <c r="P88" i="2"/>
  <c r="C89" i="2"/>
  <c r="D89" i="2"/>
  <c r="E89" i="2"/>
  <c r="F89" i="2"/>
  <c r="H89" i="2"/>
  <c r="I89" i="2"/>
  <c r="J89" i="2"/>
  <c r="K89" i="2"/>
  <c r="M89" i="2"/>
  <c r="N89" i="2"/>
  <c r="O89" i="2"/>
  <c r="P89" i="2"/>
  <c r="C90" i="2"/>
  <c r="D90" i="2"/>
  <c r="E90" i="2"/>
  <c r="F90" i="2"/>
  <c r="H90" i="2"/>
  <c r="I90" i="2"/>
  <c r="J90" i="2"/>
  <c r="K90" i="2"/>
  <c r="M90" i="2"/>
  <c r="N90" i="2"/>
  <c r="O90" i="2"/>
  <c r="P90" i="2"/>
  <c r="C91" i="2"/>
  <c r="D91" i="2"/>
  <c r="E91" i="2"/>
  <c r="F91" i="2"/>
  <c r="H91" i="2"/>
  <c r="I91" i="2"/>
  <c r="J91" i="2"/>
  <c r="K91" i="2"/>
  <c r="M91" i="2"/>
  <c r="N91" i="2"/>
  <c r="O91" i="2"/>
  <c r="P91" i="2"/>
  <c r="C92" i="2"/>
  <c r="D92" i="2"/>
  <c r="E92" i="2"/>
  <c r="F92" i="2"/>
  <c r="H92" i="2"/>
  <c r="I92" i="2"/>
  <c r="J92" i="2"/>
  <c r="K92" i="2"/>
  <c r="M92" i="2"/>
  <c r="N92" i="2"/>
  <c r="O92" i="2"/>
  <c r="P92" i="2"/>
  <c r="C93" i="2"/>
  <c r="D93" i="2"/>
  <c r="E93" i="2"/>
  <c r="F93" i="2"/>
  <c r="H93" i="2"/>
  <c r="I93" i="2"/>
  <c r="J93" i="2"/>
  <c r="K93" i="2"/>
  <c r="M93" i="2"/>
  <c r="N93" i="2"/>
  <c r="O93" i="2"/>
  <c r="P93" i="2"/>
  <c r="C94" i="2"/>
  <c r="D94" i="2"/>
  <c r="E94" i="2"/>
  <c r="F94" i="2"/>
  <c r="H94" i="2"/>
  <c r="I94" i="2"/>
  <c r="J94" i="2"/>
  <c r="K94" i="2"/>
  <c r="M94" i="2"/>
  <c r="N94" i="2"/>
  <c r="O94" i="2"/>
  <c r="P94" i="2"/>
  <c r="C95" i="2"/>
  <c r="D95" i="2"/>
  <c r="E95" i="2"/>
  <c r="F95" i="2"/>
  <c r="H95" i="2"/>
  <c r="I95" i="2"/>
  <c r="J95" i="2"/>
  <c r="K95" i="2"/>
  <c r="M95" i="2"/>
  <c r="N95" i="2"/>
  <c r="O95" i="2"/>
  <c r="P95" i="2"/>
  <c r="C96" i="2"/>
  <c r="D96" i="2"/>
  <c r="E96" i="2"/>
  <c r="F96" i="2"/>
  <c r="H96" i="2"/>
  <c r="I96" i="2"/>
  <c r="J96" i="2"/>
  <c r="K96" i="2"/>
  <c r="M96" i="2"/>
  <c r="N96" i="2"/>
  <c r="O96" i="2"/>
  <c r="P96" i="2"/>
  <c r="C97" i="2"/>
  <c r="D97" i="2"/>
  <c r="E97" i="2"/>
  <c r="F97" i="2"/>
  <c r="H97" i="2"/>
  <c r="I97" i="2"/>
  <c r="J97" i="2"/>
  <c r="K97" i="2"/>
  <c r="M97" i="2"/>
  <c r="N97" i="2"/>
  <c r="O97" i="2"/>
  <c r="P97" i="2"/>
  <c r="C98" i="2"/>
  <c r="D98" i="2"/>
  <c r="E98" i="2"/>
  <c r="F98" i="2"/>
  <c r="H98" i="2"/>
  <c r="I98" i="2"/>
  <c r="J98" i="2"/>
  <c r="K98" i="2"/>
  <c r="M98" i="2"/>
  <c r="N98" i="2"/>
  <c r="O98" i="2"/>
  <c r="P98" i="2"/>
  <c r="C99" i="2"/>
  <c r="D99" i="2"/>
  <c r="E99" i="2"/>
  <c r="F99" i="2"/>
  <c r="H99" i="2"/>
  <c r="I99" i="2"/>
  <c r="J99" i="2"/>
  <c r="K99" i="2"/>
  <c r="M99" i="2"/>
  <c r="N99" i="2"/>
  <c r="O99" i="2"/>
  <c r="P99" i="2"/>
  <c r="C100" i="2"/>
  <c r="D100" i="2"/>
  <c r="E100" i="2"/>
  <c r="F100" i="2"/>
  <c r="H100" i="2"/>
  <c r="I100" i="2"/>
  <c r="J100" i="2"/>
  <c r="K100" i="2"/>
  <c r="M100" i="2"/>
  <c r="N100" i="2"/>
  <c r="O100" i="2"/>
  <c r="P100" i="2"/>
  <c r="C101" i="2"/>
  <c r="D101" i="2"/>
  <c r="E101" i="2"/>
  <c r="F101" i="2"/>
  <c r="H101" i="2"/>
  <c r="I101" i="2"/>
  <c r="J101" i="2"/>
  <c r="K101" i="2"/>
  <c r="M101" i="2"/>
  <c r="N101" i="2"/>
  <c r="O101" i="2"/>
  <c r="P101" i="2"/>
  <c r="C102" i="2"/>
  <c r="D102" i="2"/>
  <c r="E102" i="2"/>
  <c r="F102" i="2"/>
  <c r="H102" i="2"/>
  <c r="I102" i="2"/>
  <c r="J102" i="2"/>
  <c r="K102" i="2"/>
  <c r="M102" i="2"/>
  <c r="N102" i="2"/>
  <c r="O102" i="2"/>
  <c r="P102" i="2"/>
  <c r="C103" i="2"/>
  <c r="D103" i="2"/>
  <c r="E103" i="2"/>
  <c r="F103" i="2"/>
  <c r="H103" i="2"/>
  <c r="I103" i="2"/>
  <c r="J103" i="2"/>
  <c r="K103" i="2"/>
  <c r="M103" i="2"/>
  <c r="N103" i="2"/>
  <c r="O103" i="2"/>
  <c r="P103" i="2"/>
  <c r="C104" i="2"/>
  <c r="D104" i="2"/>
  <c r="E104" i="2"/>
  <c r="F104" i="2"/>
  <c r="H104" i="2"/>
  <c r="I104" i="2"/>
  <c r="J104" i="2"/>
  <c r="K104" i="2"/>
  <c r="M104" i="2"/>
  <c r="N104" i="2"/>
  <c r="O104" i="2"/>
  <c r="P104" i="2"/>
  <c r="C105" i="2"/>
  <c r="D105" i="2"/>
  <c r="E105" i="2"/>
  <c r="F105" i="2"/>
  <c r="H105" i="2"/>
  <c r="I105" i="2"/>
  <c r="J105" i="2"/>
  <c r="K105" i="2"/>
  <c r="M105" i="2"/>
  <c r="N105" i="2"/>
  <c r="O105" i="2"/>
  <c r="P105" i="2"/>
  <c r="C106" i="2"/>
  <c r="D106" i="2"/>
  <c r="E106" i="2"/>
  <c r="F106" i="2"/>
  <c r="H106" i="2"/>
  <c r="I106" i="2"/>
  <c r="J106" i="2"/>
  <c r="K106" i="2"/>
  <c r="M106" i="2"/>
  <c r="N106" i="2"/>
  <c r="O106" i="2"/>
  <c r="P106" i="2"/>
  <c r="C107" i="2"/>
  <c r="D107" i="2"/>
  <c r="E107" i="2"/>
  <c r="F107" i="2"/>
  <c r="H107" i="2"/>
  <c r="I107" i="2"/>
  <c r="J107" i="2"/>
  <c r="K107" i="2"/>
  <c r="M107" i="2"/>
  <c r="N107" i="2"/>
  <c r="O107" i="2"/>
  <c r="P107" i="2"/>
  <c r="C108" i="2"/>
  <c r="D108" i="2"/>
  <c r="E108" i="2"/>
  <c r="F108" i="2"/>
  <c r="H108" i="2"/>
  <c r="I108" i="2"/>
  <c r="J108" i="2"/>
  <c r="K108" i="2"/>
  <c r="M108" i="2"/>
  <c r="N108" i="2"/>
  <c r="O108" i="2"/>
  <c r="P108" i="2"/>
  <c r="C109" i="2"/>
  <c r="D109" i="2"/>
  <c r="E109" i="2"/>
  <c r="F109" i="2"/>
  <c r="H109" i="2"/>
  <c r="I109" i="2"/>
  <c r="J109" i="2"/>
  <c r="K109" i="2"/>
  <c r="M109" i="2"/>
  <c r="N109" i="2"/>
  <c r="O109" i="2"/>
  <c r="P109" i="2"/>
  <c r="C110" i="2"/>
  <c r="D110" i="2"/>
  <c r="E110" i="2"/>
  <c r="F110" i="2"/>
  <c r="H110" i="2"/>
  <c r="I110" i="2"/>
  <c r="J110" i="2"/>
  <c r="K110" i="2"/>
  <c r="M110" i="2"/>
  <c r="N110" i="2"/>
  <c r="O110" i="2"/>
  <c r="P110" i="2"/>
  <c r="C111" i="2"/>
  <c r="D111" i="2"/>
  <c r="E111" i="2"/>
  <c r="F111" i="2"/>
  <c r="H111" i="2"/>
  <c r="I111" i="2"/>
  <c r="J111" i="2"/>
  <c r="K111" i="2"/>
  <c r="M111" i="2"/>
  <c r="N111" i="2"/>
  <c r="O111" i="2"/>
  <c r="P111" i="2"/>
  <c r="C112" i="2"/>
  <c r="D112" i="2"/>
  <c r="E112" i="2"/>
  <c r="F112" i="2"/>
  <c r="H112" i="2"/>
  <c r="I112" i="2"/>
  <c r="J112" i="2"/>
  <c r="K112" i="2"/>
  <c r="M112" i="2"/>
  <c r="N112" i="2"/>
  <c r="O112" i="2"/>
  <c r="P112" i="2"/>
  <c r="C113" i="2"/>
  <c r="D113" i="2"/>
  <c r="E113" i="2"/>
  <c r="F113" i="2"/>
  <c r="H113" i="2"/>
  <c r="I113" i="2"/>
  <c r="J113" i="2"/>
  <c r="K113" i="2"/>
  <c r="M113" i="2"/>
  <c r="N113" i="2"/>
  <c r="O113" i="2"/>
  <c r="P113" i="2"/>
  <c r="C114" i="2"/>
  <c r="D114" i="2"/>
  <c r="E114" i="2"/>
  <c r="F114" i="2"/>
  <c r="H114" i="2"/>
  <c r="I114" i="2"/>
  <c r="J114" i="2"/>
  <c r="K114" i="2"/>
  <c r="M114" i="2"/>
  <c r="N114" i="2"/>
  <c r="O114" i="2"/>
  <c r="P114" i="2"/>
  <c r="C115" i="2"/>
  <c r="D115" i="2"/>
  <c r="E115" i="2"/>
  <c r="F115" i="2"/>
  <c r="H115" i="2"/>
  <c r="I115" i="2"/>
  <c r="J115" i="2"/>
  <c r="K115" i="2"/>
  <c r="M115" i="2"/>
  <c r="N115" i="2"/>
  <c r="O115" i="2"/>
  <c r="P115" i="2"/>
  <c r="C116" i="2"/>
  <c r="D116" i="2"/>
  <c r="E116" i="2"/>
  <c r="F116" i="2"/>
  <c r="H116" i="2"/>
  <c r="I116" i="2"/>
  <c r="J116" i="2"/>
  <c r="K116" i="2"/>
  <c r="M116" i="2"/>
  <c r="N116" i="2"/>
  <c r="O116" i="2"/>
  <c r="P116" i="2"/>
  <c r="C117" i="2"/>
  <c r="D117" i="2"/>
  <c r="E117" i="2"/>
  <c r="F117" i="2"/>
  <c r="H117" i="2"/>
  <c r="I117" i="2"/>
  <c r="J117" i="2"/>
  <c r="K117" i="2"/>
  <c r="M117" i="2"/>
  <c r="N117" i="2"/>
  <c r="O117" i="2"/>
  <c r="P117" i="2"/>
  <c r="C118" i="2"/>
  <c r="D118" i="2"/>
  <c r="E118" i="2"/>
  <c r="F118" i="2"/>
  <c r="H118" i="2"/>
  <c r="I118" i="2"/>
  <c r="J118" i="2"/>
  <c r="K118" i="2"/>
  <c r="M118" i="2"/>
  <c r="N118" i="2"/>
  <c r="O118" i="2"/>
  <c r="P118" i="2"/>
  <c r="C119" i="2"/>
  <c r="D119" i="2"/>
  <c r="E119" i="2"/>
  <c r="F119" i="2"/>
  <c r="H119" i="2"/>
  <c r="I119" i="2"/>
  <c r="J119" i="2"/>
  <c r="K119" i="2"/>
  <c r="M119" i="2"/>
  <c r="N119" i="2"/>
  <c r="O119" i="2"/>
  <c r="P119" i="2"/>
  <c r="C120" i="2"/>
  <c r="D120" i="2"/>
  <c r="E120" i="2"/>
  <c r="F120" i="2"/>
  <c r="H120" i="2"/>
  <c r="I120" i="2"/>
  <c r="J120" i="2"/>
  <c r="K120" i="2"/>
  <c r="M120" i="2"/>
  <c r="N120" i="2"/>
  <c r="O120" i="2"/>
  <c r="P120" i="2"/>
  <c r="C121" i="2"/>
  <c r="D121" i="2"/>
  <c r="E121" i="2"/>
  <c r="F121" i="2"/>
  <c r="H121" i="2"/>
  <c r="I121" i="2"/>
  <c r="J121" i="2"/>
  <c r="K121" i="2"/>
  <c r="M121" i="2"/>
  <c r="N121" i="2"/>
  <c r="O121" i="2"/>
  <c r="P121" i="2"/>
  <c r="C122" i="2"/>
  <c r="D122" i="2"/>
  <c r="E122" i="2"/>
  <c r="F122" i="2"/>
  <c r="H122" i="2"/>
  <c r="I122" i="2"/>
  <c r="J122" i="2"/>
  <c r="K122" i="2"/>
  <c r="M122" i="2"/>
  <c r="N122" i="2"/>
  <c r="O122" i="2"/>
  <c r="P122" i="2"/>
  <c r="C123" i="2"/>
  <c r="D123" i="2"/>
  <c r="E123" i="2"/>
  <c r="F123" i="2"/>
  <c r="H123" i="2"/>
  <c r="I123" i="2"/>
  <c r="J123" i="2"/>
  <c r="K123" i="2"/>
  <c r="M123" i="2"/>
  <c r="N123" i="2"/>
  <c r="O123" i="2"/>
  <c r="P123" i="2"/>
  <c r="C124" i="2"/>
  <c r="D124" i="2"/>
  <c r="E124" i="2"/>
  <c r="F124" i="2"/>
  <c r="H124" i="2"/>
  <c r="I124" i="2"/>
  <c r="J124" i="2"/>
  <c r="K124" i="2"/>
  <c r="M124" i="2"/>
  <c r="N124" i="2"/>
  <c r="O124" i="2"/>
  <c r="P124" i="2"/>
  <c r="C125" i="2"/>
  <c r="D125" i="2"/>
  <c r="E125" i="2"/>
  <c r="F125" i="2"/>
  <c r="H125" i="2"/>
  <c r="I125" i="2"/>
  <c r="J125" i="2"/>
  <c r="K125" i="2"/>
  <c r="M125" i="2"/>
  <c r="N125" i="2"/>
  <c r="O125" i="2"/>
  <c r="P125" i="2"/>
  <c r="C126" i="2"/>
  <c r="D126" i="2"/>
  <c r="E126" i="2"/>
  <c r="F126" i="2"/>
  <c r="H126" i="2"/>
  <c r="I126" i="2"/>
  <c r="J126" i="2"/>
  <c r="K126" i="2"/>
  <c r="M126" i="2"/>
  <c r="N126" i="2"/>
  <c r="O126" i="2"/>
  <c r="P126" i="2"/>
  <c r="C127" i="2"/>
  <c r="D127" i="2"/>
  <c r="E127" i="2"/>
  <c r="F127" i="2"/>
  <c r="H127" i="2"/>
  <c r="I127" i="2"/>
  <c r="J127" i="2"/>
  <c r="K127" i="2"/>
  <c r="M127" i="2"/>
  <c r="N127" i="2"/>
  <c r="O127" i="2"/>
  <c r="P127" i="2"/>
  <c r="C128" i="2"/>
  <c r="D128" i="2"/>
  <c r="E128" i="2"/>
  <c r="F128" i="2"/>
  <c r="H128" i="2"/>
  <c r="I128" i="2"/>
  <c r="J128" i="2"/>
  <c r="K128" i="2"/>
  <c r="M128" i="2"/>
  <c r="N128" i="2"/>
  <c r="O128" i="2"/>
  <c r="P128" i="2"/>
  <c r="C129" i="2"/>
  <c r="D129" i="2"/>
  <c r="E129" i="2"/>
  <c r="F129" i="2"/>
  <c r="H129" i="2"/>
  <c r="I129" i="2"/>
  <c r="J129" i="2"/>
  <c r="K129" i="2"/>
  <c r="M129" i="2"/>
  <c r="N129" i="2"/>
  <c r="O129" i="2"/>
  <c r="P129" i="2"/>
  <c r="C130" i="2"/>
  <c r="D130" i="2"/>
  <c r="E130" i="2"/>
  <c r="F130" i="2"/>
  <c r="H130" i="2"/>
  <c r="I130" i="2"/>
  <c r="J130" i="2"/>
  <c r="K130" i="2"/>
  <c r="M130" i="2"/>
  <c r="N130" i="2"/>
  <c r="O130" i="2"/>
  <c r="P130" i="2"/>
  <c r="C131" i="2"/>
  <c r="D131" i="2"/>
  <c r="E131" i="2"/>
  <c r="F131" i="2"/>
  <c r="H131" i="2"/>
  <c r="I131" i="2"/>
  <c r="J131" i="2"/>
  <c r="K131" i="2"/>
  <c r="M131" i="2"/>
  <c r="N131" i="2"/>
  <c r="O131" i="2"/>
  <c r="P131" i="2"/>
  <c r="C132" i="2"/>
  <c r="D132" i="2"/>
  <c r="E132" i="2"/>
  <c r="F132" i="2"/>
  <c r="H132" i="2"/>
  <c r="I132" i="2"/>
  <c r="J132" i="2"/>
  <c r="K132" i="2"/>
  <c r="M132" i="2"/>
  <c r="N132" i="2"/>
  <c r="O132" i="2"/>
  <c r="P132" i="2"/>
  <c r="C133" i="2"/>
  <c r="D133" i="2"/>
  <c r="E133" i="2"/>
  <c r="F133" i="2"/>
  <c r="H133" i="2"/>
  <c r="I133" i="2"/>
  <c r="J133" i="2"/>
  <c r="K133" i="2"/>
  <c r="M133" i="2"/>
  <c r="N133" i="2"/>
  <c r="O133" i="2"/>
  <c r="P133" i="2"/>
  <c r="C134" i="2"/>
  <c r="D134" i="2"/>
  <c r="E134" i="2"/>
  <c r="F134" i="2"/>
  <c r="H134" i="2"/>
  <c r="I134" i="2"/>
  <c r="J134" i="2"/>
  <c r="K134" i="2"/>
  <c r="M134" i="2"/>
  <c r="N134" i="2"/>
  <c r="O134" i="2"/>
  <c r="P134" i="2"/>
  <c r="C135" i="2"/>
  <c r="D135" i="2"/>
  <c r="E135" i="2"/>
  <c r="F135" i="2"/>
  <c r="H135" i="2"/>
  <c r="I135" i="2"/>
  <c r="J135" i="2"/>
  <c r="K135" i="2"/>
  <c r="M135" i="2"/>
  <c r="N135" i="2"/>
  <c r="O135" i="2"/>
  <c r="P135" i="2"/>
  <c r="C136" i="2"/>
  <c r="D136" i="2"/>
  <c r="E136" i="2"/>
  <c r="F136" i="2"/>
  <c r="H136" i="2"/>
  <c r="I136" i="2"/>
  <c r="J136" i="2"/>
  <c r="K136" i="2"/>
  <c r="M136" i="2"/>
  <c r="N136" i="2"/>
  <c r="O136" i="2"/>
  <c r="P136" i="2"/>
  <c r="C137" i="2"/>
  <c r="D137" i="2"/>
  <c r="E137" i="2"/>
  <c r="F137" i="2"/>
  <c r="H137" i="2"/>
  <c r="I137" i="2"/>
  <c r="J137" i="2"/>
  <c r="K137" i="2"/>
  <c r="M137" i="2"/>
  <c r="N137" i="2"/>
  <c r="O137" i="2"/>
  <c r="P137" i="2"/>
  <c r="C138" i="2"/>
  <c r="D138" i="2"/>
  <c r="E138" i="2"/>
  <c r="F138" i="2"/>
  <c r="H138" i="2"/>
  <c r="I138" i="2"/>
  <c r="J138" i="2"/>
  <c r="K138" i="2"/>
  <c r="M138" i="2"/>
  <c r="N138" i="2"/>
  <c r="O138" i="2"/>
  <c r="P138" i="2"/>
  <c r="C139" i="2"/>
  <c r="D139" i="2"/>
  <c r="E139" i="2"/>
  <c r="F139" i="2"/>
  <c r="H139" i="2"/>
  <c r="I139" i="2"/>
  <c r="J139" i="2"/>
  <c r="K139" i="2"/>
  <c r="M139" i="2"/>
  <c r="N139" i="2"/>
  <c r="O139" i="2"/>
  <c r="P139" i="2"/>
  <c r="C140" i="2"/>
  <c r="D140" i="2"/>
  <c r="E140" i="2"/>
  <c r="F140" i="2"/>
  <c r="H140" i="2"/>
  <c r="I140" i="2"/>
  <c r="J140" i="2"/>
  <c r="K140" i="2"/>
  <c r="M140" i="2"/>
  <c r="N140" i="2"/>
  <c r="O140" i="2"/>
  <c r="P140" i="2"/>
  <c r="C141" i="2"/>
  <c r="D141" i="2"/>
  <c r="E141" i="2"/>
  <c r="F141" i="2"/>
  <c r="H141" i="2"/>
  <c r="I141" i="2"/>
  <c r="J141" i="2"/>
  <c r="K141" i="2"/>
  <c r="M141" i="2"/>
  <c r="N141" i="2"/>
  <c r="O141" i="2"/>
  <c r="P141" i="2"/>
  <c r="C142" i="2"/>
  <c r="D142" i="2"/>
  <c r="E142" i="2"/>
  <c r="F142" i="2"/>
  <c r="H142" i="2"/>
  <c r="I142" i="2"/>
  <c r="J142" i="2"/>
  <c r="K142" i="2"/>
  <c r="M142" i="2"/>
  <c r="N142" i="2"/>
  <c r="O142" i="2"/>
  <c r="P142" i="2"/>
  <c r="C143" i="2"/>
  <c r="D143" i="2"/>
  <c r="E143" i="2"/>
  <c r="F143" i="2"/>
  <c r="H143" i="2"/>
  <c r="I143" i="2"/>
  <c r="J143" i="2"/>
  <c r="K143" i="2"/>
  <c r="M143" i="2"/>
  <c r="N143" i="2"/>
  <c r="O143" i="2"/>
  <c r="P143" i="2"/>
  <c r="C144" i="2"/>
  <c r="D144" i="2"/>
  <c r="E144" i="2"/>
  <c r="F144" i="2"/>
  <c r="H144" i="2"/>
  <c r="I144" i="2"/>
  <c r="J144" i="2"/>
  <c r="K144" i="2"/>
  <c r="M144" i="2"/>
  <c r="N144" i="2"/>
  <c r="O144" i="2"/>
  <c r="P144" i="2"/>
  <c r="C145" i="2"/>
  <c r="D145" i="2"/>
  <c r="E145" i="2"/>
  <c r="F145" i="2"/>
  <c r="H145" i="2"/>
  <c r="I145" i="2"/>
  <c r="J145" i="2"/>
  <c r="K145" i="2"/>
  <c r="M145" i="2"/>
  <c r="N145" i="2"/>
  <c r="O145" i="2"/>
  <c r="P145" i="2"/>
  <c r="C146" i="2"/>
  <c r="D146" i="2"/>
  <c r="E146" i="2"/>
  <c r="F146" i="2"/>
  <c r="H146" i="2"/>
  <c r="I146" i="2"/>
  <c r="J146" i="2"/>
  <c r="K146" i="2"/>
  <c r="M146" i="2"/>
  <c r="N146" i="2"/>
  <c r="O146" i="2"/>
  <c r="P146" i="2"/>
  <c r="C147" i="2"/>
  <c r="D147" i="2"/>
  <c r="E147" i="2"/>
  <c r="F147" i="2"/>
  <c r="H147" i="2"/>
  <c r="I147" i="2"/>
  <c r="J147" i="2"/>
  <c r="K147" i="2"/>
  <c r="M147" i="2"/>
  <c r="N147" i="2"/>
  <c r="O147" i="2"/>
  <c r="P147" i="2"/>
  <c r="C148" i="2"/>
  <c r="D148" i="2"/>
  <c r="E148" i="2"/>
  <c r="F148" i="2"/>
  <c r="H148" i="2"/>
  <c r="I148" i="2"/>
  <c r="J148" i="2"/>
  <c r="K148" i="2"/>
  <c r="M148" i="2"/>
  <c r="N148" i="2"/>
  <c r="O148" i="2"/>
  <c r="P148" i="2"/>
  <c r="C149" i="2"/>
  <c r="D149" i="2"/>
  <c r="E149" i="2"/>
  <c r="F149" i="2"/>
  <c r="H149" i="2"/>
  <c r="I149" i="2"/>
  <c r="J149" i="2"/>
  <c r="K149" i="2"/>
  <c r="M149" i="2"/>
  <c r="N149" i="2"/>
  <c r="O149" i="2"/>
  <c r="P149" i="2"/>
  <c r="C150" i="2"/>
  <c r="D150" i="2"/>
  <c r="E150" i="2"/>
  <c r="F150" i="2"/>
  <c r="H150" i="2"/>
  <c r="I150" i="2"/>
  <c r="J150" i="2"/>
  <c r="K150" i="2"/>
  <c r="M150" i="2"/>
  <c r="N150" i="2"/>
  <c r="O150" i="2"/>
  <c r="P150" i="2"/>
  <c r="C151" i="2"/>
  <c r="D151" i="2"/>
  <c r="E151" i="2"/>
  <c r="F151" i="2"/>
  <c r="H151" i="2"/>
  <c r="I151" i="2"/>
  <c r="J151" i="2"/>
  <c r="K151" i="2"/>
  <c r="M151" i="2"/>
  <c r="N151" i="2"/>
  <c r="O151" i="2"/>
  <c r="P151" i="2"/>
  <c r="C152" i="2"/>
  <c r="D152" i="2"/>
  <c r="E152" i="2"/>
  <c r="F152" i="2"/>
  <c r="H152" i="2"/>
  <c r="I152" i="2"/>
  <c r="J152" i="2"/>
  <c r="K152" i="2"/>
  <c r="M152" i="2"/>
  <c r="N152" i="2"/>
  <c r="O152" i="2"/>
  <c r="P152" i="2"/>
  <c r="C153" i="2"/>
  <c r="D153" i="2"/>
  <c r="E153" i="2"/>
  <c r="F153" i="2"/>
  <c r="H153" i="2"/>
  <c r="I153" i="2"/>
  <c r="J153" i="2"/>
  <c r="K153" i="2"/>
  <c r="M153" i="2"/>
  <c r="N153" i="2"/>
  <c r="O153" i="2"/>
  <c r="P153" i="2"/>
  <c r="C154" i="2"/>
  <c r="D154" i="2"/>
  <c r="E154" i="2"/>
  <c r="F154" i="2"/>
  <c r="H154" i="2"/>
  <c r="I154" i="2"/>
  <c r="J154" i="2"/>
  <c r="K154" i="2"/>
  <c r="M154" i="2"/>
  <c r="N154" i="2"/>
  <c r="O154" i="2"/>
  <c r="P154" i="2"/>
  <c r="C155" i="2"/>
  <c r="D155" i="2"/>
  <c r="E155" i="2"/>
  <c r="F155" i="2"/>
  <c r="H155" i="2"/>
  <c r="I155" i="2"/>
  <c r="J155" i="2"/>
  <c r="K155" i="2"/>
  <c r="M155" i="2"/>
  <c r="N155" i="2"/>
  <c r="O155" i="2"/>
  <c r="P155" i="2"/>
  <c r="C156" i="2"/>
  <c r="D156" i="2"/>
  <c r="E156" i="2"/>
  <c r="F156" i="2"/>
  <c r="H156" i="2"/>
  <c r="I156" i="2"/>
  <c r="J156" i="2"/>
  <c r="K156" i="2"/>
  <c r="M156" i="2"/>
  <c r="N156" i="2"/>
  <c r="O156" i="2"/>
  <c r="P156" i="2"/>
  <c r="C157" i="2"/>
  <c r="D157" i="2"/>
  <c r="E157" i="2"/>
  <c r="F157" i="2"/>
  <c r="H157" i="2"/>
  <c r="I157" i="2"/>
  <c r="J157" i="2"/>
  <c r="K157" i="2"/>
  <c r="M157" i="2"/>
  <c r="N157" i="2"/>
  <c r="O157" i="2"/>
  <c r="P157" i="2"/>
  <c r="C158" i="2"/>
  <c r="D158" i="2"/>
  <c r="E158" i="2"/>
  <c r="F158" i="2"/>
  <c r="H158" i="2"/>
  <c r="I158" i="2"/>
  <c r="J158" i="2"/>
  <c r="K158" i="2"/>
  <c r="M158" i="2"/>
  <c r="N158" i="2"/>
  <c r="O158" i="2"/>
  <c r="P158" i="2"/>
  <c r="C159" i="2"/>
  <c r="D159" i="2"/>
  <c r="E159" i="2"/>
  <c r="F159" i="2"/>
  <c r="H159" i="2"/>
  <c r="I159" i="2"/>
  <c r="J159" i="2"/>
  <c r="K159" i="2"/>
  <c r="M159" i="2"/>
  <c r="N159" i="2"/>
  <c r="O159" i="2"/>
  <c r="P159" i="2"/>
  <c r="C160" i="2"/>
  <c r="D160" i="2"/>
  <c r="E160" i="2"/>
  <c r="F160" i="2"/>
  <c r="H160" i="2"/>
  <c r="I160" i="2"/>
  <c r="J160" i="2"/>
  <c r="K160" i="2"/>
  <c r="M160" i="2"/>
  <c r="N160" i="2"/>
  <c r="O160" i="2"/>
  <c r="P160" i="2"/>
  <c r="C161" i="2"/>
  <c r="D161" i="2"/>
  <c r="E161" i="2"/>
  <c r="F161" i="2"/>
  <c r="H161" i="2"/>
  <c r="I161" i="2"/>
  <c r="J161" i="2"/>
  <c r="K161" i="2"/>
  <c r="M161" i="2"/>
  <c r="N161" i="2"/>
  <c r="O161" i="2"/>
  <c r="P161" i="2"/>
  <c r="C162" i="2"/>
  <c r="D162" i="2"/>
  <c r="E162" i="2"/>
  <c r="F162" i="2"/>
  <c r="H162" i="2"/>
  <c r="I162" i="2"/>
  <c r="J162" i="2"/>
  <c r="K162" i="2"/>
  <c r="M162" i="2"/>
  <c r="N162" i="2"/>
  <c r="O162" i="2"/>
  <c r="P162" i="2"/>
  <c r="C163" i="2"/>
  <c r="D163" i="2"/>
  <c r="E163" i="2"/>
  <c r="F163" i="2"/>
  <c r="H163" i="2"/>
  <c r="I163" i="2"/>
  <c r="J163" i="2"/>
  <c r="K163" i="2"/>
  <c r="M163" i="2"/>
  <c r="N163" i="2"/>
  <c r="O163" i="2"/>
  <c r="P163" i="2"/>
  <c r="C164" i="2"/>
  <c r="D164" i="2"/>
  <c r="E164" i="2"/>
  <c r="F164" i="2"/>
  <c r="H164" i="2"/>
  <c r="I164" i="2"/>
  <c r="J164" i="2"/>
  <c r="K164" i="2"/>
  <c r="M164" i="2"/>
  <c r="N164" i="2"/>
  <c r="O164" i="2"/>
  <c r="P164" i="2"/>
  <c r="C165" i="2"/>
  <c r="D165" i="2"/>
  <c r="E165" i="2"/>
  <c r="F165" i="2"/>
  <c r="H165" i="2"/>
  <c r="I165" i="2"/>
  <c r="J165" i="2"/>
  <c r="K165" i="2"/>
  <c r="M165" i="2"/>
  <c r="N165" i="2"/>
  <c r="O165" i="2"/>
  <c r="P165" i="2"/>
  <c r="C166" i="2"/>
  <c r="D166" i="2"/>
  <c r="E166" i="2"/>
  <c r="F166" i="2"/>
  <c r="H166" i="2"/>
  <c r="I166" i="2"/>
  <c r="J166" i="2"/>
  <c r="K166" i="2"/>
  <c r="M166" i="2"/>
  <c r="N166" i="2"/>
  <c r="O166" i="2"/>
  <c r="P166" i="2"/>
  <c r="C167" i="2"/>
  <c r="D167" i="2"/>
  <c r="E167" i="2"/>
  <c r="F167" i="2"/>
  <c r="H167" i="2"/>
  <c r="I167" i="2"/>
  <c r="J167" i="2"/>
  <c r="K167" i="2"/>
  <c r="M167" i="2"/>
  <c r="N167" i="2"/>
  <c r="O167" i="2"/>
  <c r="P167" i="2"/>
  <c r="C168" i="2"/>
  <c r="D168" i="2"/>
  <c r="E168" i="2"/>
  <c r="F168" i="2"/>
  <c r="H168" i="2"/>
  <c r="I168" i="2"/>
  <c r="J168" i="2"/>
  <c r="K168" i="2"/>
  <c r="M168" i="2"/>
  <c r="N168" i="2"/>
  <c r="O168" i="2"/>
  <c r="P168" i="2"/>
  <c r="C169" i="2"/>
  <c r="D169" i="2"/>
  <c r="E169" i="2"/>
  <c r="F169" i="2"/>
  <c r="H169" i="2"/>
  <c r="I169" i="2"/>
  <c r="J169" i="2"/>
  <c r="K169" i="2"/>
  <c r="M169" i="2"/>
  <c r="N169" i="2"/>
  <c r="O169" i="2"/>
  <c r="P169" i="2"/>
  <c r="C170" i="2"/>
  <c r="D170" i="2"/>
  <c r="E170" i="2"/>
  <c r="F170" i="2"/>
  <c r="H170" i="2"/>
  <c r="I170" i="2"/>
  <c r="J170" i="2"/>
  <c r="K170" i="2"/>
  <c r="M170" i="2"/>
  <c r="N170" i="2"/>
  <c r="O170" i="2"/>
  <c r="P170" i="2"/>
  <c r="C171" i="2"/>
  <c r="D171" i="2"/>
  <c r="E171" i="2"/>
  <c r="F171" i="2"/>
  <c r="H171" i="2"/>
  <c r="I171" i="2"/>
  <c r="J171" i="2"/>
  <c r="K171" i="2"/>
  <c r="M171" i="2"/>
  <c r="N171" i="2"/>
  <c r="O171" i="2"/>
  <c r="P171" i="2"/>
  <c r="C172" i="2"/>
  <c r="D172" i="2"/>
  <c r="E172" i="2"/>
  <c r="F172" i="2"/>
  <c r="H172" i="2"/>
  <c r="I172" i="2"/>
  <c r="J172" i="2"/>
  <c r="K172" i="2"/>
  <c r="M172" i="2"/>
  <c r="N172" i="2"/>
  <c r="O172" i="2"/>
  <c r="P172" i="2"/>
  <c r="C173" i="2"/>
  <c r="D173" i="2"/>
  <c r="E173" i="2"/>
  <c r="F173" i="2"/>
  <c r="H173" i="2"/>
  <c r="I173" i="2"/>
  <c r="J173" i="2"/>
  <c r="K173" i="2"/>
  <c r="M173" i="2"/>
  <c r="N173" i="2"/>
  <c r="O173" i="2"/>
  <c r="P173" i="2"/>
  <c r="C174" i="2"/>
  <c r="D174" i="2"/>
  <c r="E174" i="2"/>
  <c r="F174" i="2"/>
  <c r="H174" i="2"/>
  <c r="I174" i="2"/>
  <c r="J174" i="2"/>
  <c r="K174" i="2"/>
  <c r="M174" i="2"/>
  <c r="N174" i="2"/>
  <c r="O174" i="2"/>
  <c r="P174" i="2"/>
  <c r="C175" i="2"/>
  <c r="D175" i="2"/>
  <c r="E175" i="2"/>
  <c r="F175" i="2"/>
  <c r="H175" i="2"/>
  <c r="I175" i="2"/>
  <c r="J175" i="2"/>
  <c r="K175" i="2"/>
  <c r="M175" i="2"/>
  <c r="N175" i="2"/>
  <c r="O175" i="2"/>
  <c r="P175" i="2"/>
  <c r="C176" i="2"/>
  <c r="D176" i="2"/>
  <c r="E176" i="2"/>
  <c r="F176" i="2"/>
  <c r="H176" i="2"/>
  <c r="I176" i="2"/>
  <c r="J176" i="2"/>
  <c r="K176" i="2"/>
  <c r="M176" i="2"/>
  <c r="N176" i="2"/>
  <c r="O176" i="2"/>
  <c r="P176" i="2"/>
  <c r="C177" i="2"/>
  <c r="D177" i="2"/>
  <c r="E177" i="2"/>
  <c r="F177" i="2"/>
  <c r="H177" i="2"/>
  <c r="I177" i="2"/>
  <c r="J177" i="2"/>
  <c r="K177" i="2"/>
  <c r="M177" i="2"/>
  <c r="N177" i="2"/>
  <c r="O177" i="2"/>
  <c r="P177" i="2"/>
  <c r="C178" i="2"/>
  <c r="D178" i="2"/>
  <c r="E178" i="2"/>
  <c r="F178" i="2"/>
  <c r="H178" i="2"/>
  <c r="I178" i="2"/>
  <c r="J178" i="2"/>
  <c r="K178" i="2"/>
  <c r="M178" i="2"/>
  <c r="N178" i="2"/>
  <c r="O178" i="2"/>
  <c r="P178" i="2"/>
  <c r="C179" i="2"/>
  <c r="D179" i="2"/>
  <c r="E179" i="2"/>
  <c r="F179" i="2"/>
  <c r="H179" i="2"/>
  <c r="I179" i="2"/>
  <c r="J179" i="2"/>
  <c r="K179" i="2"/>
  <c r="M179" i="2"/>
  <c r="N179" i="2"/>
  <c r="O179" i="2"/>
  <c r="P179" i="2"/>
  <c r="C180" i="2"/>
  <c r="D180" i="2"/>
  <c r="E180" i="2"/>
  <c r="F180" i="2"/>
  <c r="H180" i="2"/>
  <c r="I180" i="2"/>
  <c r="J180" i="2"/>
  <c r="K180" i="2"/>
  <c r="M180" i="2"/>
  <c r="N180" i="2"/>
  <c r="O180" i="2"/>
  <c r="P180" i="2"/>
  <c r="C181" i="2"/>
  <c r="D181" i="2"/>
  <c r="E181" i="2"/>
  <c r="F181" i="2"/>
  <c r="H181" i="2"/>
  <c r="I181" i="2"/>
  <c r="J181" i="2"/>
  <c r="K181" i="2"/>
  <c r="M181" i="2"/>
  <c r="N181" i="2"/>
  <c r="O181" i="2"/>
  <c r="P181" i="2"/>
  <c r="C182" i="2"/>
  <c r="D182" i="2"/>
  <c r="E182" i="2"/>
  <c r="F182" i="2"/>
  <c r="H182" i="2"/>
  <c r="I182" i="2"/>
  <c r="J182" i="2"/>
  <c r="K182" i="2"/>
  <c r="M182" i="2"/>
  <c r="N182" i="2"/>
  <c r="O182" i="2"/>
  <c r="P182" i="2"/>
  <c r="C183" i="2"/>
  <c r="D183" i="2"/>
  <c r="E183" i="2"/>
  <c r="F183" i="2"/>
  <c r="H183" i="2"/>
  <c r="I183" i="2"/>
  <c r="J183" i="2"/>
  <c r="K183" i="2"/>
  <c r="M183" i="2"/>
  <c r="N183" i="2"/>
  <c r="O183" i="2"/>
  <c r="P183" i="2"/>
  <c r="C184" i="2"/>
  <c r="D184" i="2"/>
  <c r="E184" i="2"/>
  <c r="F184" i="2"/>
  <c r="H184" i="2"/>
  <c r="I184" i="2"/>
  <c r="J184" i="2"/>
  <c r="K184" i="2"/>
  <c r="M184" i="2"/>
  <c r="N184" i="2"/>
  <c r="O184" i="2"/>
  <c r="P184" i="2"/>
  <c r="C185" i="2"/>
  <c r="D185" i="2"/>
  <c r="E185" i="2"/>
  <c r="F185" i="2"/>
  <c r="H185" i="2"/>
  <c r="I185" i="2"/>
  <c r="J185" i="2"/>
  <c r="K185" i="2"/>
  <c r="M185" i="2"/>
  <c r="N185" i="2"/>
  <c r="O185" i="2"/>
  <c r="P185" i="2"/>
  <c r="C186" i="2"/>
  <c r="D186" i="2"/>
  <c r="E186" i="2"/>
  <c r="F186" i="2"/>
  <c r="H186" i="2"/>
  <c r="I186" i="2"/>
  <c r="J186" i="2"/>
  <c r="K186" i="2"/>
  <c r="M186" i="2"/>
  <c r="N186" i="2"/>
  <c r="O186" i="2"/>
  <c r="P186" i="2"/>
  <c r="C187" i="2"/>
  <c r="D187" i="2"/>
  <c r="E187" i="2"/>
  <c r="F187" i="2"/>
  <c r="H187" i="2"/>
  <c r="I187" i="2"/>
  <c r="J187" i="2"/>
  <c r="K187" i="2"/>
  <c r="M187" i="2"/>
  <c r="N187" i="2"/>
  <c r="O187" i="2"/>
  <c r="P187" i="2"/>
  <c r="C188" i="2"/>
  <c r="D188" i="2"/>
  <c r="E188" i="2"/>
  <c r="F188" i="2"/>
  <c r="H188" i="2"/>
  <c r="I188" i="2"/>
  <c r="J188" i="2"/>
  <c r="K188" i="2"/>
  <c r="M188" i="2"/>
  <c r="N188" i="2"/>
  <c r="O188" i="2"/>
  <c r="P188" i="2"/>
  <c r="C189" i="2"/>
  <c r="D189" i="2"/>
  <c r="E189" i="2"/>
  <c r="F189" i="2"/>
  <c r="H189" i="2"/>
  <c r="I189" i="2"/>
  <c r="J189" i="2"/>
  <c r="K189" i="2"/>
  <c r="M189" i="2"/>
  <c r="N189" i="2"/>
  <c r="O189" i="2"/>
  <c r="P189" i="2"/>
  <c r="C190" i="2"/>
  <c r="D190" i="2"/>
  <c r="E190" i="2"/>
  <c r="F190" i="2"/>
  <c r="H190" i="2"/>
  <c r="I190" i="2"/>
  <c r="J190" i="2"/>
  <c r="K190" i="2"/>
  <c r="M190" i="2"/>
  <c r="N190" i="2"/>
  <c r="O190" i="2"/>
  <c r="P190" i="2"/>
  <c r="C191" i="2"/>
  <c r="D191" i="2"/>
  <c r="E191" i="2"/>
  <c r="F191" i="2"/>
  <c r="H191" i="2"/>
  <c r="I191" i="2"/>
  <c r="J191" i="2"/>
  <c r="K191" i="2"/>
  <c r="M191" i="2"/>
  <c r="N191" i="2"/>
  <c r="O191" i="2"/>
  <c r="P191" i="2"/>
  <c r="C192" i="2"/>
  <c r="D192" i="2"/>
  <c r="E192" i="2"/>
  <c r="F192" i="2"/>
  <c r="H192" i="2"/>
  <c r="I192" i="2"/>
  <c r="J192" i="2"/>
  <c r="K192" i="2"/>
  <c r="M192" i="2"/>
  <c r="N192" i="2"/>
  <c r="O192" i="2"/>
  <c r="P192" i="2"/>
  <c r="C193" i="2"/>
  <c r="D193" i="2"/>
  <c r="E193" i="2"/>
  <c r="F193" i="2"/>
  <c r="H193" i="2"/>
  <c r="I193" i="2"/>
  <c r="J193" i="2"/>
  <c r="K193" i="2"/>
  <c r="M193" i="2"/>
  <c r="N193" i="2"/>
  <c r="O193" i="2"/>
  <c r="P193" i="2"/>
  <c r="C194" i="2"/>
  <c r="D194" i="2"/>
  <c r="E194" i="2"/>
  <c r="F194" i="2"/>
  <c r="H194" i="2"/>
  <c r="I194" i="2"/>
  <c r="J194" i="2"/>
  <c r="K194" i="2"/>
  <c r="M194" i="2"/>
  <c r="N194" i="2"/>
  <c r="O194" i="2"/>
  <c r="P194" i="2"/>
  <c r="C195" i="2"/>
  <c r="D195" i="2"/>
  <c r="E195" i="2"/>
  <c r="F195" i="2"/>
  <c r="H195" i="2"/>
  <c r="I195" i="2"/>
  <c r="J195" i="2"/>
  <c r="K195" i="2"/>
  <c r="M195" i="2"/>
  <c r="N195" i="2"/>
  <c r="O195" i="2"/>
  <c r="P195" i="2"/>
  <c r="C196" i="2"/>
  <c r="D196" i="2"/>
  <c r="E196" i="2"/>
  <c r="F196" i="2"/>
  <c r="H196" i="2"/>
  <c r="I196" i="2"/>
  <c r="J196" i="2"/>
  <c r="K196" i="2"/>
  <c r="M196" i="2"/>
  <c r="N196" i="2"/>
  <c r="O196" i="2"/>
  <c r="P196" i="2"/>
  <c r="C197" i="2"/>
  <c r="D197" i="2"/>
  <c r="E197" i="2"/>
  <c r="F197" i="2"/>
  <c r="H197" i="2"/>
  <c r="I197" i="2"/>
  <c r="J197" i="2"/>
  <c r="K197" i="2"/>
  <c r="M197" i="2"/>
  <c r="N197" i="2"/>
  <c r="O197" i="2"/>
  <c r="P197" i="2"/>
  <c r="C198" i="2"/>
  <c r="D198" i="2"/>
  <c r="E198" i="2"/>
  <c r="F198" i="2"/>
  <c r="H198" i="2"/>
  <c r="I198" i="2"/>
  <c r="J198" i="2"/>
  <c r="K198" i="2"/>
  <c r="M198" i="2"/>
  <c r="N198" i="2"/>
  <c r="O198" i="2"/>
  <c r="P198" i="2"/>
  <c r="C199" i="2"/>
  <c r="D199" i="2"/>
  <c r="E199" i="2"/>
  <c r="F199" i="2"/>
  <c r="H199" i="2"/>
  <c r="I199" i="2"/>
  <c r="J199" i="2"/>
  <c r="K199" i="2"/>
  <c r="M199" i="2"/>
  <c r="N199" i="2"/>
  <c r="O199" i="2"/>
  <c r="P199" i="2"/>
  <c r="C200" i="2"/>
  <c r="D200" i="2"/>
  <c r="E200" i="2"/>
  <c r="F200" i="2"/>
  <c r="H200" i="2"/>
  <c r="I200" i="2"/>
  <c r="J200" i="2"/>
  <c r="K200" i="2"/>
  <c r="M200" i="2"/>
  <c r="N200" i="2"/>
  <c r="O200" i="2"/>
  <c r="P200" i="2"/>
  <c r="C201" i="2"/>
  <c r="D201" i="2"/>
  <c r="E201" i="2"/>
  <c r="F201" i="2"/>
  <c r="H201" i="2"/>
  <c r="I201" i="2"/>
  <c r="J201" i="2"/>
  <c r="K201" i="2"/>
  <c r="M201" i="2"/>
  <c r="N201" i="2"/>
  <c r="O201" i="2"/>
  <c r="P201" i="2"/>
  <c r="C202" i="2"/>
  <c r="D202" i="2"/>
  <c r="E202" i="2"/>
  <c r="F202" i="2"/>
  <c r="H202" i="2"/>
  <c r="I202" i="2"/>
  <c r="J202" i="2"/>
  <c r="K202" i="2"/>
  <c r="M202" i="2"/>
  <c r="N202" i="2"/>
  <c r="O202" i="2"/>
  <c r="P202" i="2"/>
  <c r="C203" i="2"/>
  <c r="D203" i="2"/>
  <c r="E203" i="2"/>
  <c r="F203" i="2"/>
  <c r="H203" i="2"/>
  <c r="I203" i="2"/>
  <c r="J203" i="2"/>
  <c r="K203" i="2"/>
  <c r="M203" i="2"/>
  <c r="N203" i="2"/>
  <c r="O203" i="2"/>
  <c r="P203" i="2"/>
  <c r="C204" i="2"/>
  <c r="D204" i="2"/>
  <c r="E204" i="2"/>
  <c r="F204" i="2"/>
  <c r="H204" i="2"/>
  <c r="I204" i="2"/>
  <c r="J204" i="2"/>
  <c r="K204" i="2"/>
  <c r="M204" i="2"/>
  <c r="N204" i="2"/>
  <c r="O204" i="2"/>
  <c r="P204" i="2"/>
  <c r="C205" i="2"/>
  <c r="D205" i="2"/>
  <c r="E205" i="2"/>
  <c r="F205" i="2"/>
  <c r="H205" i="2"/>
  <c r="I205" i="2"/>
  <c r="J205" i="2"/>
  <c r="K205" i="2"/>
  <c r="M205" i="2"/>
  <c r="N205" i="2"/>
  <c r="O205" i="2"/>
  <c r="P205" i="2"/>
  <c r="C206" i="2"/>
  <c r="D206" i="2"/>
  <c r="E206" i="2"/>
  <c r="F206" i="2"/>
  <c r="H206" i="2"/>
  <c r="I206" i="2"/>
  <c r="J206" i="2"/>
  <c r="K206" i="2"/>
  <c r="M206" i="2"/>
  <c r="N206" i="2"/>
  <c r="O206" i="2"/>
  <c r="P206" i="2"/>
  <c r="C207" i="2"/>
  <c r="D207" i="2"/>
  <c r="E207" i="2"/>
  <c r="F207" i="2"/>
  <c r="H207" i="2"/>
  <c r="I207" i="2"/>
  <c r="J207" i="2"/>
  <c r="K207" i="2"/>
  <c r="M207" i="2"/>
  <c r="N207" i="2"/>
  <c r="O207" i="2"/>
  <c r="P207" i="2"/>
  <c r="C208" i="2"/>
  <c r="D208" i="2"/>
  <c r="E208" i="2"/>
  <c r="F208" i="2"/>
  <c r="H208" i="2"/>
  <c r="I208" i="2"/>
  <c r="J208" i="2"/>
  <c r="K208" i="2"/>
  <c r="M208" i="2"/>
  <c r="N208" i="2"/>
  <c r="O208" i="2"/>
  <c r="P208" i="2"/>
  <c r="C209" i="2"/>
  <c r="D209" i="2"/>
  <c r="E209" i="2"/>
  <c r="F209" i="2"/>
  <c r="H209" i="2"/>
  <c r="I209" i="2"/>
  <c r="J209" i="2"/>
  <c r="K209" i="2"/>
  <c r="M209" i="2"/>
  <c r="N209" i="2"/>
  <c r="O209" i="2"/>
  <c r="P209" i="2"/>
  <c r="C210" i="2"/>
  <c r="D210" i="2"/>
  <c r="E210" i="2"/>
  <c r="F210" i="2"/>
  <c r="H210" i="2"/>
  <c r="I210" i="2"/>
  <c r="J210" i="2"/>
  <c r="K210" i="2"/>
  <c r="M210" i="2"/>
  <c r="N210" i="2"/>
  <c r="O210" i="2"/>
  <c r="P210" i="2"/>
  <c r="C211" i="2"/>
  <c r="D211" i="2"/>
  <c r="E211" i="2"/>
  <c r="F211" i="2"/>
  <c r="H211" i="2"/>
  <c r="I211" i="2"/>
  <c r="J211" i="2"/>
  <c r="K211" i="2"/>
  <c r="M211" i="2"/>
  <c r="N211" i="2"/>
  <c r="O211" i="2"/>
  <c r="P211" i="2"/>
  <c r="C212" i="2"/>
  <c r="D212" i="2"/>
  <c r="E212" i="2"/>
  <c r="F212" i="2"/>
  <c r="H212" i="2"/>
  <c r="I212" i="2"/>
  <c r="J212" i="2"/>
  <c r="K212" i="2"/>
  <c r="M212" i="2"/>
  <c r="N212" i="2"/>
  <c r="O212" i="2"/>
  <c r="P212" i="2"/>
  <c r="C213" i="2"/>
  <c r="D213" i="2"/>
  <c r="E213" i="2"/>
  <c r="F213" i="2"/>
  <c r="H213" i="2"/>
  <c r="I213" i="2"/>
  <c r="J213" i="2"/>
  <c r="K213" i="2"/>
  <c r="M213" i="2"/>
  <c r="N213" i="2"/>
  <c r="O213" i="2"/>
  <c r="P213" i="2"/>
  <c r="C214" i="2"/>
  <c r="D214" i="2"/>
  <c r="E214" i="2"/>
  <c r="F214" i="2"/>
  <c r="H214" i="2"/>
  <c r="I214" i="2"/>
  <c r="J214" i="2"/>
  <c r="K214" i="2"/>
  <c r="M214" i="2"/>
  <c r="N214" i="2"/>
  <c r="O214" i="2"/>
  <c r="P214" i="2"/>
  <c r="C215" i="2"/>
  <c r="D215" i="2"/>
  <c r="E215" i="2"/>
  <c r="F215" i="2"/>
  <c r="H215" i="2"/>
  <c r="I215" i="2"/>
  <c r="J215" i="2"/>
  <c r="K215" i="2"/>
  <c r="M215" i="2"/>
  <c r="N215" i="2"/>
  <c r="O215" i="2"/>
  <c r="P215" i="2"/>
  <c r="C216" i="2"/>
  <c r="D216" i="2"/>
  <c r="E216" i="2"/>
  <c r="F216" i="2"/>
  <c r="H216" i="2"/>
  <c r="I216" i="2"/>
  <c r="J216" i="2"/>
  <c r="K216" i="2"/>
  <c r="M216" i="2"/>
  <c r="N216" i="2"/>
  <c r="O216" i="2"/>
  <c r="P216" i="2"/>
  <c r="C217" i="2"/>
  <c r="D217" i="2"/>
  <c r="E217" i="2"/>
  <c r="F217" i="2"/>
  <c r="H217" i="2"/>
  <c r="I217" i="2"/>
  <c r="J217" i="2"/>
  <c r="K217" i="2"/>
  <c r="M217" i="2"/>
  <c r="N217" i="2"/>
  <c r="O217" i="2"/>
  <c r="P217" i="2"/>
  <c r="C218" i="2"/>
  <c r="D218" i="2"/>
  <c r="E218" i="2"/>
  <c r="F218" i="2"/>
  <c r="H218" i="2"/>
  <c r="I218" i="2"/>
  <c r="J218" i="2"/>
  <c r="K218" i="2"/>
  <c r="M218" i="2"/>
  <c r="N218" i="2"/>
  <c r="O218" i="2"/>
  <c r="P218" i="2"/>
  <c r="C219" i="2"/>
  <c r="D219" i="2"/>
  <c r="E219" i="2"/>
  <c r="F219" i="2"/>
  <c r="H219" i="2"/>
  <c r="I219" i="2"/>
  <c r="J219" i="2"/>
  <c r="K219" i="2"/>
  <c r="M219" i="2"/>
  <c r="N219" i="2"/>
  <c r="O219" i="2"/>
  <c r="P219" i="2"/>
  <c r="C220" i="2"/>
  <c r="D220" i="2"/>
  <c r="E220" i="2"/>
  <c r="F220" i="2"/>
  <c r="H220" i="2"/>
  <c r="I220" i="2"/>
  <c r="J220" i="2"/>
  <c r="K220" i="2"/>
  <c r="M220" i="2"/>
  <c r="N220" i="2"/>
  <c r="O220" i="2"/>
  <c r="P220" i="2"/>
  <c r="C221" i="2"/>
  <c r="D221" i="2"/>
  <c r="E221" i="2"/>
  <c r="F221" i="2"/>
  <c r="H221" i="2"/>
  <c r="I221" i="2"/>
  <c r="J221" i="2"/>
  <c r="K221" i="2"/>
  <c r="M221" i="2"/>
  <c r="N221" i="2"/>
  <c r="O221" i="2"/>
  <c r="P221" i="2"/>
  <c r="C222" i="2"/>
  <c r="D222" i="2"/>
  <c r="E222" i="2"/>
  <c r="F222" i="2"/>
  <c r="H222" i="2"/>
  <c r="I222" i="2"/>
  <c r="J222" i="2"/>
  <c r="K222" i="2"/>
  <c r="M222" i="2"/>
  <c r="N222" i="2"/>
  <c r="O222" i="2"/>
  <c r="P222" i="2"/>
  <c r="C223" i="2"/>
  <c r="D223" i="2"/>
  <c r="E223" i="2"/>
  <c r="F223" i="2"/>
  <c r="H223" i="2"/>
  <c r="I223" i="2"/>
  <c r="J223" i="2"/>
  <c r="K223" i="2"/>
  <c r="M223" i="2"/>
  <c r="N223" i="2"/>
  <c r="O223" i="2"/>
  <c r="P223" i="2"/>
  <c r="C224" i="2"/>
  <c r="D224" i="2"/>
  <c r="E224" i="2"/>
  <c r="F224" i="2"/>
  <c r="H224" i="2"/>
  <c r="I224" i="2"/>
  <c r="J224" i="2"/>
  <c r="K224" i="2"/>
  <c r="M224" i="2"/>
  <c r="N224" i="2"/>
  <c r="O224" i="2"/>
  <c r="P224" i="2"/>
  <c r="C225" i="2"/>
  <c r="D225" i="2"/>
  <c r="E225" i="2"/>
  <c r="F225" i="2"/>
  <c r="H225" i="2"/>
  <c r="I225" i="2"/>
  <c r="J225" i="2"/>
  <c r="K225" i="2"/>
  <c r="M225" i="2"/>
  <c r="N225" i="2"/>
  <c r="O225" i="2"/>
  <c r="P225" i="2"/>
  <c r="C226" i="2"/>
  <c r="D226" i="2"/>
  <c r="E226" i="2"/>
  <c r="F226" i="2"/>
  <c r="H226" i="2"/>
  <c r="I226" i="2"/>
  <c r="J226" i="2"/>
  <c r="K226" i="2"/>
  <c r="M226" i="2"/>
  <c r="N226" i="2"/>
  <c r="O226" i="2"/>
  <c r="P226" i="2"/>
  <c r="C227" i="2"/>
  <c r="D227" i="2"/>
  <c r="E227" i="2"/>
  <c r="F227" i="2"/>
  <c r="H227" i="2"/>
  <c r="I227" i="2"/>
  <c r="J227" i="2"/>
  <c r="K227" i="2"/>
  <c r="M227" i="2"/>
  <c r="N227" i="2"/>
  <c r="O227" i="2"/>
  <c r="P227" i="2"/>
  <c r="C228" i="2"/>
  <c r="D228" i="2"/>
  <c r="E228" i="2"/>
  <c r="F228" i="2"/>
  <c r="H228" i="2"/>
  <c r="I228" i="2"/>
  <c r="J228" i="2"/>
  <c r="K228" i="2"/>
  <c r="M228" i="2"/>
  <c r="N228" i="2"/>
  <c r="O228" i="2"/>
  <c r="P228" i="2"/>
  <c r="C229" i="2"/>
  <c r="D229" i="2"/>
  <c r="E229" i="2"/>
  <c r="F229" i="2"/>
  <c r="H229" i="2"/>
  <c r="I229" i="2"/>
  <c r="J229" i="2"/>
  <c r="K229" i="2"/>
  <c r="M229" i="2"/>
  <c r="N229" i="2"/>
  <c r="O229" i="2"/>
  <c r="P229" i="2"/>
  <c r="C230" i="2"/>
  <c r="D230" i="2"/>
  <c r="E230" i="2"/>
  <c r="F230" i="2"/>
  <c r="H230" i="2"/>
  <c r="I230" i="2"/>
  <c r="J230" i="2"/>
  <c r="K230" i="2"/>
  <c r="M230" i="2"/>
  <c r="N230" i="2"/>
  <c r="O230" i="2"/>
  <c r="P230" i="2"/>
  <c r="C231" i="2"/>
  <c r="D231" i="2"/>
  <c r="E231" i="2"/>
  <c r="F231" i="2"/>
  <c r="H231" i="2"/>
  <c r="I231" i="2"/>
  <c r="J231" i="2"/>
  <c r="K231" i="2"/>
  <c r="M231" i="2"/>
  <c r="N231" i="2"/>
  <c r="O231" i="2"/>
  <c r="P231" i="2"/>
  <c r="C232" i="2"/>
  <c r="D232" i="2"/>
  <c r="E232" i="2"/>
  <c r="F232" i="2"/>
  <c r="H232" i="2"/>
  <c r="I232" i="2"/>
  <c r="J232" i="2"/>
  <c r="K232" i="2"/>
  <c r="M232" i="2"/>
  <c r="N232" i="2"/>
  <c r="O232" i="2"/>
  <c r="P232" i="2"/>
  <c r="C233" i="2"/>
  <c r="D233" i="2"/>
  <c r="E233" i="2"/>
  <c r="F233" i="2"/>
  <c r="H233" i="2"/>
  <c r="I233" i="2"/>
  <c r="J233" i="2"/>
  <c r="K233" i="2"/>
  <c r="M233" i="2"/>
  <c r="N233" i="2"/>
  <c r="O233" i="2"/>
  <c r="P233" i="2"/>
  <c r="C234" i="2"/>
  <c r="D234" i="2"/>
  <c r="E234" i="2"/>
  <c r="F234" i="2"/>
  <c r="H234" i="2"/>
  <c r="I234" i="2"/>
  <c r="J234" i="2"/>
  <c r="K234" i="2"/>
  <c r="M234" i="2"/>
  <c r="N234" i="2"/>
  <c r="O234" i="2"/>
  <c r="P234" i="2"/>
  <c r="C235" i="2"/>
  <c r="D235" i="2"/>
  <c r="E235" i="2"/>
  <c r="F235" i="2"/>
  <c r="H235" i="2"/>
  <c r="I235" i="2"/>
  <c r="J235" i="2"/>
  <c r="K235" i="2"/>
  <c r="M235" i="2"/>
  <c r="N235" i="2"/>
  <c r="O235" i="2"/>
  <c r="P235" i="2"/>
  <c r="C236" i="2"/>
  <c r="D236" i="2"/>
  <c r="E236" i="2"/>
  <c r="F236" i="2"/>
  <c r="H236" i="2"/>
  <c r="I236" i="2"/>
  <c r="J236" i="2"/>
  <c r="K236" i="2"/>
  <c r="M236" i="2"/>
  <c r="N236" i="2"/>
  <c r="O236" i="2"/>
  <c r="P236" i="2"/>
  <c r="C237" i="2"/>
  <c r="D237" i="2"/>
  <c r="E237" i="2"/>
  <c r="F237" i="2"/>
  <c r="H237" i="2"/>
  <c r="I237" i="2"/>
  <c r="J237" i="2"/>
  <c r="K237" i="2"/>
  <c r="M237" i="2"/>
  <c r="N237" i="2"/>
  <c r="O237" i="2"/>
  <c r="P237" i="2"/>
  <c r="C238" i="2"/>
  <c r="D238" i="2"/>
  <c r="E238" i="2"/>
  <c r="F238" i="2"/>
  <c r="H238" i="2"/>
  <c r="I238" i="2"/>
  <c r="J238" i="2"/>
  <c r="K238" i="2"/>
  <c r="M238" i="2"/>
  <c r="N238" i="2"/>
  <c r="O238" i="2"/>
  <c r="P238" i="2"/>
  <c r="C239" i="2"/>
  <c r="D239" i="2"/>
  <c r="E239" i="2"/>
  <c r="F239" i="2"/>
  <c r="H239" i="2"/>
  <c r="I239" i="2"/>
  <c r="J239" i="2"/>
  <c r="K239" i="2"/>
  <c r="M239" i="2"/>
  <c r="N239" i="2"/>
  <c r="O239" i="2"/>
  <c r="P239" i="2"/>
  <c r="C240" i="2"/>
  <c r="D240" i="2"/>
  <c r="E240" i="2"/>
  <c r="F240" i="2"/>
  <c r="H240" i="2"/>
  <c r="I240" i="2"/>
  <c r="J240" i="2"/>
  <c r="K240" i="2"/>
  <c r="M240" i="2"/>
  <c r="N240" i="2"/>
  <c r="O240" i="2"/>
  <c r="P240" i="2"/>
  <c r="C241" i="2"/>
  <c r="D241" i="2"/>
  <c r="E241" i="2"/>
  <c r="F241" i="2"/>
  <c r="H241" i="2"/>
  <c r="I241" i="2"/>
  <c r="J241" i="2"/>
  <c r="K241" i="2"/>
  <c r="M241" i="2"/>
  <c r="N241" i="2"/>
  <c r="O241" i="2"/>
  <c r="P241" i="2"/>
  <c r="C242" i="2"/>
  <c r="D242" i="2"/>
  <c r="E242" i="2"/>
  <c r="F242" i="2"/>
  <c r="H242" i="2"/>
  <c r="I242" i="2"/>
  <c r="J242" i="2"/>
  <c r="K242" i="2"/>
  <c r="M242" i="2"/>
  <c r="N242" i="2"/>
  <c r="O242" i="2"/>
  <c r="P242" i="2"/>
  <c r="C243" i="2"/>
  <c r="D243" i="2"/>
  <c r="E243" i="2"/>
  <c r="F243" i="2"/>
  <c r="H243" i="2"/>
  <c r="I243" i="2"/>
  <c r="J243" i="2"/>
  <c r="K243" i="2"/>
  <c r="M243" i="2"/>
  <c r="N243" i="2"/>
  <c r="O243" i="2"/>
  <c r="P243" i="2"/>
  <c r="C244" i="2"/>
  <c r="D244" i="2"/>
  <c r="E244" i="2"/>
  <c r="F244" i="2"/>
  <c r="H244" i="2"/>
  <c r="I244" i="2"/>
  <c r="J244" i="2"/>
  <c r="K244" i="2"/>
  <c r="M244" i="2"/>
  <c r="N244" i="2"/>
  <c r="O244" i="2"/>
  <c r="P244" i="2"/>
  <c r="C245" i="2"/>
  <c r="D245" i="2"/>
  <c r="E245" i="2"/>
  <c r="F245" i="2"/>
  <c r="H245" i="2"/>
  <c r="I245" i="2"/>
  <c r="J245" i="2"/>
  <c r="K245" i="2"/>
  <c r="M245" i="2"/>
  <c r="N245" i="2"/>
  <c r="O245" i="2"/>
  <c r="P245" i="2"/>
  <c r="C246" i="2"/>
  <c r="D246" i="2"/>
  <c r="E246" i="2"/>
  <c r="F246" i="2"/>
  <c r="H246" i="2"/>
  <c r="I246" i="2"/>
  <c r="J246" i="2"/>
  <c r="K246" i="2"/>
  <c r="M246" i="2"/>
  <c r="N246" i="2"/>
  <c r="O246" i="2"/>
  <c r="P246" i="2"/>
  <c r="C247" i="2"/>
  <c r="D247" i="2"/>
  <c r="E247" i="2"/>
  <c r="F247" i="2"/>
  <c r="H247" i="2"/>
  <c r="I247" i="2"/>
  <c r="J247" i="2"/>
  <c r="K247" i="2"/>
  <c r="M247" i="2"/>
  <c r="N247" i="2"/>
  <c r="O247" i="2"/>
  <c r="P247" i="2"/>
  <c r="C248" i="2"/>
  <c r="D248" i="2"/>
  <c r="E248" i="2"/>
  <c r="F248" i="2"/>
  <c r="H248" i="2"/>
  <c r="I248" i="2"/>
  <c r="J248" i="2"/>
  <c r="K248" i="2"/>
  <c r="M248" i="2"/>
  <c r="N248" i="2"/>
  <c r="O248" i="2"/>
  <c r="P248" i="2"/>
  <c r="C249" i="2"/>
  <c r="D249" i="2"/>
  <c r="E249" i="2"/>
  <c r="F249" i="2"/>
  <c r="H249" i="2"/>
  <c r="I249" i="2"/>
  <c r="J249" i="2"/>
  <c r="K249" i="2"/>
  <c r="M249" i="2"/>
  <c r="N249" i="2"/>
  <c r="O249" i="2"/>
  <c r="P249" i="2"/>
  <c r="C250" i="2"/>
  <c r="D250" i="2"/>
  <c r="E250" i="2"/>
  <c r="F250" i="2"/>
  <c r="H250" i="2"/>
  <c r="I250" i="2"/>
  <c r="J250" i="2"/>
  <c r="K250" i="2"/>
  <c r="M250" i="2"/>
  <c r="N250" i="2"/>
  <c r="O250" i="2"/>
  <c r="P250" i="2"/>
  <c r="C251" i="2"/>
  <c r="D251" i="2"/>
  <c r="E251" i="2"/>
  <c r="F251" i="2"/>
  <c r="H251" i="2"/>
  <c r="I251" i="2"/>
  <c r="J251" i="2"/>
  <c r="K251" i="2"/>
  <c r="M251" i="2"/>
  <c r="N251" i="2"/>
  <c r="O251" i="2"/>
  <c r="P251" i="2"/>
  <c r="C252" i="2"/>
  <c r="D252" i="2"/>
  <c r="E252" i="2"/>
  <c r="F252" i="2"/>
  <c r="H252" i="2"/>
  <c r="I252" i="2"/>
  <c r="J252" i="2"/>
  <c r="K252" i="2"/>
  <c r="M252" i="2"/>
  <c r="N252" i="2"/>
  <c r="O252" i="2"/>
  <c r="P252" i="2"/>
  <c r="C253" i="2"/>
  <c r="D253" i="2"/>
  <c r="E253" i="2"/>
  <c r="F253" i="2"/>
  <c r="H253" i="2"/>
  <c r="I253" i="2"/>
  <c r="J253" i="2"/>
  <c r="K253" i="2"/>
  <c r="M253" i="2"/>
  <c r="N253" i="2"/>
  <c r="O253" i="2"/>
  <c r="P253" i="2"/>
  <c r="C254" i="2"/>
  <c r="D254" i="2"/>
  <c r="E254" i="2"/>
  <c r="F254" i="2"/>
  <c r="H254" i="2"/>
  <c r="I254" i="2"/>
  <c r="J254" i="2"/>
  <c r="K254" i="2"/>
  <c r="M254" i="2"/>
  <c r="N254" i="2"/>
  <c r="O254" i="2"/>
  <c r="P254" i="2"/>
  <c r="C255" i="2"/>
  <c r="D255" i="2"/>
  <c r="E255" i="2"/>
  <c r="F255" i="2"/>
  <c r="H255" i="2"/>
  <c r="I255" i="2"/>
  <c r="J255" i="2"/>
  <c r="K255" i="2"/>
  <c r="M255" i="2"/>
  <c r="N255" i="2"/>
  <c r="O255" i="2"/>
  <c r="P255" i="2"/>
  <c r="C256" i="2"/>
  <c r="D256" i="2"/>
  <c r="E256" i="2"/>
  <c r="F256" i="2"/>
  <c r="H256" i="2"/>
  <c r="I256" i="2"/>
  <c r="J256" i="2"/>
  <c r="K256" i="2"/>
  <c r="M256" i="2"/>
  <c r="N256" i="2"/>
  <c r="O256" i="2"/>
  <c r="P256" i="2"/>
  <c r="C257" i="2"/>
  <c r="D257" i="2"/>
  <c r="E257" i="2"/>
  <c r="F257" i="2"/>
  <c r="H257" i="2"/>
  <c r="I257" i="2"/>
  <c r="J257" i="2"/>
  <c r="K257" i="2"/>
  <c r="M257" i="2"/>
  <c r="N257" i="2"/>
  <c r="O257" i="2"/>
  <c r="P257" i="2"/>
  <c r="C258" i="2"/>
  <c r="D258" i="2"/>
  <c r="E258" i="2"/>
  <c r="F258" i="2"/>
  <c r="H258" i="2"/>
  <c r="I258" i="2"/>
  <c r="J258" i="2"/>
  <c r="K258" i="2"/>
  <c r="M258" i="2"/>
  <c r="N258" i="2"/>
  <c r="O258" i="2"/>
  <c r="P258" i="2"/>
  <c r="C259" i="2"/>
  <c r="D259" i="2"/>
  <c r="E259" i="2"/>
  <c r="F259" i="2"/>
  <c r="H259" i="2"/>
  <c r="I259" i="2"/>
  <c r="J259" i="2"/>
  <c r="K259" i="2"/>
  <c r="M259" i="2"/>
  <c r="N259" i="2"/>
  <c r="O259" i="2"/>
  <c r="P259" i="2"/>
  <c r="C260" i="2"/>
  <c r="D260" i="2"/>
  <c r="E260" i="2"/>
  <c r="F260" i="2"/>
  <c r="H260" i="2"/>
  <c r="I260" i="2"/>
  <c r="J260" i="2"/>
  <c r="K260" i="2"/>
  <c r="M260" i="2"/>
  <c r="N260" i="2"/>
  <c r="O260" i="2"/>
  <c r="P260" i="2"/>
  <c r="C261" i="2"/>
  <c r="D261" i="2"/>
  <c r="E261" i="2"/>
  <c r="F261" i="2"/>
  <c r="H261" i="2"/>
  <c r="I261" i="2"/>
  <c r="J261" i="2"/>
  <c r="K261" i="2"/>
  <c r="M261" i="2"/>
  <c r="N261" i="2"/>
  <c r="O261" i="2"/>
  <c r="P261" i="2"/>
  <c r="C262" i="2"/>
  <c r="D262" i="2"/>
  <c r="E262" i="2"/>
  <c r="F262" i="2"/>
  <c r="H262" i="2"/>
  <c r="I262" i="2"/>
  <c r="J262" i="2"/>
  <c r="K262" i="2"/>
  <c r="M262" i="2"/>
  <c r="N262" i="2"/>
  <c r="O262" i="2"/>
  <c r="P262" i="2"/>
  <c r="C263" i="2"/>
  <c r="D263" i="2"/>
  <c r="E263" i="2"/>
  <c r="F263" i="2"/>
  <c r="H263" i="2"/>
  <c r="I263" i="2"/>
  <c r="J263" i="2"/>
  <c r="K263" i="2"/>
  <c r="M263" i="2"/>
  <c r="N263" i="2"/>
  <c r="O263" i="2"/>
  <c r="P263" i="2"/>
  <c r="C264" i="2"/>
  <c r="D264" i="2"/>
  <c r="E264" i="2"/>
  <c r="F264" i="2"/>
  <c r="H264" i="2"/>
  <c r="I264" i="2"/>
  <c r="J264" i="2"/>
  <c r="K264" i="2"/>
  <c r="M264" i="2"/>
  <c r="N264" i="2"/>
  <c r="O264" i="2"/>
  <c r="P264" i="2"/>
  <c r="C265" i="2"/>
  <c r="D265" i="2"/>
  <c r="E265" i="2"/>
  <c r="F265" i="2"/>
  <c r="H265" i="2"/>
  <c r="I265" i="2"/>
  <c r="J265" i="2"/>
  <c r="K265" i="2"/>
  <c r="M265" i="2"/>
  <c r="N265" i="2"/>
  <c r="O265" i="2"/>
  <c r="P265" i="2"/>
  <c r="C266" i="2"/>
  <c r="D266" i="2"/>
  <c r="E266" i="2"/>
  <c r="F266" i="2"/>
  <c r="H266" i="2"/>
  <c r="I266" i="2"/>
  <c r="J266" i="2"/>
  <c r="K266" i="2"/>
  <c r="M266" i="2"/>
  <c r="N266" i="2"/>
  <c r="O266" i="2"/>
  <c r="P266" i="2"/>
  <c r="C267" i="2"/>
  <c r="D267" i="2"/>
  <c r="E267" i="2"/>
  <c r="F267" i="2"/>
  <c r="H267" i="2"/>
  <c r="I267" i="2"/>
  <c r="J267" i="2"/>
  <c r="K267" i="2"/>
  <c r="M267" i="2"/>
  <c r="N267" i="2"/>
  <c r="O267" i="2"/>
  <c r="P267" i="2"/>
  <c r="C268" i="2"/>
  <c r="D268" i="2"/>
  <c r="E268" i="2"/>
  <c r="F268" i="2"/>
  <c r="H268" i="2"/>
  <c r="I268" i="2"/>
  <c r="J268" i="2"/>
  <c r="K268" i="2"/>
  <c r="M268" i="2"/>
  <c r="N268" i="2"/>
  <c r="O268" i="2"/>
  <c r="P268" i="2"/>
  <c r="C269" i="2"/>
  <c r="D269" i="2"/>
  <c r="E269" i="2"/>
  <c r="F269" i="2"/>
  <c r="H269" i="2"/>
  <c r="I269" i="2"/>
  <c r="J269" i="2"/>
  <c r="K269" i="2"/>
  <c r="M269" i="2"/>
  <c r="N269" i="2"/>
  <c r="O269" i="2"/>
  <c r="P269" i="2"/>
  <c r="C270" i="2"/>
  <c r="D270" i="2"/>
  <c r="E270" i="2"/>
  <c r="F270" i="2"/>
  <c r="H270" i="2"/>
  <c r="I270" i="2"/>
  <c r="J270" i="2"/>
  <c r="K270" i="2"/>
  <c r="M270" i="2"/>
  <c r="N270" i="2"/>
  <c r="O270" i="2"/>
  <c r="P270" i="2"/>
  <c r="C271" i="2"/>
  <c r="D271" i="2"/>
  <c r="E271" i="2"/>
  <c r="F271" i="2"/>
  <c r="H271" i="2"/>
  <c r="I271" i="2"/>
  <c r="J271" i="2"/>
  <c r="K271" i="2"/>
  <c r="M271" i="2"/>
  <c r="N271" i="2"/>
  <c r="O271" i="2"/>
  <c r="P271" i="2"/>
  <c r="C272" i="2"/>
  <c r="D272" i="2"/>
  <c r="E272" i="2"/>
  <c r="F272" i="2"/>
  <c r="H272" i="2"/>
  <c r="I272" i="2"/>
  <c r="J272" i="2"/>
  <c r="K272" i="2"/>
  <c r="M272" i="2"/>
  <c r="N272" i="2"/>
  <c r="O272" i="2"/>
  <c r="P272" i="2"/>
  <c r="C273" i="2"/>
  <c r="D273" i="2"/>
  <c r="E273" i="2"/>
  <c r="F273" i="2"/>
  <c r="H273" i="2"/>
  <c r="I273" i="2"/>
  <c r="J273" i="2"/>
  <c r="K273" i="2"/>
  <c r="M273" i="2"/>
  <c r="N273" i="2"/>
  <c r="O273" i="2"/>
  <c r="P273" i="2"/>
  <c r="C274" i="2"/>
  <c r="D274" i="2"/>
  <c r="E274" i="2"/>
  <c r="F274" i="2"/>
  <c r="H274" i="2"/>
  <c r="I274" i="2"/>
  <c r="J274" i="2"/>
  <c r="K274" i="2"/>
  <c r="M274" i="2"/>
  <c r="N274" i="2"/>
  <c r="O274" i="2"/>
  <c r="P274" i="2"/>
  <c r="C275" i="2"/>
  <c r="D275" i="2"/>
  <c r="E275" i="2"/>
  <c r="F275" i="2"/>
  <c r="H275" i="2"/>
  <c r="I275" i="2"/>
  <c r="J275" i="2"/>
  <c r="K275" i="2"/>
  <c r="M275" i="2"/>
  <c r="N275" i="2"/>
  <c r="O275" i="2"/>
  <c r="P275" i="2"/>
  <c r="C276" i="2"/>
  <c r="D276" i="2"/>
  <c r="E276" i="2"/>
  <c r="F276" i="2"/>
  <c r="H276" i="2"/>
  <c r="I276" i="2"/>
  <c r="J276" i="2"/>
  <c r="K276" i="2"/>
  <c r="M276" i="2"/>
  <c r="N276" i="2"/>
  <c r="O276" i="2"/>
  <c r="P276" i="2"/>
  <c r="C277" i="2"/>
  <c r="D277" i="2"/>
  <c r="E277" i="2"/>
  <c r="F277" i="2"/>
  <c r="H277" i="2"/>
  <c r="I277" i="2"/>
  <c r="J277" i="2"/>
  <c r="K277" i="2"/>
  <c r="M277" i="2"/>
  <c r="N277" i="2"/>
  <c r="O277" i="2"/>
  <c r="P277" i="2"/>
  <c r="C278" i="2"/>
  <c r="D278" i="2"/>
  <c r="E278" i="2"/>
  <c r="F278" i="2"/>
  <c r="H278" i="2"/>
  <c r="I278" i="2"/>
  <c r="J278" i="2"/>
  <c r="K278" i="2"/>
  <c r="M278" i="2"/>
  <c r="N278" i="2"/>
  <c r="O278" i="2"/>
  <c r="P278" i="2"/>
  <c r="C279" i="2"/>
  <c r="D279" i="2"/>
  <c r="E279" i="2"/>
  <c r="F279" i="2"/>
  <c r="H279" i="2"/>
  <c r="I279" i="2"/>
  <c r="J279" i="2"/>
  <c r="K279" i="2"/>
  <c r="M279" i="2"/>
  <c r="N279" i="2"/>
  <c r="O279" i="2"/>
  <c r="P279" i="2"/>
  <c r="C280" i="2"/>
  <c r="D280" i="2"/>
  <c r="E280" i="2"/>
  <c r="F280" i="2"/>
  <c r="H280" i="2"/>
  <c r="I280" i="2"/>
  <c r="J280" i="2"/>
  <c r="K280" i="2"/>
  <c r="M280" i="2"/>
  <c r="N280" i="2"/>
  <c r="O280" i="2"/>
  <c r="P280" i="2"/>
  <c r="C281" i="2"/>
  <c r="D281" i="2"/>
  <c r="E281" i="2"/>
  <c r="F281" i="2"/>
  <c r="H281" i="2"/>
  <c r="I281" i="2"/>
  <c r="J281" i="2"/>
  <c r="K281" i="2"/>
  <c r="M281" i="2"/>
  <c r="N281" i="2"/>
  <c r="O281" i="2"/>
  <c r="P281" i="2"/>
  <c r="C282" i="2"/>
  <c r="D282" i="2"/>
  <c r="E282" i="2"/>
  <c r="F282" i="2"/>
  <c r="H282" i="2"/>
  <c r="I282" i="2"/>
  <c r="J282" i="2"/>
  <c r="K282" i="2"/>
  <c r="M282" i="2"/>
  <c r="N282" i="2"/>
  <c r="O282" i="2"/>
  <c r="P282" i="2"/>
  <c r="C283" i="2"/>
  <c r="D283" i="2"/>
  <c r="E283" i="2"/>
  <c r="F283" i="2"/>
  <c r="H283" i="2"/>
  <c r="I283" i="2"/>
  <c r="J283" i="2"/>
  <c r="K283" i="2"/>
  <c r="M283" i="2"/>
  <c r="N283" i="2"/>
  <c r="O283" i="2"/>
  <c r="P283" i="2"/>
  <c r="C284" i="2"/>
  <c r="D284" i="2"/>
  <c r="E284" i="2"/>
  <c r="F284" i="2"/>
  <c r="H284" i="2"/>
  <c r="I284" i="2"/>
  <c r="J284" i="2"/>
  <c r="K284" i="2"/>
  <c r="M284" i="2"/>
  <c r="N284" i="2"/>
  <c r="O284" i="2"/>
  <c r="P284" i="2"/>
  <c r="C285" i="2"/>
  <c r="D285" i="2"/>
  <c r="E285" i="2"/>
  <c r="F285" i="2"/>
  <c r="H285" i="2"/>
  <c r="I285" i="2"/>
  <c r="J285" i="2"/>
  <c r="K285" i="2"/>
  <c r="M285" i="2"/>
  <c r="N285" i="2"/>
  <c r="O285" i="2"/>
  <c r="P285" i="2"/>
  <c r="C286" i="2"/>
  <c r="D286" i="2"/>
  <c r="E286" i="2"/>
  <c r="F286" i="2"/>
  <c r="H286" i="2"/>
  <c r="I286" i="2"/>
  <c r="J286" i="2"/>
  <c r="K286" i="2"/>
  <c r="M286" i="2"/>
  <c r="N286" i="2"/>
  <c r="O286" i="2"/>
  <c r="P286" i="2"/>
  <c r="C287" i="2"/>
  <c r="D287" i="2"/>
  <c r="E287" i="2"/>
  <c r="F287" i="2"/>
  <c r="H287" i="2"/>
  <c r="I287" i="2"/>
  <c r="J287" i="2"/>
  <c r="K287" i="2"/>
  <c r="M287" i="2"/>
  <c r="N287" i="2"/>
  <c r="O287" i="2"/>
  <c r="P287" i="2"/>
  <c r="C288" i="2"/>
  <c r="D288" i="2"/>
  <c r="E288" i="2"/>
  <c r="F288" i="2"/>
  <c r="H288" i="2"/>
  <c r="I288" i="2"/>
  <c r="J288" i="2"/>
  <c r="K288" i="2"/>
  <c r="M288" i="2"/>
  <c r="N288" i="2"/>
  <c r="O288" i="2"/>
  <c r="P288" i="2"/>
  <c r="C289" i="2"/>
  <c r="D289" i="2"/>
  <c r="E289" i="2"/>
  <c r="F289" i="2"/>
  <c r="H289" i="2"/>
  <c r="I289" i="2"/>
  <c r="J289" i="2"/>
  <c r="K289" i="2"/>
  <c r="M289" i="2"/>
  <c r="N289" i="2"/>
  <c r="O289" i="2"/>
  <c r="P289" i="2"/>
  <c r="C290" i="2"/>
  <c r="D290" i="2"/>
  <c r="E290" i="2"/>
  <c r="F290" i="2"/>
  <c r="H290" i="2"/>
  <c r="I290" i="2"/>
  <c r="J290" i="2"/>
  <c r="K290" i="2"/>
  <c r="M290" i="2"/>
  <c r="N290" i="2"/>
  <c r="O290" i="2"/>
  <c r="P290" i="2"/>
  <c r="C291" i="2"/>
  <c r="D291" i="2"/>
  <c r="E291" i="2"/>
  <c r="F291" i="2"/>
  <c r="H291" i="2"/>
  <c r="I291" i="2"/>
  <c r="J291" i="2"/>
  <c r="K291" i="2"/>
  <c r="M291" i="2"/>
  <c r="N291" i="2"/>
  <c r="O291" i="2"/>
  <c r="P291" i="2"/>
  <c r="C292" i="2"/>
  <c r="D292" i="2"/>
  <c r="E292" i="2"/>
  <c r="F292" i="2"/>
  <c r="H292" i="2"/>
  <c r="I292" i="2"/>
  <c r="J292" i="2"/>
  <c r="K292" i="2"/>
  <c r="M292" i="2"/>
  <c r="N292" i="2"/>
  <c r="O292" i="2"/>
  <c r="P292" i="2"/>
  <c r="C293" i="2"/>
  <c r="D293" i="2"/>
  <c r="E293" i="2"/>
  <c r="F293" i="2"/>
  <c r="H293" i="2"/>
  <c r="I293" i="2"/>
  <c r="J293" i="2"/>
  <c r="K293" i="2"/>
  <c r="M293" i="2"/>
  <c r="N293" i="2"/>
  <c r="O293" i="2"/>
  <c r="P293" i="2"/>
  <c r="C294" i="2"/>
  <c r="D294" i="2"/>
  <c r="E294" i="2"/>
  <c r="F294" i="2"/>
  <c r="H294" i="2"/>
  <c r="I294" i="2"/>
  <c r="J294" i="2"/>
  <c r="K294" i="2"/>
  <c r="M294" i="2"/>
  <c r="N294" i="2"/>
  <c r="O294" i="2"/>
  <c r="P294" i="2"/>
  <c r="C295" i="2"/>
  <c r="D295" i="2"/>
  <c r="E295" i="2"/>
  <c r="F295" i="2"/>
  <c r="H295" i="2"/>
  <c r="I295" i="2"/>
  <c r="J295" i="2"/>
  <c r="K295" i="2"/>
  <c r="M295" i="2"/>
  <c r="N295" i="2"/>
  <c r="O295" i="2"/>
  <c r="P295" i="2"/>
  <c r="C296" i="2"/>
  <c r="D296" i="2"/>
  <c r="E296" i="2"/>
  <c r="F296" i="2"/>
  <c r="H296" i="2"/>
  <c r="I296" i="2"/>
  <c r="J296" i="2"/>
  <c r="K296" i="2"/>
  <c r="M296" i="2"/>
  <c r="N296" i="2"/>
  <c r="O296" i="2"/>
  <c r="P296" i="2"/>
  <c r="C297" i="2"/>
  <c r="D297" i="2"/>
  <c r="E297" i="2"/>
  <c r="F297" i="2"/>
  <c r="H297" i="2"/>
  <c r="I297" i="2"/>
  <c r="J297" i="2"/>
  <c r="K297" i="2"/>
  <c r="M297" i="2"/>
  <c r="N297" i="2"/>
  <c r="O297" i="2"/>
  <c r="P297" i="2"/>
  <c r="C298" i="2"/>
  <c r="D298" i="2"/>
  <c r="E298" i="2"/>
  <c r="F298" i="2"/>
  <c r="H298" i="2"/>
  <c r="I298" i="2"/>
  <c r="J298" i="2"/>
  <c r="K298" i="2"/>
  <c r="M298" i="2"/>
  <c r="N298" i="2"/>
  <c r="O298" i="2"/>
  <c r="P298" i="2"/>
  <c r="C299" i="2"/>
  <c r="D299" i="2"/>
  <c r="E299" i="2"/>
  <c r="F299" i="2"/>
  <c r="H299" i="2"/>
  <c r="I299" i="2"/>
  <c r="J299" i="2"/>
  <c r="K299" i="2"/>
  <c r="M299" i="2"/>
  <c r="N299" i="2"/>
  <c r="O299" i="2"/>
  <c r="P299" i="2"/>
  <c r="C300" i="2"/>
  <c r="D300" i="2"/>
  <c r="E300" i="2"/>
  <c r="F300" i="2"/>
  <c r="H300" i="2"/>
  <c r="I300" i="2"/>
  <c r="J300" i="2"/>
  <c r="K300" i="2"/>
  <c r="M300" i="2"/>
  <c r="N300" i="2"/>
  <c r="O300" i="2"/>
  <c r="P300" i="2"/>
  <c r="C301" i="2"/>
  <c r="D301" i="2"/>
  <c r="E301" i="2"/>
  <c r="F301" i="2"/>
  <c r="H301" i="2"/>
  <c r="I301" i="2"/>
  <c r="J301" i="2"/>
  <c r="K301" i="2"/>
  <c r="M301" i="2"/>
  <c r="N301" i="2"/>
  <c r="O301" i="2"/>
  <c r="P301" i="2"/>
  <c r="C302" i="2"/>
  <c r="D302" i="2"/>
  <c r="E302" i="2"/>
  <c r="F302" i="2"/>
  <c r="H302" i="2"/>
  <c r="I302" i="2"/>
  <c r="J302" i="2"/>
  <c r="K302" i="2"/>
  <c r="M302" i="2"/>
  <c r="N302" i="2"/>
  <c r="O302" i="2"/>
  <c r="P302" i="2"/>
  <c r="C303" i="2"/>
  <c r="D303" i="2"/>
  <c r="E303" i="2"/>
  <c r="F303" i="2"/>
  <c r="H303" i="2"/>
  <c r="I303" i="2"/>
  <c r="J303" i="2"/>
  <c r="K303" i="2"/>
  <c r="M303" i="2"/>
  <c r="N303" i="2"/>
  <c r="O303" i="2"/>
  <c r="P303" i="2"/>
  <c r="C304" i="2"/>
  <c r="D304" i="2"/>
  <c r="E304" i="2"/>
  <c r="F304" i="2"/>
  <c r="H304" i="2"/>
  <c r="I304" i="2"/>
  <c r="J304" i="2"/>
  <c r="K304" i="2"/>
  <c r="M304" i="2"/>
  <c r="N304" i="2"/>
  <c r="O304" i="2"/>
  <c r="P304" i="2"/>
  <c r="C305" i="2"/>
  <c r="D305" i="2"/>
  <c r="E305" i="2"/>
  <c r="F305" i="2"/>
  <c r="H305" i="2"/>
  <c r="I305" i="2"/>
  <c r="J305" i="2"/>
  <c r="K305" i="2"/>
  <c r="M305" i="2"/>
  <c r="N305" i="2"/>
  <c r="O305" i="2"/>
  <c r="P305" i="2"/>
  <c r="C306" i="2"/>
  <c r="D306" i="2"/>
  <c r="E306" i="2"/>
  <c r="F306" i="2"/>
  <c r="H306" i="2"/>
  <c r="I306" i="2"/>
  <c r="J306" i="2"/>
  <c r="K306" i="2"/>
  <c r="M306" i="2"/>
  <c r="N306" i="2"/>
  <c r="O306" i="2"/>
  <c r="P306" i="2"/>
  <c r="C307" i="2"/>
  <c r="D307" i="2"/>
  <c r="E307" i="2"/>
  <c r="F307" i="2"/>
  <c r="H307" i="2"/>
  <c r="I307" i="2"/>
  <c r="J307" i="2"/>
  <c r="K307" i="2"/>
  <c r="M307" i="2"/>
  <c r="N307" i="2"/>
  <c r="O307" i="2"/>
  <c r="P307" i="2"/>
  <c r="C308" i="2"/>
  <c r="D308" i="2"/>
  <c r="E308" i="2"/>
  <c r="F308" i="2"/>
  <c r="H308" i="2"/>
  <c r="I308" i="2"/>
  <c r="J308" i="2"/>
  <c r="K308" i="2"/>
  <c r="M308" i="2"/>
  <c r="N308" i="2"/>
  <c r="O308" i="2"/>
  <c r="P308" i="2"/>
  <c r="C309" i="2"/>
  <c r="D309" i="2"/>
  <c r="E309" i="2"/>
  <c r="F309" i="2"/>
  <c r="H309" i="2"/>
  <c r="I309" i="2"/>
  <c r="J309" i="2"/>
  <c r="K309" i="2"/>
  <c r="M309" i="2"/>
  <c r="N309" i="2"/>
  <c r="O309" i="2"/>
  <c r="P309" i="2"/>
  <c r="C310" i="2"/>
  <c r="D310" i="2"/>
  <c r="E310" i="2"/>
  <c r="F310" i="2"/>
  <c r="H310" i="2"/>
  <c r="I310" i="2"/>
  <c r="J310" i="2"/>
  <c r="K310" i="2"/>
  <c r="M310" i="2"/>
  <c r="N310" i="2"/>
  <c r="O310" i="2"/>
  <c r="P310" i="2"/>
  <c r="C311" i="2"/>
  <c r="D311" i="2"/>
  <c r="E311" i="2"/>
  <c r="F311" i="2"/>
  <c r="H311" i="2"/>
  <c r="I311" i="2"/>
  <c r="J311" i="2"/>
  <c r="K311" i="2"/>
  <c r="M311" i="2"/>
  <c r="N311" i="2"/>
  <c r="O311" i="2"/>
  <c r="P311" i="2"/>
  <c r="C312" i="2"/>
  <c r="D312" i="2"/>
  <c r="E312" i="2"/>
  <c r="F312" i="2"/>
  <c r="H312" i="2"/>
  <c r="I312" i="2"/>
  <c r="J312" i="2"/>
  <c r="K312" i="2"/>
  <c r="M312" i="2"/>
  <c r="N312" i="2"/>
  <c r="O312" i="2"/>
  <c r="P312" i="2"/>
  <c r="C313" i="2"/>
  <c r="D313" i="2"/>
  <c r="E313" i="2"/>
  <c r="F313" i="2"/>
  <c r="H313" i="2"/>
  <c r="I313" i="2"/>
  <c r="J313" i="2"/>
  <c r="K313" i="2"/>
  <c r="M313" i="2"/>
  <c r="N313" i="2"/>
  <c r="O313" i="2"/>
  <c r="P313" i="2"/>
  <c r="C314" i="2"/>
  <c r="D314" i="2"/>
  <c r="E314" i="2"/>
  <c r="F314" i="2"/>
  <c r="H314" i="2"/>
  <c r="I314" i="2"/>
  <c r="J314" i="2"/>
  <c r="K314" i="2"/>
  <c r="M314" i="2"/>
  <c r="N314" i="2"/>
  <c r="O314" i="2"/>
  <c r="P314" i="2"/>
  <c r="C315" i="2"/>
  <c r="D315" i="2"/>
  <c r="E315" i="2"/>
  <c r="F315" i="2"/>
  <c r="H315" i="2"/>
  <c r="I315" i="2"/>
  <c r="J315" i="2"/>
  <c r="K315" i="2"/>
  <c r="M315" i="2"/>
  <c r="N315" i="2"/>
  <c r="O315" i="2"/>
  <c r="P315" i="2"/>
  <c r="C316" i="2"/>
  <c r="D316" i="2"/>
  <c r="E316" i="2"/>
  <c r="F316" i="2"/>
  <c r="H316" i="2"/>
  <c r="I316" i="2"/>
  <c r="J316" i="2"/>
  <c r="K316" i="2"/>
  <c r="M316" i="2"/>
  <c r="N316" i="2"/>
  <c r="O316" i="2"/>
  <c r="P316" i="2"/>
  <c r="C317" i="2"/>
  <c r="D317" i="2"/>
  <c r="E317" i="2"/>
  <c r="F317" i="2"/>
  <c r="H317" i="2"/>
  <c r="I317" i="2"/>
  <c r="J317" i="2"/>
  <c r="K317" i="2"/>
  <c r="M317" i="2"/>
  <c r="N317" i="2"/>
  <c r="O317" i="2"/>
  <c r="P317" i="2"/>
  <c r="C318" i="2"/>
  <c r="D318" i="2"/>
  <c r="E318" i="2"/>
  <c r="F318" i="2"/>
  <c r="H318" i="2"/>
  <c r="I318" i="2"/>
  <c r="J318" i="2"/>
  <c r="K318" i="2"/>
  <c r="M318" i="2"/>
  <c r="N318" i="2"/>
  <c r="O318" i="2"/>
  <c r="P318" i="2"/>
  <c r="C319" i="2"/>
  <c r="D319" i="2"/>
  <c r="E319" i="2"/>
  <c r="F319" i="2"/>
  <c r="H319" i="2"/>
  <c r="I319" i="2"/>
  <c r="J319" i="2"/>
  <c r="K319" i="2"/>
  <c r="M319" i="2"/>
  <c r="N319" i="2"/>
  <c r="O319" i="2"/>
  <c r="P319" i="2"/>
  <c r="C320" i="2"/>
  <c r="D320" i="2"/>
  <c r="E320" i="2"/>
  <c r="F320" i="2"/>
  <c r="H320" i="2"/>
  <c r="I320" i="2"/>
  <c r="J320" i="2"/>
  <c r="K320" i="2"/>
  <c r="M320" i="2"/>
  <c r="N320" i="2"/>
  <c r="O320" i="2"/>
  <c r="P320" i="2"/>
  <c r="C321" i="2"/>
  <c r="D321" i="2"/>
  <c r="E321" i="2"/>
  <c r="F321" i="2"/>
  <c r="H321" i="2"/>
  <c r="I321" i="2"/>
  <c r="J321" i="2"/>
  <c r="K321" i="2"/>
  <c r="M321" i="2"/>
  <c r="N321" i="2"/>
  <c r="O321" i="2"/>
  <c r="P321" i="2"/>
  <c r="C322" i="2"/>
  <c r="D322" i="2"/>
  <c r="E322" i="2"/>
  <c r="F322" i="2"/>
  <c r="H322" i="2"/>
  <c r="I322" i="2"/>
  <c r="J322" i="2"/>
  <c r="K322" i="2"/>
  <c r="M322" i="2"/>
  <c r="N322" i="2"/>
  <c r="O322" i="2"/>
  <c r="P322" i="2"/>
  <c r="C323" i="2"/>
  <c r="D323" i="2"/>
  <c r="E323" i="2"/>
  <c r="F323" i="2"/>
  <c r="H323" i="2"/>
  <c r="I323" i="2"/>
  <c r="J323" i="2"/>
  <c r="K323" i="2"/>
  <c r="M323" i="2"/>
  <c r="N323" i="2"/>
  <c r="O323" i="2"/>
  <c r="P323" i="2"/>
  <c r="C324" i="2"/>
  <c r="D324" i="2"/>
  <c r="E324" i="2"/>
  <c r="F324" i="2"/>
  <c r="H324" i="2"/>
  <c r="I324" i="2"/>
  <c r="J324" i="2"/>
  <c r="K324" i="2"/>
  <c r="M324" i="2"/>
  <c r="N324" i="2"/>
  <c r="O324" i="2"/>
  <c r="P324" i="2"/>
  <c r="C325" i="2"/>
  <c r="D325" i="2"/>
  <c r="E325" i="2"/>
  <c r="F325" i="2"/>
  <c r="H325" i="2"/>
  <c r="I325" i="2"/>
  <c r="J325" i="2"/>
  <c r="K325" i="2"/>
  <c r="M325" i="2"/>
  <c r="N325" i="2"/>
  <c r="O325" i="2"/>
  <c r="P325" i="2"/>
  <c r="C326" i="2"/>
  <c r="D326" i="2"/>
  <c r="E326" i="2"/>
  <c r="F326" i="2"/>
  <c r="H326" i="2"/>
  <c r="I326" i="2"/>
  <c r="J326" i="2"/>
  <c r="K326" i="2"/>
  <c r="M326" i="2"/>
  <c r="N326" i="2"/>
  <c r="O326" i="2"/>
  <c r="P326" i="2"/>
  <c r="C327" i="2"/>
  <c r="D327" i="2"/>
  <c r="E327" i="2"/>
  <c r="F327" i="2"/>
  <c r="H327" i="2"/>
  <c r="I327" i="2"/>
  <c r="J327" i="2"/>
  <c r="K327" i="2"/>
  <c r="M327" i="2"/>
  <c r="N327" i="2"/>
  <c r="O327" i="2"/>
  <c r="P327" i="2"/>
  <c r="C328" i="2"/>
  <c r="D328" i="2"/>
  <c r="E328" i="2"/>
  <c r="F328" i="2"/>
  <c r="H328" i="2"/>
  <c r="I328" i="2"/>
  <c r="J328" i="2"/>
  <c r="K328" i="2"/>
  <c r="M328" i="2"/>
  <c r="N328" i="2"/>
  <c r="O328" i="2"/>
  <c r="P328" i="2"/>
  <c r="C329" i="2"/>
  <c r="D329" i="2"/>
  <c r="E329" i="2"/>
  <c r="F329" i="2"/>
  <c r="H329" i="2"/>
  <c r="I329" i="2"/>
  <c r="J329" i="2"/>
  <c r="K329" i="2"/>
  <c r="M329" i="2"/>
  <c r="N329" i="2"/>
  <c r="O329" i="2"/>
  <c r="P329" i="2"/>
  <c r="C330" i="2"/>
  <c r="D330" i="2"/>
  <c r="E330" i="2"/>
  <c r="F330" i="2"/>
  <c r="H330" i="2"/>
  <c r="I330" i="2"/>
  <c r="J330" i="2"/>
  <c r="K330" i="2"/>
  <c r="M330" i="2"/>
  <c r="N330" i="2"/>
  <c r="O330" i="2"/>
  <c r="P330" i="2"/>
  <c r="C331" i="2"/>
  <c r="D331" i="2"/>
  <c r="E331" i="2"/>
  <c r="F331" i="2"/>
  <c r="H331" i="2"/>
  <c r="I331" i="2"/>
  <c r="J331" i="2"/>
  <c r="K331" i="2"/>
  <c r="M331" i="2"/>
  <c r="N331" i="2"/>
  <c r="O331" i="2"/>
  <c r="P331" i="2"/>
  <c r="C332" i="2"/>
  <c r="D332" i="2"/>
  <c r="E332" i="2"/>
  <c r="F332" i="2"/>
  <c r="H332" i="2"/>
  <c r="I332" i="2"/>
  <c r="J332" i="2"/>
  <c r="K332" i="2"/>
  <c r="M332" i="2"/>
  <c r="N332" i="2"/>
  <c r="O332" i="2"/>
  <c r="P332" i="2"/>
  <c r="C333" i="2"/>
  <c r="D333" i="2"/>
  <c r="E333" i="2"/>
  <c r="F333" i="2"/>
  <c r="H333" i="2"/>
  <c r="I333" i="2"/>
  <c r="J333" i="2"/>
  <c r="K333" i="2"/>
  <c r="M333" i="2"/>
  <c r="N333" i="2"/>
  <c r="O333" i="2"/>
  <c r="P333" i="2"/>
  <c r="C334" i="2"/>
  <c r="D334" i="2"/>
  <c r="E334" i="2"/>
  <c r="F334" i="2"/>
  <c r="H334" i="2"/>
  <c r="I334" i="2"/>
  <c r="J334" i="2"/>
  <c r="K334" i="2"/>
  <c r="M334" i="2"/>
  <c r="N334" i="2"/>
  <c r="O334" i="2"/>
  <c r="P334" i="2"/>
  <c r="C335" i="2"/>
  <c r="D335" i="2"/>
  <c r="E335" i="2"/>
  <c r="F335" i="2"/>
  <c r="H335" i="2"/>
  <c r="I335" i="2"/>
  <c r="J335" i="2"/>
  <c r="K335" i="2"/>
  <c r="M335" i="2"/>
  <c r="N335" i="2"/>
  <c r="O335" i="2"/>
  <c r="P335" i="2"/>
  <c r="C336" i="2"/>
  <c r="D336" i="2"/>
  <c r="E336" i="2"/>
  <c r="F336" i="2"/>
  <c r="H336" i="2"/>
  <c r="I336" i="2"/>
  <c r="J336" i="2"/>
  <c r="K336" i="2"/>
  <c r="M336" i="2"/>
  <c r="N336" i="2"/>
  <c r="O336" i="2"/>
  <c r="P336" i="2"/>
  <c r="C337" i="2"/>
  <c r="D337" i="2"/>
  <c r="E337" i="2"/>
  <c r="F337" i="2"/>
  <c r="H337" i="2"/>
  <c r="I337" i="2"/>
  <c r="J337" i="2"/>
  <c r="K337" i="2"/>
  <c r="M337" i="2"/>
  <c r="N337" i="2"/>
  <c r="O337" i="2"/>
  <c r="P337" i="2"/>
  <c r="C338" i="2"/>
  <c r="D338" i="2"/>
  <c r="E338" i="2"/>
  <c r="F338" i="2"/>
  <c r="H338" i="2"/>
  <c r="I338" i="2"/>
  <c r="J338" i="2"/>
  <c r="K338" i="2"/>
  <c r="M338" i="2"/>
  <c r="N338" i="2"/>
  <c r="O338" i="2"/>
  <c r="P338" i="2"/>
  <c r="C339" i="2"/>
  <c r="D339" i="2"/>
  <c r="E339" i="2"/>
  <c r="F339" i="2"/>
  <c r="H339" i="2"/>
  <c r="I339" i="2"/>
  <c r="J339" i="2"/>
  <c r="K339" i="2"/>
  <c r="M339" i="2"/>
  <c r="N339" i="2"/>
  <c r="O339" i="2"/>
  <c r="P339" i="2"/>
  <c r="C340" i="2"/>
  <c r="D340" i="2"/>
  <c r="E340" i="2"/>
  <c r="F340" i="2"/>
  <c r="H340" i="2"/>
  <c r="I340" i="2"/>
  <c r="J340" i="2"/>
  <c r="K340" i="2"/>
  <c r="M340" i="2"/>
  <c r="N340" i="2"/>
  <c r="O340" i="2"/>
  <c r="P340" i="2"/>
  <c r="C341" i="2"/>
  <c r="D341" i="2"/>
  <c r="E341" i="2"/>
  <c r="F341" i="2"/>
  <c r="H341" i="2"/>
  <c r="I341" i="2"/>
  <c r="J341" i="2"/>
  <c r="K341" i="2"/>
  <c r="M341" i="2"/>
  <c r="N341" i="2"/>
  <c r="O341" i="2"/>
  <c r="P341" i="2"/>
  <c r="C342" i="2"/>
  <c r="D342" i="2"/>
  <c r="E342" i="2"/>
  <c r="F342" i="2"/>
  <c r="H342" i="2"/>
  <c r="I342" i="2"/>
  <c r="J342" i="2"/>
  <c r="K342" i="2"/>
  <c r="M342" i="2"/>
  <c r="N342" i="2"/>
  <c r="O342" i="2"/>
  <c r="P342" i="2"/>
  <c r="C343" i="2"/>
  <c r="D343" i="2"/>
  <c r="E343" i="2"/>
  <c r="F343" i="2"/>
  <c r="H343" i="2"/>
  <c r="I343" i="2"/>
  <c r="J343" i="2"/>
  <c r="K343" i="2"/>
  <c r="M343" i="2"/>
  <c r="N343" i="2"/>
  <c r="O343" i="2"/>
  <c r="P343" i="2"/>
  <c r="C344" i="2"/>
  <c r="D344" i="2"/>
  <c r="E344" i="2"/>
  <c r="F344" i="2"/>
  <c r="H344" i="2"/>
  <c r="I344" i="2"/>
  <c r="J344" i="2"/>
  <c r="K344" i="2"/>
  <c r="M344" i="2"/>
  <c r="N344" i="2"/>
  <c r="O344" i="2"/>
  <c r="P344" i="2"/>
  <c r="C345" i="2"/>
  <c r="D345" i="2"/>
  <c r="E345" i="2"/>
  <c r="F345" i="2"/>
  <c r="H345" i="2"/>
  <c r="I345" i="2"/>
  <c r="J345" i="2"/>
  <c r="K345" i="2"/>
  <c r="M345" i="2"/>
  <c r="N345" i="2"/>
  <c r="O345" i="2"/>
  <c r="P345" i="2"/>
  <c r="C346" i="2"/>
  <c r="D346" i="2"/>
  <c r="E346" i="2"/>
  <c r="F346" i="2"/>
  <c r="H346" i="2"/>
  <c r="I346" i="2"/>
  <c r="J346" i="2"/>
  <c r="K346" i="2"/>
  <c r="M346" i="2"/>
  <c r="N346" i="2"/>
  <c r="O346" i="2"/>
  <c r="P346" i="2"/>
  <c r="C347" i="2"/>
  <c r="D347" i="2"/>
  <c r="E347" i="2"/>
  <c r="F347" i="2"/>
  <c r="H347" i="2"/>
  <c r="I347" i="2"/>
  <c r="J347" i="2"/>
  <c r="K347" i="2"/>
  <c r="M347" i="2"/>
  <c r="N347" i="2"/>
  <c r="O347" i="2"/>
  <c r="P347" i="2"/>
  <c r="C348" i="2"/>
  <c r="D348" i="2"/>
  <c r="E348" i="2"/>
  <c r="F348" i="2"/>
  <c r="H348" i="2"/>
  <c r="I348" i="2"/>
  <c r="J348" i="2"/>
  <c r="K348" i="2"/>
  <c r="M348" i="2"/>
  <c r="N348" i="2"/>
  <c r="O348" i="2"/>
  <c r="P348" i="2"/>
  <c r="C349" i="2"/>
  <c r="D349" i="2"/>
  <c r="E349" i="2"/>
  <c r="F349" i="2"/>
  <c r="H349" i="2"/>
  <c r="I349" i="2"/>
  <c r="J349" i="2"/>
  <c r="K349" i="2"/>
  <c r="M349" i="2"/>
  <c r="N349" i="2"/>
  <c r="O349" i="2"/>
  <c r="P349" i="2"/>
  <c r="C350" i="2"/>
  <c r="D350" i="2"/>
  <c r="E350" i="2"/>
  <c r="F350" i="2"/>
  <c r="H350" i="2"/>
  <c r="I350" i="2"/>
  <c r="J350" i="2"/>
  <c r="K350" i="2"/>
  <c r="M350" i="2"/>
  <c r="N350" i="2"/>
  <c r="O350" i="2"/>
  <c r="P350" i="2"/>
  <c r="C351" i="2"/>
  <c r="D351" i="2"/>
  <c r="E351" i="2"/>
  <c r="F351" i="2"/>
  <c r="H351" i="2"/>
  <c r="I351" i="2"/>
  <c r="J351" i="2"/>
  <c r="K351" i="2"/>
  <c r="M351" i="2"/>
  <c r="N351" i="2"/>
  <c r="O351" i="2"/>
  <c r="P351" i="2"/>
  <c r="C352" i="2"/>
  <c r="D352" i="2"/>
  <c r="E352" i="2"/>
  <c r="F352" i="2"/>
  <c r="H352" i="2"/>
  <c r="I352" i="2"/>
  <c r="J352" i="2"/>
  <c r="K352" i="2"/>
  <c r="M352" i="2"/>
  <c r="N352" i="2"/>
  <c r="O352" i="2"/>
  <c r="P352" i="2"/>
  <c r="C353" i="2"/>
  <c r="D353" i="2"/>
  <c r="E353" i="2"/>
  <c r="F353" i="2"/>
  <c r="H353" i="2"/>
  <c r="I353" i="2"/>
  <c r="J353" i="2"/>
  <c r="K353" i="2"/>
  <c r="M353" i="2"/>
  <c r="N353" i="2"/>
  <c r="O353" i="2"/>
  <c r="P353" i="2"/>
  <c r="C354" i="2"/>
  <c r="D354" i="2"/>
  <c r="E354" i="2"/>
  <c r="F354" i="2"/>
  <c r="H354" i="2"/>
  <c r="I354" i="2"/>
  <c r="J354" i="2"/>
  <c r="K354" i="2"/>
  <c r="M354" i="2"/>
  <c r="N354" i="2"/>
  <c r="O354" i="2"/>
  <c r="P354" i="2"/>
  <c r="C355" i="2"/>
  <c r="D355" i="2"/>
  <c r="E355" i="2"/>
  <c r="F355" i="2"/>
  <c r="H355" i="2"/>
  <c r="I355" i="2"/>
  <c r="J355" i="2"/>
  <c r="K355" i="2"/>
  <c r="M355" i="2"/>
  <c r="N355" i="2"/>
  <c r="O355" i="2"/>
  <c r="P355" i="2"/>
  <c r="C356" i="2"/>
  <c r="D356" i="2"/>
  <c r="E356" i="2"/>
  <c r="F356" i="2"/>
  <c r="H356" i="2"/>
  <c r="I356" i="2"/>
  <c r="J356" i="2"/>
  <c r="K356" i="2"/>
  <c r="M356" i="2"/>
  <c r="N356" i="2"/>
  <c r="O356" i="2"/>
  <c r="P356" i="2"/>
  <c r="C357" i="2"/>
  <c r="D357" i="2"/>
  <c r="E357" i="2"/>
  <c r="F357" i="2"/>
  <c r="H357" i="2"/>
  <c r="I357" i="2"/>
  <c r="J357" i="2"/>
  <c r="K357" i="2"/>
  <c r="M357" i="2"/>
  <c r="N357" i="2"/>
  <c r="O357" i="2"/>
  <c r="P357" i="2"/>
  <c r="C358" i="2"/>
  <c r="D358" i="2"/>
  <c r="E358" i="2"/>
  <c r="F358" i="2"/>
  <c r="H358" i="2"/>
  <c r="I358" i="2"/>
  <c r="J358" i="2"/>
  <c r="K358" i="2"/>
  <c r="M358" i="2"/>
  <c r="N358" i="2"/>
  <c r="O358" i="2"/>
  <c r="P358" i="2"/>
  <c r="C359" i="2"/>
  <c r="D359" i="2"/>
  <c r="E359" i="2"/>
  <c r="F359" i="2"/>
  <c r="H359" i="2"/>
  <c r="I359" i="2"/>
  <c r="J359" i="2"/>
  <c r="K359" i="2"/>
  <c r="M359" i="2"/>
  <c r="N359" i="2"/>
  <c r="O359" i="2"/>
  <c r="P359" i="2"/>
  <c r="C360" i="2"/>
  <c r="D360" i="2"/>
  <c r="E360" i="2"/>
  <c r="F360" i="2"/>
  <c r="H360" i="2"/>
  <c r="I360" i="2"/>
  <c r="J360" i="2"/>
  <c r="K360" i="2"/>
  <c r="M360" i="2"/>
  <c r="N360" i="2"/>
  <c r="O360" i="2"/>
  <c r="P360" i="2"/>
  <c r="C361" i="2"/>
  <c r="D361" i="2"/>
  <c r="E361" i="2"/>
  <c r="F361" i="2"/>
  <c r="H361" i="2"/>
  <c r="I361" i="2"/>
  <c r="J361" i="2"/>
  <c r="K361" i="2"/>
  <c r="M361" i="2"/>
  <c r="N361" i="2"/>
  <c r="O361" i="2"/>
  <c r="P361" i="2"/>
  <c r="C362" i="2"/>
  <c r="D362" i="2"/>
  <c r="E362" i="2"/>
  <c r="F362" i="2"/>
  <c r="H362" i="2"/>
  <c r="I362" i="2"/>
  <c r="J362" i="2"/>
  <c r="K362" i="2"/>
  <c r="M362" i="2"/>
  <c r="N362" i="2"/>
  <c r="O362" i="2"/>
  <c r="P362" i="2"/>
  <c r="C363" i="2"/>
  <c r="D363" i="2"/>
  <c r="E363" i="2"/>
  <c r="F363" i="2"/>
  <c r="H363" i="2"/>
  <c r="I363" i="2"/>
  <c r="J363" i="2"/>
  <c r="K363" i="2"/>
  <c r="M363" i="2"/>
  <c r="N363" i="2"/>
  <c r="O363" i="2"/>
  <c r="P363" i="2"/>
  <c r="C364" i="2"/>
  <c r="D364" i="2"/>
  <c r="E364" i="2"/>
  <c r="F364" i="2"/>
  <c r="H364" i="2"/>
  <c r="I364" i="2"/>
  <c r="J364" i="2"/>
  <c r="K364" i="2"/>
  <c r="M364" i="2"/>
  <c r="N364" i="2"/>
  <c r="O364" i="2"/>
  <c r="P364" i="2"/>
  <c r="C365" i="2"/>
  <c r="D365" i="2"/>
  <c r="E365" i="2"/>
  <c r="F365" i="2"/>
  <c r="H365" i="2"/>
  <c r="I365" i="2"/>
  <c r="J365" i="2"/>
  <c r="K365" i="2"/>
  <c r="M365" i="2"/>
  <c r="N365" i="2"/>
  <c r="O365" i="2"/>
  <c r="P365" i="2"/>
  <c r="C366" i="2"/>
  <c r="D366" i="2"/>
  <c r="E366" i="2"/>
  <c r="F366" i="2"/>
  <c r="H366" i="2"/>
  <c r="I366" i="2"/>
  <c r="J366" i="2"/>
  <c r="K366" i="2"/>
  <c r="M366" i="2"/>
  <c r="N366" i="2"/>
  <c r="O366" i="2"/>
  <c r="P366" i="2"/>
  <c r="C367" i="2"/>
  <c r="D367" i="2"/>
  <c r="E367" i="2"/>
  <c r="F367" i="2"/>
  <c r="H367" i="2"/>
  <c r="I367" i="2"/>
  <c r="J367" i="2"/>
  <c r="K367" i="2"/>
  <c r="M367" i="2"/>
  <c r="N367" i="2"/>
  <c r="O367" i="2"/>
  <c r="P367" i="2"/>
  <c r="C368" i="2"/>
  <c r="D368" i="2"/>
  <c r="E368" i="2"/>
  <c r="F368" i="2"/>
  <c r="H368" i="2"/>
  <c r="I368" i="2"/>
  <c r="J368" i="2"/>
  <c r="K368" i="2"/>
  <c r="M368" i="2"/>
  <c r="N368" i="2"/>
  <c r="O368" i="2"/>
  <c r="P368" i="2"/>
  <c r="C369" i="2"/>
  <c r="D369" i="2"/>
  <c r="E369" i="2"/>
  <c r="F369" i="2"/>
  <c r="H369" i="2"/>
  <c r="I369" i="2"/>
  <c r="J369" i="2"/>
  <c r="K369" i="2"/>
  <c r="M369" i="2"/>
  <c r="N369" i="2"/>
  <c r="O369" i="2"/>
  <c r="P369" i="2"/>
  <c r="C370" i="2"/>
  <c r="D370" i="2"/>
  <c r="E370" i="2"/>
  <c r="F370" i="2"/>
  <c r="H370" i="2"/>
  <c r="I370" i="2"/>
  <c r="J370" i="2"/>
  <c r="K370" i="2"/>
  <c r="M370" i="2"/>
  <c r="N370" i="2"/>
  <c r="O370" i="2"/>
  <c r="P370" i="2"/>
  <c r="C371" i="2"/>
  <c r="D371" i="2"/>
  <c r="E371" i="2"/>
  <c r="F371" i="2"/>
  <c r="H371" i="2"/>
  <c r="I371" i="2"/>
  <c r="J371" i="2"/>
  <c r="K371" i="2"/>
  <c r="M371" i="2"/>
  <c r="N371" i="2"/>
  <c r="O371" i="2"/>
  <c r="P371" i="2"/>
  <c r="C372" i="2"/>
  <c r="D372" i="2"/>
  <c r="E372" i="2"/>
  <c r="F372" i="2"/>
  <c r="H372" i="2"/>
  <c r="I372" i="2"/>
  <c r="J372" i="2"/>
  <c r="K372" i="2"/>
  <c r="M372" i="2"/>
  <c r="N372" i="2"/>
  <c r="O372" i="2"/>
  <c r="P372" i="2"/>
  <c r="C373" i="2"/>
  <c r="D373" i="2"/>
  <c r="E373" i="2"/>
  <c r="F373" i="2"/>
  <c r="H373" i="2"/>
  <c r="I373" i="2"/>
  <c r="J373" i="2"/>
  <c r="K373" i="2"/>
  <c r="M373" i="2"/>
  <c r="N373" i="2"/>
  <c r="O373" i="2"/>
  <c r="P373" i="2"/>
  <c r="C374" i="2"/>
  <c r="D374" i="2"/>
  <c r="E374" i="2"/>
  <c r="F374" i="2"/>
  <c r="H374" i="2"/>
  <c r="I374" i="2"/>
  <c r="J374" i="2"/>
  <c r="K374" i="2"/>
  <c r="M374" i="2"/>
  <c r="N374" i="2"/>
  <c r="O374" i="2"/>
  <c r="P374" i="2"/>
  <c r="C375" i="2"/>
  <c r="D375" i="2"/>
  <c r="E375" i="2"/>
  <c r="F375" i="2"/>
  <c r="H375" i="2"/>
  <c r="I375" i="2"/>
  <c r="J375" i="2"/>
  <c r="K375" i="2"/>
  <c r="M375" i="2"/>
  <c r="N375" i="2"/>
  <c r="O375" i="2"/>
  <c r="P375" i="2"/>
  <c r="C376" i="2"/>
  <c r="D376" i="2"/>
  <c r="E376" i="2"/>
  <c r="F376" i="2"/>
  <c r="H376" i="2"/>
  <c r="I376" i="2"/>
  <c r="J376" i="2"/>
  <c r="K376" i="2"/>
  <c r="M376" i="2"/>
  <c r="N376" i="2"/>
  <c r="O376" i="2"/>
  <c r="P376" i="2"/>
  <c r="C377" i="2"/>
  <c r="D377" i="2"/>
  <c r="E377" i="2"/>
  <c r="F377" i="2"/>
  <c r="H377" i="2"/>
  <c r="I377" i="2"/>
  <c r="J377" i="2"/>
  <c r="K377" i="2"/>
  <c r="M377" i="2"/>
  <c r="N377" i="2"/>
  <c r="O377" i="2"/>
  <c r="P377" i="2"/>
  <c r="C378" i="2"/>
  <c r="D378" i="2"/>
  <c r="E378" i="2"/>
  <c r="F378" i="2"/>
  <c r="H378" i="2"/>
  <c r="I378" i="2"/>
  <c r="J378" i="2"/>
  <c r="K378" i="2"/>
  <c r="M378" i="2"/>
  <c r="N378" i="2"/>
  <c r="O378" i="2"/>
  <c r="P378" i="2"/>
  <c r="C379" i="2"/>
  <c r="D379" i="2"/>
  <c r="E379" i="2"/>
  <c r="F379" i="2"/>
  <c r="H379" i="2"/>
  <c r="I379" i="2"/>
  <c r="J379" i="2"/>
  <c r="K379" i="2"/>
  <c r="M379" i="2"/>
  <c r="N379" i="2"/>
  <c r="O379" i="2"/>
  <c r="P379" i="2"/>
  <c r="C380" i="2"/>
  <c r="D380" i="2"/>
  <c r="E380" i="2"/>
  <c r="F380" i="2"/>
  <c r="H380" i="2"/>
  <c r="I380" i="2"/>
  <c r="J380" i="2"/>
  <c r="K380" i="2"/>
  <c r="M380" i="2"/>
  <c r="N380" i="2"/>
  <c r="O380" i="2"/>
  <c r="P380" i="2"/>
  <c r="C381" i="2"/>
  <c r="D381" i="2"/>
  <c r="E381" i="2"/>
  <c r="F381" i="2"/>
  <c r="H381" i="2"/>
  <c r="I381" i="2"/>
  <c r="J381" i="2"/>
  <c r="K381" i="2"/>
  <c r="M381" i="2"/>
  <c r="N381" i="2"/>
  <c r="O381" i="2"/>
  <c r="P381" i="2"/>
  <c r="C382" i="2"/>
  <c r="D382" i="2"/>
  <c r="E382" i="2"/>
  <c r="F382" i="2"/>
  <c r="H382" i="2"/>
  <c r="I382" i="2"/>
  <c r="J382" i="2"/>
  <c r="K382" i="2"/>
  <c r="M382" i="2"/>
  <c r="N382" i="2"/>
  <c r="O382" i="2"/>
  <c r="P382" i="2"/>
  <c r="C383" i="2"/>
  <c r="D383" i="2"/>
  <c r="E383" i="2"/>
  <c r="F383" i="2"/>
  <c r="H383" i="2"/>
  <c r="I383" i="2"/>
  <c r="J383" i="2"/>
  <c r="K383" i="2"/>
  <c r="M383" i="2"/>
  <c r="N383" i="2"/>
  <c r="O383" i="2"/>
  <c r="P383" i="2"/>
  <c r="C384" i="2"/>
  <c r="D384" i="2"/>
  <c r="E384" i="2"/>
  <c r="F384" i="2"/>
  <c r="H384" i="2"/>
  <c r="I384" i="2"/>
  <c r="J384" i="2"/>
  <c r="K384" i="2"/>
  <c r="M384" i="2"/>
  <c r="N384" i="2"/>
  <c r="O384" i="2"/>
  <c r="P384" i="2"/>
  <c r="C385" i="2"/>
  <c r="D385" i="2"/>
  <c r="E385" i="2"/>
  <c r="F385" i="2"/>
  <c r="H385" i="2"/>
  <c r="I385" i="2"/>
  <c r="J385" i="2"/>
  <c r="K385" i="2"/>
  <c r="M385" i="2"/>
  <c r="N385" i="2"/>
  <c r="O385" i="2"/>
  <c r="P385" i="2"/>
  <c r="C386" i="2"/>
  <c r="D386" i="2"/>
  <c r="E386" i="2"/>
  <c r="F386" i="2"/>
  <c r="H386" i="2"/>
  <c r="I386" i="2"/>
  <c r="J386" i="2"/>
  <c r="K386" i="2"/>
  <c r="M386" i="2"/>
  <c r="N386" i="2"/>
  <c r="O386" i="2"/>
  <c r="P386" i="2"/>
  <c r="C387" i="2"/>
  <c r="D387" i="2"/>
  <c r="E387" i="2"/>
  <c r="F387" i="2"/>
  <c r="H387" i="2"/>
  <c r="I387" i="2"/>
  <c r="J387" i="2"/>
  <c r="K387" i="2"/>
  <c r="M387" i="2"/>
  <c r="N387" i="2"/>
  <c r="O387" i="2"/>
  <c r="P387" i="2"/>
  <c r="C388" i="2"/>
  <c r="D388" i="2"/>
  <c r="E388" i="2"/>
  <c r="F388" i="2"/>
  <c r="H388" i="2"/>
  <c r="I388" i="2"/>
  <c r="J388" i="2"/>
  <c r="K388" i="2"/>
  <c r="M388" i="2"/>
  <c r="N388" i="2"/>
  <c r="O388" i="2"/>
  <c r="P388" i="2"/>
  <c r="C389" i="2"/>
  <c r="D389" i="2"/>
  <c r="E389" i="2"/>
  <c r="F389" i="2"/>
  <c r="H389" i="2"/>
  <c r="I389" i="2"/>
  <c r="J389" i="2"/>
  <c r="K389" i="2"/>
  <c r="M389" i="2"/>
  <c r="N389" i="2"/>
  <c r="O389" i="2"/>
  <c r="P389" i="2"/>
  <c r="C390" i="2"/>
  <c r="D390" i="2"/>
  <c r="E390" i="2"/>
  <c r="F390" i="2"/>
  <c r="H390" i="2"/>
  <c r="I390" i="2"/>
  <c r="J390" i="2"/>
  <c r="K390" i="2"/>
  <c r="M390" i="2"/>
  <c r="N390" i="2"/>
  <c r="O390" i="2"/>
  <c r="P390" i="2"/>
  <c r="C391" i="2"/>
  <c r="D391" i="2"/>
  <c r="E391" i="2"/>
  <c r="F391" i="2"/>
  <c r="H391" i="2"/>
  <c r="I391" i="2"/>
  <c r="J391" i="2"/>
  <c r="K391" i="2"/>
  <c r="M391" i="2"/>
  <c r="N391" i="2"/>
  <c r="O391" i="2"/>
  <c r="P391" i="2"/>
  <c r="C392" i="2"/>
  <c r="D392" i="2"/>
  <c r="E392" i="2"/>
  <c r="F392" i="2"/>
  <c r="H392" i="2"/>
  <c r="I392" i="2"/>
  <c r="J392" i="2"/>
  <c r="K392" i="2"/>
  <c r="M392" i="2"/>
  <c r="N392" i="2"/>
  <c r="O392" i="2"/>
  <c r="P392" i="2"/>
  <c r="C393" i="2"/>
  <c r="D393" i="2"/>
  <c r="E393" i="2"/>
  <c r="F393" i="2"/>
  <c r="H393" i="2"/>
  <c r="I393" i="2"/>
  <c r="J393" i="2"/>
  <c r="K393" i="2"/>
  <c r="M393" i="2"/>
  <c r="N393" i="2"/>
  <c r="O393" i="2"/>
  <c r="P393" i="2"/>
  <c r="C394" i="2"/>
  <c r="D394" i="2"/>
  <c r="E394" i="2"/>
  <c r="F394" i="2"/>
  <c r="H394" i="2"/>
  <c r="I394" i="2"/>
  <c r="J394" i="2"/>
  <c r="K394" i="2"/>
  <c r="M394" i="2"/>
  <c r="N394" i="2"/>
  <c r="O394" i="2"/>
  <c r="P394" i="2"/>
  <c r="C395" i="2"/>
  <c r="D395" i="2"/>
  <c r="E395" i="2"/>
  <c r="F395" i="2"/>
  <c r="H395" i="2"/>
  <c r="I395" i="2"/>
  <c r="J395" i="2"/>
  <c r="K395" i="2"/>
  <c r="M395" i="2"/>
  <c r="N395" i="2"/>
  <c r="O395" i="2"/>
  <c r="P395" i="2"/>
  <c r="C396" i="2"/>
  <c r="D396" i="2"/>
  <c r="E396" i="2"/>
  <c r="F396" i="2"/>
  <c r="H396" i="2"/>
  <c r="I396" i="2"/>
  <c r="J396" i="2"/>
  <c r="K396" i="2"/>
  <c r="M396" i="2"/>
  <c r="N396" i="2"/>
  <c r="O396" i="2"/>
  <c r="P396" i="2"/>
  <c r="C397" i="2"/>
  <c r="D397" i="2"/>
  <c r="E397" i="2"/>
  <c r="F397" i="2"/>
  <c r="H397" i="2"/>
  <c r="I397" i="2"/>
  <c r="J397" i="2"/>
  <c r="K397" i="2"/>
  <c r="M397" i="2"/>
  <c r="N397" i="2"/>
  <c r="O397" i="2"/>
  <c r="P397" i="2"/>
  <c r="C398" i="2"/>
  <c r="D398" i="2"/>
  <c r="E398" i="2"/>
  <c r="F398" i="2"/>
  <c r="H398" i="2"/>
  <c r="I398" i="2"/>
  <c r="J398" i="2"/>
  <c r="K398" i="2"/>
  <c r="M398" i="2"/>
  <c r="N398" i="2"/>
  <c r="O398" i="2"/>
  <c r="P398" i="2"/>
  <c r="C399" i="2"/>
  <c r="D399" i="2"/>
  <c r="E399" i="2"/>
  <c r="F399" i="2"/>
  <c r="H399" i="2"/>
  <c r="I399" i="2"/>
  <c r="J399" i="2"/>
  <c r="K399" i="2"/>
  <c r="M399" i="2"/>
  <c r="N399" i="2"/>
  <c r="O399" i="2"/>
  <c r="P399" i="2"/>
  <c r="C400" i="2"/>
  <c r="D400" i="2"/>
  <c r="E400" i="2"/>
  <c r="F400" i="2"/>
  <c r="H400" i="2"/>
  <c r="I400" i="2"/>
  <c r="J400" i="2"/>
  <c r="K400" i="2"/>
  <c r="M400" i="2"/>
  <c r="N400" i="2"/>
  <c r="O400" i="2"/>
  <c r="P400" i="2"/>
  <c r="C401" i="2"/>
  <c r="D401" i="2"/>
  <c r="E401" i="2"/>
  <c r="F401" i="2"/>
  <c r="H401" i="2"/>
  <c r="I401" i="2"/>
  <c r="J401" i="2"/>
  <c r="K401" i="2"/>
  <c r="M401" i="2"/>
  <c r="N401" i="2"/>
  <c r="O401" i="2"/>
  <c r="P401" i="2"/>
  <c r="C402" i="2"/>
  <c r="D402" i="2"/>
  <c r="E402" i="2"/>
  <c r="F402" i="2"/>
  <c r="H402" i="2"/>
  <c r="I402" i="2"/>
  <c r="J402" i="2"/>
  <c r="K402" i="2"/>
  <c r="M402" i="2"/>
  <c r="N402" i="2"/>
  <c r="O402" i="2"/>
  <c r="P402" i="2"/>
  <c r="C403" i="2"/>
  <c r="D403" i="2"/>
  <c r="E403" i="2"/>
  <c r="F403" i="2"/>
  <c r="H403" i="2"/>
  <c r="I403" i="2"/>
  <c r="J403" i="2"/>
  <c r="K403" i="2"/>
  <c r="M403" i="2"/>
  <c r="N403" i="2"/>
  <c r="O403" i="2"/>
  <c r="P403" i="2"/>
  <c r="C404" i="2"/>
  <c r="D404" i="2"/>
  <c r="E404" i="2"/>
  <c r="F404" i="2"/>
  <c r="H404" i="2"/>
  <c r="I404" i="2"/>
  <c r="J404" i="2"/>
  <c r="K404" i="2"/>
  <c r="M404" i="2"/>
  <c r="N404" i="2"/>
  <c r="O404" i="2"/>
  <c r="P404" i="2"/>
  <c r="C405" i="2"/>
  <c r="D405" i="2"/>
  <c r="E405" i="2"/>
  <c r="F405" i="2"/>
  <c r="H405" i="2"/>
  <c r="I405" i="2"/>
  <c r="J405" i="2"/>
  <c r="K405" i="2"/>
  <c r="M405" i="2"/>
  <c r="N405" i="2"/>
  <c r="O405" i="2"/>
  <c r="P405" i="2"/>
  <c r="C406" i="2"/>
  <c r="D406" i="2"/>
  <c r="E406" i="2"/>
  <c r="F406" i="2"/>
  <c r="H406" i="2"/>
  <c r="I406" i="2"/>
  <c r="J406" i="2"/>
  <c r="K406" i="2"/>
  <c r="M406" i="2"/>
  <c r="N406" i="2"/>
  <c r="O406" i="2"/>
  <c r="P406" i="2"/>
  <c r="C407" i="2"/>
  <c r="D407" i="2"/>
  <c r="E407" i="2"/>
  <c r="F407" i="2"/>
  <c r="H407" i="2"/>
  <c r="I407" i="2"/>
  <c r="J407" i="2"/>
  <c r="K407" i="2"/>
  <c r="M407" i="2"/>
  <c r="N407" i="2"/>
  <c r="O407" i="2"/>
  <c r="P407" i="2"/>
  <c r="C408" i="2"/>
  <c r="D408" i="2"/>
  <c r="E408" i="2"/>
  <c r="F408" i="2"/>
  <c r="H408" i="2"/>
  <c r="I408" i="2"/>
  <c r="J408" i="2"/>
  <c r="K408" i="2"/>
  <c r="M408" i="2"/>
  <c r="N408" i="2"/>
  <c r="O408" i="2"/>
  <c r="P408" i="2"/>
  <c r="C409" i="2"/>
  <c r="D409" i="2"/>
  <c r="E409" i="2"/>
  <c r="F409" i="2"/>
  <c r="H409" i="2"/>
  <c r="I409" i="2"/>
  <c r="J409" i="2"/>
  <c r="K409" i="2"/>
  <c r="M409" i="2"/>
  <c r="N409" i="2"/>
  <c r="O409" i="2"/>
  <c r="P409" i="2"/>
  <c r="C410" i="2"/>
  <c r="D410" i="2"/>
  <c r="E410" i="2"/>
  <c r="F410" i="2"/>
  <c r="H410" i="2"/>
  <c r="I410" i="2"/>
  <c r="J410" i="2"/>
  <c r="K410" i="2"/>
  <c r="M410" i="2"/>
  <c r="N410" i="2"/>
  <c r="O410" i="2"/>
  <c r="P410" i="2"/>
  <c r="C411" i="2"/>
  <c r="D411" i="2"/>
  <c r="E411" i="2"/>
  <c r="F411" i="2"/>
  <c r="H411" i="2"/>
  <c r="I411" i="2"/>
  <c r="J411" i="2"/>
  <c r="K411" i="2"/>
  <c r="M411" i="2"/>
  <c r="N411" i="2"/>
  <c r="O411" i="2"/>
  <c r="P411" i="2"/>
  <c r="C412" i="2"/>
  <c r="D412" i="2"/>
  <c r="E412" i="2"/>
  <c r="F412" i="2"/>
  <c r="H412" i="2"/>
  <c r="I412" i="2"/>
  <c r="J412" i="2"/>
  <c r="K412" i="2"/>
  <c r="M412" i="2"/>
  <c r="N412" i="2"/>
  <c r="O412" i="2"/>
  <c r="P412" i="2"/>
  <c r="C413" i="2"/>
  <c r="D413" i="2"/>
  <c r="E413" i="2"/>
  <c r="F413" i="2"/>
  <c r="H413" i="2"/>
  <c r="I413" i="2"/>
  <c r="J413" i="2"/>
  <c r="K413" i="2"/>
  <c r="M413" i="2"/>
  <c r="N413" i="2"/>
  <c r="O413" i="2"/>
  <c r="P413" i="2"/>
  <c r="C414" i="2"/>
  <c r="D414" i="2"/>
  <c r="E414" i="2"/>
  <c r="F414" i="2"/>
  <c r="H414" i="2"/>
  <c r="I414" i="2"/>
  <c r="J414" i="2"/>
  <c r="K414" i="2"/>
  <c r="M414" i="2"/>
  <c r="N414" i="2"/>
  <c r="O414" i="2"/>
  <c r="P414" i="2"/>
  <c r="C415" i="2"/>
  <c r="D415" i="2"/>
  <c r="E415" i="2"/>
  <c r="F415" i="2"/>
  <c r="H415" i="2"/>
  <c r="I415" i="2"/>
  <c r="J415" i="2"/>
  <c r="K415" i="2"/>
  <c r="M415" i="2"/>
  <c r="N415" i="2"/>
  <c r="O415" i="2"/>
  <c r="P415" i="2"/>
  <c r="C416" i="2"/>
  <c r="D416" i="2"/>
  <c r="E416" i="2"/>
  <c r="F416" i="2"/>
  <c r="H416" i="2"/>
  <c r="I416" i="2"/>
  <c r="J416" i="2"/>
  <c r="K416" i="2"/>
  <c r="M416" i="2"/>
  <c r="N416" i="2"/>
  <c r="O416" i="2"/>
  <c r="P416" i="2"/>
  <c r="C417" i="2"/>
  <c r="D417" i="2"/>
  <c r="E417" i="2"/>
  <c r="F417" i="2"/>
  <c r="H417" i="2"/>
  <c r="I417" i="2"/>
  <c r="J417" i="2"/>
  <c r="K417" i="2"/>
  <c r="M417" i="2"/>
  <c r="N417" i="2"/>
  <c r="O417" i="2"/>
  <c r="P417" i="2"/>
  <c r="C418" i="2"/>
  <c r="D418" i="2"/>
  <c r="E418" i="2"/>
  <c r="F418" i="2"/>
  <c r="H418" i="2"/>
  <c r="I418" i="2"/>
  <c r="J418" i="2"/>
  <c r="K418" i="2"/>
  <c r="M418" i="2"/>
  <c r="N418" i="2"/>
  <c r="O418" i="2"/>
  <c r="P418" i="2"/>
  <c r="C419" i="2"/>
  <c r="D419" i="2"/>
  <c r="E419" i="2"/>
  <c r="F419" i="2"/>
  <c r="H419" i="2"/>
  <c r="I419" i="2"/>
  <c r="J419" i="2"/>
  <c r="K419" i="2"/>
  <c r="M419" i="2"/>
  <c r="N419" i="2"/>
  <c r="O419" i="2"/>
  <c r="P419" i="2"/>
  <c r="C420" i="2"/>
  <c r="D420" i="2"/>
  <c r="E420" i="2"/>
  <c r="F420" i="2"/>
  <c r="H420" i="2"/>
  <c r="I420" i="2"/>
  <c r="J420" i="2"/>
  <c r="K420" i="2"/>
  <c r="M420" i="2"/>
  <c r="N420" i="2"/>
  <c r="O420" i="2"/>
  <c r="P420" i="2"/>
  <c r="C421" i="2"/>
  <c r="D421" i="2"/>
  <c r="E421" i="2"/>
  <c r="F421" i="2"/>
  <c r="H421" i="2"/>
  <c r="I421" i="2"/>
  <c r="J421" i="2"/>
  <c r="K421" i="2"/>
  <c r="M421" i="2"/>
  <c r="N421" i="2"/>
  <c r="O421" i="2"/>
  <c r="P421" i="2"/>
  <c r="C422" i="2"/>
  <c r="D422" i="2"/>
  <c r="E422" i="2"/>
  <c r="F422" i="2"/>
  <c r="H422" i="2"/>
  <c r="I422" i="2"/>
  <c r="J422" i="2"/>
  <c r="K422" i="2"/>
  <c r="M422" i="2"/>
  <c r="N422" i="2"/>
  <c r="O422" i="2"/>
  <c r="P422" i="2"/>
  <c r="C423" i="2"/>
  <c r="D423" i="2"/>
  <c r="E423" i="2"/>
  <c r="F423" i="2"/>
  <c r="H423" i="2"/>
  <c r="I423" i="2"/>
  <c r="J423" i="2"/>
  <c r="K423" i="2"/>
  <c r="M423" i="2"/>
  <c r="N423" i="2"/>
  <c r="O423" i="2"/>
  <c r="P423" i="2"/>
  <c r="C424" i="2"/>
  <c r="D424" i="2"/>
  <c r="E424" i="2"/>
  <c r="F424" i="2"/>
  <c r="H424" i="2"/>
  <c r="I424" i="2"/>
  <c r="J424" i="2"/>
  <c r="K424" i="2"/>
  <c r="M424" i="2"/>
  <c r="N424" i="2"/>
  <c r="O424" i="2"/>
  <c r="P424" i="2"/>
  <c r="C425" i="2"/>
  <c r="D425" i="2"/>
  <c r="E425" i="2"/>
  <c r="F425" i="2"/>
  <c r="H425" i="2"/>
  <c r="I425" i="2"/>
  <c r="J425" i="2"/>
  <c r="K425" i="2"/>
  <c r="M425" i="2"/>
  <c r="N425" i="2"/>
  <c r="O425" i="2"/>
  <c r="P425" i="2"/>
  <c r="C426" i="2"/>
  <c r="D426" i="2"/>
  <c r="E426" i="2"/>
  <c r="F426" i="2"/>
  <c r="H426" i="2"/>
  <c r="I426" i="2"/>
  <c r="J426" i="2"/>
  <c r="K426" i="2"/>
  <c r="M426" i="2"/>
  <c r="N426" i="2"/>
  <c r="O426" i="2"/>
  <c r="P426" i="2"/>
  <c r="C427" i="2"/>
  <c r="D427" i="2"/>
  <c r="E427" i="2"/>
  <c r="F427" i="2"/>
  <c r="H427" i="2"/>
  <c r="I427" i="2"/>
  <c r="J427" i="2"/>
  <c r="K427" i="2"/>
  <c r="M427" i="2"/>
  <c r="N427" i="2"/>
  <c r="O427" i="2"/>
  <c r="P427" i="2"/>
  <c r="C428" i="2"/>
  <c r="D428" i="2"/>
  <c r="E428" i="2"/>
  <c r="F428" i="2"/>
  <c r="H428" i="2"/>
  <c r="I428" i="2"/>
  <c r="J428" i="2"/>
  <c r="K428" i="2"/>
  <c r="M428" i="2"/>
  <c r="N428" i="2"/>
  <c r="O428" i="2"/>
  <c r="P428" i="2"/>
  <c r="C429" i="2"/>
  <c r="D429" i="2"/>
  <c r="E429" i="2"/>
  <c r="F429" i="2"/>
  <c r="H429" i="2"/>
  <c r="I429" i="2"/>
  <c r="J429" i="2"/>
  <c r="K429" i="2"/>
  <c r="M429" i="2"/>
  <c r="N429" i="2"/>
  <c r="O429" i="2"/>
  <c r="P429" i="2"/>
  <c r="C430" i="2"/>
  <c r="D430" i="2"/>
  <c r="E430" i="2"/>
  <c r="F430" i="2"/>
  <c r="H430" i="2"/>
  <c r="I430" i="2"/>
  <c r="J430" i="2"/>
  <c r="K430" i="2"/>
  <c r="M430" i="2"/>
  <c r="N430" i="2"/>
  <c r="O430" i="2"/>
  <c r="P430" i="2"/>
  <c r="C431" i="2"/>
  <c r="D431" i="2"/>
  <c r="E431" i="2"/>
  <c r="F431" i="2"/>
  <c r="H431" i="2"/>
  <c r="I431" i="2"/>
  <c r="J431" i="2"/>
  <c r="K431" i="2"/>
  <c r="M431" i="2"/>
  <c r="N431" i="2"/>
  <c r="O431" i="2"/>
  <c r="P431" i="2"/>
  <c r="C432" i="2"/>
  <c r="D432" i="2"/>
  <c r="E432" i="2"/>
  <c r="F432" i="2"/>
  <c r="H432" i="2"/>
  <c r="I432" i="2"/>
  <c r="J432" i="2"/>
  <c r="K432" i="2"/>
  <c r="M432" i="2"/>
  <c r="N432" i="2"/>
  <c r="O432" i="2"/>
  <c r="P432" i="2"/>
  <c r="C433" i="2"/>
  <c r="D433" i="2"/>
  <c r="E433" i="2"/>
  <c r="F433" i="2"/>
  <c r="H433" i="2"/>
  <c r="I433" i="2"/>
  <c r="J433" i="2"/>
  <c r="K433" i="2"/>
  <c r="M433" i="2"/>
  <c r="N433" i="2"/>
  <c r="O433" i="2"/>
  <c r="P433" i="2"/>
  <c r="C434" i="2"/>
  <c r="D434" i="2"/>
  <c r="E434" i="2"/>
  <c r="F434" i="2"/>
  <c r="H434" i="2"/>
  <c r="I434" i="2"/>
  <c r="J434" i="2"/>
  <c r="K434" i="2"/>
  <c r="M434" i="2"/>
  <c r="N434" i="2"/>
  <c r="O434" i="2"/>
  <c r="P434" i="2"/>
  <c r="C435" i="2"/>
  <c r="D435" i="2"/>
  <c r="E435" i="2"/>
  <c r="F435" i="2"/>
  <c r="H435" i="2"/>
  <c r="I435" i="2"/>
  <c r="J435" i="2"/>
  <c r="K435" i="2"/>
  <c r="M435" i="2"/>
  <c r="N435" i="2"/>
  <c r="O435" i="2"/>
  <c r="P435" i="2"/>
  <c r="C436" i="2"/>
  <c r="D436" i="2"/>
  <c r="E436" i="2"/>
  <c r="F436" i="2"/>
  <c r="H436" i="2"/>
  <c r="I436" i="2"/>
  <c r="J436" i="2"/>
  <c r="K436" i="2"/>
  <c r="M436" i="2"/>
  <c r="N436" i="2"/>
  <c r="O436" i="2"/>
  <c r="P436" i="2"/>
  <c r="C437" i="2"/>
  <c r="D437" i="2"/>
  <c r="E437" i="2"/>
  <c r="F437" i="2"/>
  <c r="H437" i="2"/>
  <c r="I437" i="2"/>
  <c r="J437" i="2"/>
  <c r="K437" i="2"/>
  <c r="M437" i="2"/>
  <c r="N437" i="2"/>
  <c r="O437" i="2"/>
  <c r="P437" i="2"/>
  <c r="C438" i="2"/>
  <c r="D438" i="2"/>
  <c r="E438" i="2"/>
  <c r="F438" i="2"/>
  <c r="H438" i="2"/>
  <c r="I438" i="2"/>
  <c r="J438" i="2"/>
  <c r="K438" i="2"/>
  <c r="M438" i="2"/>
  <c r="N438" i="2"/>
  <c r="O438" i="2"/>
  <c r="P438" i="2"/>
  <c r="C439" i="2"/>
  <c r="D439" i="2"/>
  <c r="E439" i="2"/>
  <c r="F439" i="2"/>
  <c r="H439" i="2"/>
  <c r="I439" i="2"/>
  <c r="J439" i="2"/>
  <c r="K439" i="2"/>
  <c r="M439" i="2"/>
  <c r="N439" i="2"/>
  <c r="O439" i="2"/>
  <c r="P439" i="2"/>
  <c r="C440" i="2"/>
  <c r="D440" i="2"/>
  <c r="E440" i="2"/>
  <c r="F440" i="2"/>
  <c r="H440" i="2"/>
  <c r="I440" i="2"/>
  <c r="J440" i="2"/>
  <c r="K440" i="2"/>
  <c r="M440" i="2"/>
  <c r="N440" i="2"/>
  <c r="O440" i="2"/>
  <c r="P440" i="2"/>
  <c r="C441" i="2"/>
  <c r="D441" i="2"/>
  <c r="E441" i="2"/>
  <c r="F441" i="2"/>
  <c r="H441" i="2"/>
  <c r="I441" i="2"/>
  <c r="J441" i="2"/>
  <c r="K441" i="2"/>
  <c r="M441" i="2"/>
  <c r="N441" i="2"/>
  <c r="O441" i="2"/>
  <c r="P441" i="2"/>
  <c r="C442" i="2"/>
  <c r="D442" i="2"/>
  <c r="E442" i="2"/>
  <c r="F442" i="2"/>
  <c r="H442" i="2"/>
  <c r="I442" i="2"/>
  <c r="J442" i="2"/>
  <c r="K442" i="2"/>
  <c r="M442" i="2"/>
  <c r="N442" i="2"/>
  <c r="O442" i="2"/>
  <c r="P442" i="2"/>
  <c r="C443" i="2"/>
  <c r="D443" i="2"/>
  <c r="E443" i="2"/>
  <c r="F443" i="2"/>
  <c r="H443" i="2"/>
  <c r="I443" i="2"/>
  <c r="J443" i="2"/>
  <c r="K443" i="2"/>
  <c r="M443" i="2"/>
  <c r="N443" i="2"/>
  <c r="O443" i="2"/>
  <c r="P443" i="2"/>
  <c r="C444" i="2"/>
  <c r="D444" i="2"/>
  <c r="E444" i="2"/>
  <c r="F444" i="2"/>
  <c r="H444" i="2"/>
  <c r="I444" i="2"/>
  <c r="J444" i="2"/>
  <c r="K444" i="2"/>
  <c r="M444" i="2"/>
  <c r="N444" i="2"/>
  <c r="O444" i="2"/>
  <c r="P444" i="2"/>
  <c r="C445" i="2"/>
  <c r="D445" i="2"/>
  <c r="E445" i="2"/>
  <c r="F445" i="2"/>
  <c r="H445" i="2"/>
  <c r="I445" i="2"/>
  <c r="J445" i="2"/>
  <c r="K445" i="2"/>
  <c r="M445" i="2"/>
  <c r="N445" i="2"/>
  <c r="O445" i="2"/>
  <c r="P445" i="2"/>
  <c r="C446" i="2"/>
  <c r="D446" i="2"/>
  <c r="E446" i="2"/>
  <c r="F446" i="2"/>
  <c r="H446" i="2"/>
  <c r="I446" i="2"/>
  <c r="J446" i="2"/>
  <c r="K446" i="2"/>
  <c r="M446" i="2"/>
  <c r="N446" i="2"/>
  <c r="O446" i="2"/>
  <c r="P446" i="2"/>
  <c r="C447" i="2"/>
  <c r="D447" i="2"/>
  <c r="E447" i="2"/>
  <c r="F447" i="2"/>
  <c r="H447" i="2"/>
  <c r="I447" i="2"/>
  <c r="J447" i="2"/>
  <c r="K447" i="2"/>
  <c r="M447" i="2"/>
  <c r="N447" i="2"/>
  <c r="O447" i="2"/>
  <c r="P447" i="2"/>
  <c r="C448" i="2"/>
  <c r="D448" i="2"/>
  <c r="E448" i="2"/>
  <c r="F448" i="2"/>
  <c r="H448" i="2"/>
  <c r="I448" i="2"/>
  <c r="J448" i="2"/>
  <c r="K448" i="2"/>
  <c r="M448" i="2"/>
  <c r="N448" i="2"/>
  <c r="O448" i="2"/>
  <c r="P448" i="2"/>
  <c r="C449" i="2"/>
  <c r="D449" i="2"/>
  <c r="E449" i="2"/>
  <c r="F449" i="2"/>
  <c r="H449" i="2"/>
  <c r="I449" i="2"/>
  <c r="J449" i="2"/>
  <c r="K449" i="2"/>
  <c r="M449" i="2"/>
  <c r="N449" i="2"/>
  <c r="O449" i="2"/>
  <c r="P449" i="2"/>
  <c r="C450" i="2"/>
  <c r="D450" i="2"/>
  <c r="E450" i="2"/>
  <c r="F450" i="2"/>
  <c r="H450" i="2"/>
  <c r="I450" i="2"/>
  <c r="J450" i="2"/>
  <c r="K450" i="2"/>
  <c r="M450" i="2"/>
  <c r="N450" i="2"/>
  <c r="O450" i="2"/>
  <c r="P450" i="2"/>
  <c r="C451" i="2"/>
  <c r="D451" i="2"/>
  <c r="E451" i="2"/>
  <c r="F451" i="2"/>
  <c r="H451" i="2"/>
  <c r="I451" i="2"/>
  <c r="J451" i="2"/>
  <c r="K451" i="2"/>
  <c r="M451" i="2"/>
  <c r="N451" i="2"/>
  <c r="O451" i="2"/>
  <c r="P451" i="2"/>
  <c r="C452" i="2"/>
  <c r="D452" i="2"/>
  <c r="E452" i="2"/>
  <c r="F452" i="2"/>
  <c r="H452" i="2"/>
  <c r="I452" i="2"/>
  <c r="J452" i="2"/>
  <c r="K452" i="2"/>
  <c r="M452" i="2"/>
  <c r="N452" i="2"/>
  <c r="O452" i="2"/>
  <c r="P452" i="2"/>
  <c r="C453" i="2"/>
  <c r="D453" i="2"/>
  <c r="E453" i="2"/>
  <c r="F453" i="2"/>
  <c r="H453" i="2"/>
  <c r="I453" i="2"/>
  <c r="J453" i="2"/>
  <c r="K453" i="2"/>
  <c r="M453" i="2"/>
  <c r="N453" i="2"/>
  <c r="O453" i="2"/>
  <c r="P453" i="2"/>
  <c r="C454" i="2"/>
  <c r="D454" i="2"/>
  <c r="E454" i="2"/>
  <c r="F454" i="2"/>
  <c r="H454" i="2"/>
  <c r="I454" i="2"/>
  <c r="J454" i="2"/>
  <c r="K454" i="2"/>
  <c r="M454" i="2"/>
  <c r="N454" i="2"/>
  <c r="O454" i="2"/>
  <c r="P454" i="2"/>
  <c r="C455" i="2"/>
  <c r="D455" i="2"/>
  <c r="E455" i="2"/>
  <c r="F455" i="2"/>
  <c r="H455" i="2"/>
  <c r="I455" i="2"/>
  <c r="J455" i="2"/>
  <c r="K455" i="2"/>
  <c r="M455" i="2"/>
  <c r="N455" i="2"/>
  <c r="O455" i="2"/>
  <c r="P455" i="2"/>
  <c r="C456" i="2"/>
  <c r="D456" i="2"/>
  <c r="E456" i="2"/>
  <c r="F456" i="2"/>
  <c r="H456" i="2"/>
  <c r="I456" i="2"/>
  <c r="J456" i="2"/>
  <c r="K456" i="2"/>
  <c r="M456" i="2"/>
  <c r="N456" i="2"/>
  <c r="O456" i="2"/>
  <c r="P456" i="2"/>
  <c r="C457" i="2"/>
  <c r="D457" i="2"/>
  <c r="E457" i="2"/>
  <c r="F457" i="2"/>
  <c r="H457" i="2"/>
  <c r="I457" i="2"/>
  <c r="J457" i="2"/>
  <c r="K457" i="2"/>
  <c r="M457" i="2"/>
  <c r="N457" i="2"/>
  <c r="O457" i="2"/>
  <c r="P457" i="2"/>
  <c r="C458" i="2"/>
  <c r="D458" i="2"/>
  <c r="E458" i="2"/>
  <c r="F458" i="2"/>
  <c r="H458" i="2"/>
  <c r="I458" i="2"/>
  <c r="J458" i="2"/>
  <c r="K458" i="2"/>
  <c r="M458" i="2"/>
  <c r="N458" i="2"/>
  <c r="O458" i="2"/>
  <c r="P458" i="2"/>
  <c r="C459" i="2"/>
  <c r="D459" i="2"/>
  <c r="E459" i="2"/>
  <c r="F459" i="2"/>
  <c r="H459" i="2"/>
  <c r="I459" i="2"/>
  <c r="J459" i="2"/>
  <c r="K459" i="2"/>
  <c r="M459" i="2"/>
  <c r="N459" i="2"/>
  <c r="O459" i="2"/>
  <c r="P459" i="2"/>
  <c r="C460" i="2"/>
  <c r="D460" i="2"/>
  <c r="E460" i="2"/>
  <c r="F460" i="2"/>
  <c r="H460" i="2"/>
  <c r="I460" i="2"/>
  <c r="J460" i="2"/>
  <c r="K460" i="2"/>
  <c r="M460" i="2"/>
  <c r="N460" i="2"/>
  <c r="O460" i="2"/>
  <c r="P460" i="2"/>
  <c r="C461" i="2"/>
  <c r="D461" i="2"/>
  <c r="E461" i="2"/>
  <c r="F461" i="2"/>
  <c r="H461" i="2"/>
  <c r="I461" i="2"/>
  <c r="J461" i="2"/>
  <c r="K461" i="2"/>
  <c r="M461" i="2"/>
  <c r="N461" i="2"/>
  <c r="O461" i="2"/>
  <c r="P461" i="2"/>
  <c r="C462" i="2"/>
  <c r="D462" i="2"/>
  <c r="E462" i="2"/>
  <c r="F462" i="2"/>
  <c r="H462" i="2"/>
  <c r="I462" i="2"/>
  <c r="J462" i="2"/>
  <c r="K462" i="2"/>
  <c r="M462" i="2"/>
  <c r="N462" i="2"/>
  <c r="O462" i="2"/>
  <c r="P462" i="2"/>
  <c r="C463" i="2"/>
  <c r="D463" i="2"/>
  <c r="E463" i="2"/>
  <c r="F463" i="2"/>
  <c r="H463" i="2"/>
  <c r="I463" i="2"/>
  <c r="J463" i="2"/>
  <c r="K463" i="2"/>
  <c r="M463" i="2"/>
  <c r="N463" i="2"/>
  <c r="O463" i="2"/>
  <c r="P463" i="2"/>
  <c r="C464" i="2"/>
  <c r="D464" i="2"/>
  <c r="E464" i="2"/>
  <c r="F464" i="2"/>
  <c r="H464" i="2"/>
  <c r="I464" i="2"/>
  <c r="J464" i="2"/>
  <c r="K464" i="2"/>
  <c r="M464" i="2"/>
  <c r="N464" i="2"/>
  <c r="O464" i="2"/>
  <c r="P464" i="2"/>
  <c r="C465" i="2"/>
  <c r="D465" i="2"/>
  <c r="E465" i="2"/>
  <c r="F465" i="2"/>
  <c r="H465" i="2"/>
  <c r="I465" i="2"/>
  <c r="J465" i="2"/>
  <c r="K465" i="2"/>
  <c r="M465" i="2"/>
  <c r="N465" i="2"/>
  <c r="O465" i="2"/>
  <c r="P465" i="2"/>
  <c r="C466" i="2"/>
  <c r="D466" i="2"/>
  <c r="E466" i="2"/>
  <c r="F466" i="2"/>
  <c r="H466" i="2"/>
  <c r="I466" i="2"/>
  <c r="J466" i="2"/>
  <c r="K466" i="2"/>
  <c r="M466" i="2"/>
  <c r="N466" i="2"/>
  <c r="O466" i="2"/>
  <c r="P466" i="2"/>
  <c r="C467" i="2"/>
  <c r="D467" i="2"/>
  <c r="E467" i="2"/>
  <c r="F467" i="2"/>
  <c r="H467" i="2"/>
  <c r="I467" i="2"/>
  <c r="J467" i="2"/>
  <c r="K467" i="2"/>
  <c r="M467" i="2"/>
  <c r="N467" i="2"/>
  <c r="O467" i="2"/>
  <c r="P467" i="2"/>
  <c r="C468" i="2"/>
  <c r="D468" i="2"/>
  <c r="E468" i="2"/>
  <c r="F468" i="2"/>
  <c r="H468" i="2"/>
  <c r="I468" i="2"/>
  <c r="J468" i="2"/>
  <c r="K468" i="2"/>
  <c r="M468" i="2"/>
  <c r="N468" i="2"/>
  <c r="O468" i="2"/>
  <c r="P468" i="2"/>
  <c r="P2" i="2"/>
  <c r="O2" i="2"/>
  <c r="N2" i="2"/>
  <c r="M2" i="2"/>
  <c r="K2" i="2"/>
  <c r="J2" i="2"/>
  <c r="I2" i="2"/>
  <c r="H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<sst xmlns="http://schemas.openxmlformats.org/spreadsheetml/2006/main" count="8450" uniqueCount="1500">
  <si>
    <t>Sample_Name</t>
  </si>
  <si>
    <t>Staining_Protocol</t>
  </si>
  <si>
    <t>Location</t>
  </si>
  <si>
    <t>Expt_Date</t>
  </si>
  <si>
    <t>Sample_Type</t>
  </si>
  <si>
    <t>Timepoint</t>
  </si>
  <si>
    <t>Replicate</t>
  </si>
  <si>
    <t>Dilution</t>
  </si>
  <si>
    <t>Events/sec</t>
  </si>
  <si>
    <t>Total_Count</t>
  </si>
  <si>
    <t>Comments</t>
  </si>
  <si>
    <t>Flowrate</t>
  </si>
  <si>
    <t>vi201123.001</t>
  </si>
  <si>
    <t>Viruses</t>
  </si>
  <si>
    <t>PE477</t>
  </si>
  <si>
    <t>TE</t>
  </si>
  <si>
    <t>vi201123.002</t>
  </si>
  <si>
    <t>vi201123.003</t>
  </si>
  <si>
    <t>vi201123.004</t>
  </si>
  <si>
    <t>vi201123.012</t>
  </si>
  <si>
    <t>vi201123.013</t>
  </si>
  <si>
    <t>vi201123.014</t>
  </si>
  <si>
    <t>vi201123.015</t>
  </si>
  <si>
    <t>vi201123.016</t>
  </si>
  <si>
    <t>vi201123.017</t>
  </si>
  <si>
    <t>vi201123.018</t>
  </si>
  <si>
    <t>vi201123.019</t>
  </si>
  <si>
    <t>vi201123.020</t>
  </si>
  <si>
    <t>vi201123.021</t>
  </si>
  <si>
    <t>vi201123.022</t>
  </si>
  <si>
    <t>vi201123.023</t>
  </si>
  <si>
    <t>vi201123.024</t>
  </si>
  <si>
    <t>vi201123.025</t>
  </si>
  <si>
    <t>vi201123.026</t>
  </si>
  <si>
    <t>vi201123.027</t>
  </si>
  <si>
    <t>vi201123.028</t>
  </si>
  <si>
    <t>vi201123.030</t>
  </si>
  <si>
    <t>VP</t>
  </si>
  <si>
    <t>vi201123.031</t>
  </si>
  <si>
    <t>vi201123.032</t>
  </si>
  <si>
    <t>vi201123.033</t>
  </si>
  <si>
    <t>vi201123.034</t>
  </si>
  <si>
    <t>vi201123.035</t>
  </si>
  <si>
    <t>vi201123.037</t>
  </si>
  <si>
    <t>vi201123.038</t>
  </si>
  <si>
    <t>vi201123.039</t>
  </si>
  <si>
    <t>vi201123.040</t>
  </si>
  <si>
    <t>vi201123.041</t>
  </si>
  <si>
    <t>vi201123.042</t>
  </si>
  <si>
    <t>vi201123.043</t>
  </si>
  <si>
    <t>vi201123.044</t>
  </si>
  <si>
    <t>vi201123.045</t>
  </si>
  <si>
    <t>vi201123.046</t>
  </si>
  <si>
    <t>vi201123.047</t>
  </si>
  <si>
    <t>vi201123.048</t>
  </si>
  <si>
    <t>vi201123.049</t>
  </si>
  <si>
    <t>vi201123.050</t>
  </si>
  <si>
    <t>vi201123.051</t>
  </si>
  <si>
    <t>vi201123.052</t>
  </si>
  <si>
    <t>vi201123.053</t>
  </si>
  <si>
    <t>vi201123.054</t>
  </si>
  <si>
    <t>vi201123.055</t>
  </si>
  <si>
    <t>vi201123.056</t>
  </si>
  <si>
    <t>vi201123.057</t>
  </si>
  <si>
    <t>vi201123.058</t>
  </si>
  <si>
    <t>vi201123.059</t>
  </si>
  <si>
    <t>vi201123.060</t>
  </si>
  <si>
    <t>vi201123.061</t>
  </si>
  <si>
    <t>vi201123.062</t>
  </si>
  <si>
    <t>vi201123.063</t>
  </si>
  <si>
    <t>vi201123.064</t>
  </si>
  <si>
    <t>vi201123.065</t>
  </si>
  <si>
    <t>vi201123.066</t>
  </si>
  <si>
    <t>vi201123.068</t>
  </si>
  <si>
    <t>vi201123.069</t>
  </si>
  <si>
    <t>vi201123.070</t>
  </si>
  <si>
    <t>vi201123.071</t>
  </si>
  <si>
    <t>vi201123.072</t>
  </si>
  <si>
    <t>vi201123.073</t>
  </si>
  <si>
    <t>vi201123.074</t>
  </si>
  <si>
    <t>vi201123.075</t>
  </si>
  <si>
    <t>vi201123.076</t>
  </si>
  <si>
    <t>vi201123.078</t>
  </si>
  <si>
    <t>vi201123.079</t>
  </si>
  <si>
    <t>vi201123.080</t>
  </si>
  <si>
    <t>vi201123.081</t>
  </si>
  <si>
    <t>vi201123.082</t>
  </si>
  <si>
    <t>vi201123.083</t>
  </si>
  <si>
    <t>vi201123.084</t>
  </si>
  <si>
    <t>vi201123.085</t>
  </si>
  <si>
    <t>vi201123.086</t>
  </si>
  <si>
    <t>vi201123.087</t>
  </si>
  <si>
    <t>vi201123.088</t>
  </si>
  <si>
    <t>vi201123.089</t>
  </si>
  <si>
    <t>vi201123.090</t>
  </si>
  <si>
    <t>vi201123.091</t>
  </si>
  <si>
    <t>?</t>
  </si>
  <si>
    <t>vi201123.092</t>
  </si>
  <si>
    <t>vi201123.093</t>
  </si>
  <si>
    <t>vi201123.094</t>
  </si>
  <si>
    <t>vi201123.095</t>
  </si>
  <si>
    <t>vi201123.096</t>
  </si>
  <si>
    <t>vi201123.097</t>
  </si>
  <si>
    <t>vi201123.098</t>
  </si>
  <si>
    <t>vi201123.099</t>
  </si>
  <si>
    <t>ba201123.001</t>
  </si>
  <si>
    <t>Bacteria</t>
  </si>
  <si>
    <t>ba201123.002</t>
  </si>
  <si>
    <t>ba201123.003</t>
  </si>
  <si>
    <t>ba201123.005</t>
  </si>
  <si>
    <t>ba201123.006</t>
  </si>
  <si>
    <t>ba201123.007</t>
  </si>
  <si>
    <t>ba201123.008</t>
  </si>
  <si>
    <t>vi201124.001</t>
  </si>
  <si>
    <t>vi201124.002</t>
  </si>
  <si>
    <t>vi201124.003</t>
  </si>
  <si>
    <t>vi201124.004</t>
  </si>
  <si>
    <t>vi201124.005</t>
  </si>
  <si>
    <t>vi201124.006</t>
  </si>
  <si>
    <t>vi201124.010</t>
  </si>
  <si>
    <t>VPC</t>
  </si>
  <si>
    <t>vi201124.011</t>
  </si>
  <si>
    <t>vi201124.012</t>
  </si>
  <si>
    <t>vi201124.013</t>
  </si>
  <si>
    <t>vi201124.014</t>
  </si>
  <si>
    <t>vi201124.015</t>
  </si>
  <si>
    <t>vi201124.016</t>
  </si>
  <si>
    <t>vi201124.017</t>
  </si>
  <si>
    <t>NA</t>
  </si>
  <si>
    <t>vi201124.018</t>
  </si>
  <si>
    <t>vi201124.019</t>
  </si>
  <si>
    <t>vi201124.020</t>
  </si>
  <si>
    <t>vi201124.021</t>
  </si>
  <si>
    <t>vi201124.022</t>
  </si>
  <si>
    <t>vi201124.023</t>
  </si>
  <si>
    <t>vi201124.024</t>
  </si>
  <si>
    <t>vi201124.025</t>
  </si>
  <si>
    <t>vi201124.026</t>
  </si>
  <si>
    <t>vi201124.027</t>
  </si>
  <si>
    <t>vi201124.028</t>
  </si>
  <si>
    <t>vi201124.029</t>
  </si>
  <si>
    <t>vi201124.030</t>
  </si>
  <si>
    <t>vi201124.031</t>
  </si>
  <si>
    <t>vi201124.032</t>
  </si>
  <si>
    <t>vi201124.033</t>
  </si>
  <si>
    <t>vi201124.034</t>
  </si>
  <si>
    <t>vi201124.035</t>
  </si>
  <si>
    <t>vi201124.036</t>
  </si>
  <si>
    <t>vi201124.037</t>
  </si>
  <si>
    <t>vi201124.038</t>
  </si>
  <si>
    <t>vi201124.039</t>
  </si>
  <si>
    <t>vi201124.040</t>
  </si>
  <si>
    <t>vi201124.041</t>
  </si>
  <si>
    <t>vi201124.042</t>
  </si>
  <si>
    <t>vi201124.043</t>
  </si>
  <si>
    <t>vi201124.044</t>
  </si>
  <si>
    <t>vi201124.045</t>
  </si>
  <si>
    <t>vi201124.046</t>
  </si>
  <si>
    <t>vi201124.047</t>
  </si>
  <si>
    <t>vi201124.048</t>
  </si>
  <si>
    <t>vi201124.049</t>
  </si>
  <si>
    <t>vi201124.050</t>
  </si>
  <si>
    <t>vi201124.051</t>
  </si>
  <si>
    <t>vi201124.052</t>
  </si>
  <si>
    <t>vi201124.053</t>
  </si>
  <si>
    <t>vi201124.054</t>
  </si>
  <si>
    <t>vi201124.055</t>
  </si>
  <si>
    <t>vi201124.056</t>
  </si>
  <si>
    <t>vi201124.057</t>
  </si>
  <si>
    <t>vi201124.058</t>
  </si>
  <si>
    <t>vi201124.059</t>
  </si>
  <si>
    <t>vi201124.060</t>
  </si>
  <si>
    <t>vi201130.001</t>
  </si>
  <si>
    <t>vi201130.002</t>
  </si>
  <si>
    <t>vi201130.003</t>
  </si>
  <si>
    <t>vi201130.004</t>
  </si>
  <si>
    <t>vi201130.005</t>
  </si>
  <si>
    <t>vi201130.006</t>
  </si>
  <si>
    <t>vi201130.007</t>
  </si>
  <si>
    <t>`</t>
  </si>
  <si>
    <t>vi201130.020</t>
  </si>
  <si>
    <t>vi201130.021</t>
  </si>
  <si>
    <t>vi201130.022</t>
  </si>
  <si>
    <t>vi201130.023</t>
  </si>
  <si>
    <t>vi201130.024</t>
  </si>
  <si>
    <t>vi201130.025</t>
  </si>
  <si>
    <t>vi201130.026</t>
  </si>
  <si>
    <t>vi201130.027</t>
  </si>
  <si>
    <t>vi201130.028</t>
  </si>
  <si>
    <t>vi201130.029</t>
  </si>
  <si>
    <t>vi201130.030</t>
  </si>
  <si>
    <t>vi201130.031</t>
  </si>
  <si>
    <t>vi201130.038</t>
  </si>
  <si>
    <t>vi201130.039</t>
  </si>
  <si>
    <t>vi201130.040</t>
  </si>
  <si>
    <t>vi201130.041</t>
  </si>
  <si>
    <t>vi201130.042</t>
  </si>
  <si>
    <t>vi201130.043</t>
  </si>
  <si>
    <t>vi201130.044</t>
  </si>
  <si>
    <t>vi201130.045</t>
  </si>
  <si>
    <t>vi201130.046</t>
  </si>
  <si>
    <t>vi201130.047</t>
  </si>
  <si>
    <t>vi201130.048</t>
  </si>
  <si>
    <t>vi201130.049</t>
  </si>
  <si>
    <t>vi201130.050</t>
  </si>
  <si>
    <t>vi201130.051</t>
  </si>
  <si>
    <t>vi201130.052</t>
  </si>
  <si>
    <t>vi201130.053</t>
  </si>
  <si>
    <t>vi201130.061</t>
  </si>
  <si>
    <t>vi201130.062</t>
  </si>
  <si>
    <t>vi201130.063</t>
  </si>
  <si>
    <t>vi201130.064</t>
  </si>
  <si>
    <t>vi201130.065</t>
  </si>
  <si>
    <t>vi201130.066</t>
  </si>
  <si>
    <t>vi201130.067</t>
  </si>
  <si>
    <t>vi201130.068</t>
  </si>
  <si>
    <t>vi201130.069</t>
  </si>
  <si>
    <t>vi201130.070</t>
  </si>
  <si>
    <t>vi201130.071</t>
  </si>
  <si>
    <t>vi201130.072</t>
  </si>
  <si>
    <t>vi201130.079</t>
  </si>
  <si>
    <t>vi201130.080</t>
  </si>
  <si>
    <t>vi201130.081</t>
  </si>
  <si>
    <t>vi201130.082</t>
  </si>
  <si>
    <t>vi201130.083</t>
  </si>
  <si>
    <t>vi201130.084</t>
  </si>
  <si>
    <t>ba201130.001</t>
  </si>
  <si>
    <t>ba201130.002</t>
  </si>
  <si>
    <t>ba201130.003</t>
  </si>
  <si>
    <t>ba201130.004</t>
  </si>
  <si>
    <t>ba201130.005</t>
  </si>
  <si>
    <t>ba201130.007</t>
  </si>
  <si>
    <t>ba201130.008</t>
  </si>
  <si>
    <t>ba201130.009</t>
  </si>
  <si>
    <t>ba201130.010</t>
  </si>
  <si>
    <t>vi201201.001</t>
  </si>
  <si>
    <t>vi201201.002</t>
  </si>
  <si>
    <t>vi201201.003</t>
  </si>
  <si>
    <t>vi201201.004</t>
  </si>
  <si>
    <t>vi201201.005</t>
  </si>
  <si>
    <t>vi201201.006</t>
  </si>
  <si>
    <t>vi201201.007</t>
  </si>
  <si>
    <t>vi201201.008</t>
  </si>
  <si>
    <t>vi201201.015</t>
  </si>
  <si>
    <t>vi201201.016</t>
  </si>
  <si>
    <t>vi201201.017</t>
  </si>
  <si>
    <t>vi201201.018</t>
  </si>
  <si>
    <t>vi201201.019</t>
  </si>
  <si>
    <t>vi201201.020</t>
  </si>
  <si>
    <t>vi201201.021</t>
  </si>
  <si>
    <t>vi201201.022</t>
  </si>
  <si>
    <t>vi201201.023</t>
  </si>
  <si>
    <t>vi201201.024</t>
  </si>
  <si>
    <t>vi201201.025</t>
  </si>
  <si>
    <t>vi201201.026</t>
  </si>
  <si>
    <t>vi201201.027</t>
  </si>
  <si>
    <t>vi201201.034</t>
  </si>
  <si>
    <t>vi201201.035</t>
  </si>
  <si>
    <t>vi201201.036</t>
  </si>
  <si>
    <t>vi201201.037</t>
  </si>
  <si>
    <t>vi201201.038</t>
  </si>
  <si>
    <t>vi201201.039</t>
  </si>
  <si>
    <t>vi201201.040</t>
  </si>
  <si>
    <t>vi201201.041</t>
  </si>
  <si>
    <t>vi201201.042</t>
  </si>
  <si>
    <t>vi201201.043</t>
  </si>
  <si>
    <t>vi201201.044</t>
  </si>
  <si>
    <t>vi201201.045</t>
  </si>
  <si>
    <t>vi201201.052</t>
  </si>
  <si>
    <t>vi201201.053</t>
  </si>
  <si>
    <t>vi201201.054</t>
  </si>
  <si>
    <t>vi201201.055</t>
  </si>
  <si>
    <t>vi201201.056</t>
  </si>
  <si>
    <t>vi201201.057</t>
  </si>
  <si>
    <t>VI210623.070</t>
  </si>
  <si>
    <t>VI210623.071</t>
  </si>
  <si>
    <t>VI210623.072</t>
  </si>
  <si>
    <t>VI210623.073</t>
  </si>
  <si>
    <t>VI210623.074</t>
  </si>
  <si>
    <t>VI210623.075</t>
  </si>
  <si>
    <t>VI210623.076</t>
  </si>
  <si>
    <t>VI210623.077</t>
  </si>
  <si>
    <t>VI210623.078</t>
  </si>
  <si>
    <t>VI210623.079</t>
  </si>
  <si>
    <t>BA210623.080</t>
  </si>
  <si>
    <t>BA210623.081</t>
  </si>
  <si>
    <t>BA210623.082</t>
  </si>
  <si>
    <t>BA210623.083</t>
  </si>
  <si>
    <t>BA210623.084</t>
  </si>
  <si>
    <t>BA210623.085</t>
  </si>
  <si>
    <t>BA210623.086</t>
  </si>
  <si>
    <t>BA210623.087</t>
  </si>
  <si>
    <t>VI210623.088</t>
  </si>
  <si>
    <t>VI210623.089</t>
  </si>
  <si>
    <t>VI210623.090</t>
  </si>
  <si>
    <t>VI210623.091</t>
  </si>
  <si>
    <t>VI210623.092</t>
  </si>
  <si>
    <t>VI210623.093</t>
  </si>
  <si>
    <t>VI210623.094</t>
  </si>
  <si>
    <t>VI210623.095</t>
  </si>
  <si>
    <t>VI210623.096</t>
  </si>
  <si>
    <t>VI210623.097</t>
  </si>
  <si>
    <t>VI210623.098</t>
  </si>
  <si>
    <t>VI210623.099</t>
  </si>
  <si>
    <t>VI210623.100</t>
  </si>
  <si>
    <t>BA210623.101</t>
  </si>
  <si>
    <t>BA210623.102</t>
  </si>
  <si>
    <t>BA210623.103</t>
  </si>
  <si>
    <t>BA210623.104</t>
  </si>
  <si>
    <t>BA210623.105</t>
  </si>
  <si>
    <t>BA210623.106</t>
  </si>
  <si>
    <t>BA210623.107</t>
  </si>
  <si>
    <t>BA210623.108</t>
  </si>
  <si>
    <t>BA210623.109</t>
  </si>
  <si>
    <t>BA210623.110</t>
  </si>
  <si>
    <t>BA210623.111</t>
  </si>
  <si>
    <t>VI210623.112</t>
  </si>
  <si>
    <t>VI210623.113</t>
  </si>
  <si>
    <t>VI210623.114</t>
  </si>
  <si>
    <t>VI210623.115</t>
  </si>
  <si>
    <t>VI210623.116</t>
  </si>
  <si>
    <t>VI210623.117</t>
  </si>
  <si>
    <t>VI210623.118</t>
  </si>
  <si>
    <t>VI210623.119</t>
  </si>
  <si>
    <t>VI210623.120</t>
  </si>
  <si>
    <t>VI210623.121</t>
  </si>
  <si>
    <t>VI210623.122</t>
  </si>
  <si>
    <t>VI210623.123</t>
  </si>
  <si>
    <t>VI210623.124</t>
  </si>
  <si>
    <t>BA210623.125</t>
  </si>
  <si>
    <t>BA210623.126</t>
  </si>
  <si>
    <t>BA210623.127</t>
  </si>
  <si>
    <t>BA210623.128</t>
  </si>
  <si>
    <t>BA210623.129</t>
  </si>
  <si>
    <t>BA210623.130</t>
  </si>
  <si>
    <t>BA210623.131</t>
  </si>
  <si>
    <t>BA210623.132</t>
  </si>
  <si>
    <t>BA210623.133</t>
  </si>
  <si>
    <t>BA210623.134</t>
  </si>
  <si>
    <t>BA210623.135</t>
  </si>
  <si>
    <t>VI210623.136</t>
  </si>
  <si>
    <t>VI210623.137</t>
  </si>
  <si>
    <t>VI210623.138</t>
  </si>
  <si>
    <t>VI210623.139</t>
  </si>
  <si>
    <t>VI210623.140</t>
  </si>
  <si>
    <t>VI210623.141</t>
  </si>
  <si>
    <t>VI210623.142</t>
  </si>
  <si>
    <t>VI210623.143</t>
  </si>
  <si>
    <t>VI210623.144</t>
  </si>
  <si>
    <t>VI210623.145</t>
  </si>
  <si>
    <t>VI210623.146</t>
  </si>
  <si>
    <t>VI210623.147</t>
  </si>
  <si>
    <t>VI210623.148</t>
  </si>
  <si>
    <t>BA210623.149</t>
  </si>
  <si>
    <t>BA210623.150</t>
  </si>
  <si>
    <t>BA210623.151</t>
  </si>
  <si>
    <t>BA210623.152</t>
  </si>
  <si>
    <t>BA210623.153</t>
  </si>
  <si>
    <t>BA210623.154</t>
  </si>
  <si>
    <t>BA210623.155</t>
  </si>
  <si>
    <t>BA210623.156</t>
  </si>
  <si>
    <t>BA210623.157</t>
  </si>
  <si>
    <t>BA210623.158</t>
  </si>
  <si>
    <t>BA210623.159</t>
  </si>
  <si>
    <t>VI210623.160</t>
  </si>
  <si>
    <t>VI210623.161</t>
  </si>
  <si>
    <t>VI210623.162</t>
  </si>
  <si>
    <t>VI210623.163</t>
  </si>
  <si>
    <t>VI210623.164</t>
  </si>
  <si>
    <t>VI210623.165</t>
  </si>
  <si>
    <t>VI210623.166</t>
  </si>
  <si>
    <t>VI210623.167</t>
  </si>
  <si>
    <t>VI210623.168</t>
  </si>
  <si>
    <t>VI210623.169</t>
  </si>
  <si>
    <t>VI210623.170</t>
  </si>
  <si>
    <t>VI210623.171</t>
  </si>
  <si>
    <t>VI210623.172</t>
  </si>
  <si>
    <t>BA210623.173</t>
  </si>
  <si>
    <t>BA210623.174</t>
  </si>
  <si>
    <t>BA210623.175</t>
  </si>
  <si>
    <t>BA210623.176</t>
  </si>
  <si>
    <t>BA210623.177</t>
  </si>
  <si>
    <t>BA210623.178</t>
  </si>
  <si>
    <t>BA210623.179</t>
  </si>
  <si>
    <t>BA210623.180</t>
  </si>
  <si>
    <t>BA210623.181</t>
  </si>
  <si>
    <t>BA210623.182</t>
  </si>
  <si>
    <t>BA210623.183</t>
  </si>
  <si>
    <t>not written down</t>
  </si>
  <si>
    <t>vi201214.026</t>
  </si>
  <si>
    <t>vi201214.027</t>
  </si>
  <si>
    <t>vi201214.028</t>
  </si>
  <si>
    <t>vi201214.029</t>
  </si>
  <si>
    <t>vi201214.030</t>
  </si>
  <si>
    <t>vi201214.031</t>
  </si>
  <si>
    <t>vi201214.032</t>
  </si>
  <si>
    <t>vi201214.033</t>
  </si>
  <si>
    <t>vi201214.034</t>
  </si>
  <si>
    <t>vi201214.035</t>
  </si>
  <si>
    <t>vi201214.036</t>
  </si>
  <si>
    <t>vi201214.037</t>
  </si>
  <si>
    <t>vi201214.038</t>
  </si>
  <si>
    <t>vi201214.039</t>
  </si>
  <si>
    <t>vi201214.040</t>
  </si>
  <si>
    <t>vi201214.041</t>
  </si>
  <si>
    <t>vi201214.042</t>
  </si>
  <si>
    <t>vi201214.043</t>
  </si>
  <si>
    <t>vi201214.044</t>
  </si>
  <si>
    <t>vi201214.045</t>
  </si>
  <si>
    <t>vi201214.046</t>
  </si>
  <si>
    <t>vi201214.047</t>
  </si>
  <si>
    <t>vi201214.048</t>
  </si>
  <si>
    <t>vi201214.049</t>
  </si>
  <si>
    <t>vi201214.050</t>
  </si>
  <si>
    <t>vi201214.051</t>
  </si>
  <si>
    <t>vi201214.052</t>
  </si>
  <si>
    <t>vi201214.053</t>
  </si>
  <si>
    <t>vi201214.054</t>
  </si>
  <si>
    <t>vi201214.055</t>
  </si>
  <si>
    <t>vi201214.056</t>
  </si>
  <si>
    <t>vi201214.057</t>
  </si>
  <si>
    <t>vi201214.058</t>
  </si>
  <si>
    <t>vi201214.059</t>
  </si>
  <si>
    <t>vi201214.060</t>
  </si>
  <si>
    <t>vi201214.061</t>
  </si>
  <si>
    <t>vi201214.062</t>
  </si>
  <si>
    <t>vi201214.063</t>
  </si>
  <si>
    <t>vi201214.064</t>
  </si>
  <si>
    <t>vi201214.065</t>
  </si>
  <si>
    <t>vi201214.066</t>
  </si>
  <si>
    <t>vi201214.067</t>
  </si>
  <si>
    <t>vi201214.068</t>
  </si>
  <si>
    <t>vi201214.069</t>
  </si>
  <si>
    <t>vi201214.070</t>
  </si>
  <si>
    <t>vi201214.073</t>
  </si>
  <si>
    <t>vi201214.074</t>
  </si>
  <si>
    <t>vi201214.075</t>
  </si>
  <si>
    <t>vi201214.076</t>
  </si>
  <si>
    <t>vi201214.077</t>
  </si>
  <si>
    <t>vi201214.078</t>
  </si>
  <si>
    <t>VI210623.001</t>
  </si>
  <si>
    <t>VI210623.002</t>
  </si>
  <si>
    <t>VI210623.003</t>
  </si>
  <si>
    <t>VI210623.004</t>
  </si>
  <si>
    <t>VI210623.005</t>
  </si>
  <si>
    <t>VI210623.006</t>
  </si>
  <si>
    <t>VI210623.007</t>
  </si>
  <si>
    <t>VI210623.008</t>
  </si>
  <si>
    <t>VI210623.009</t>
  </si>
  <si>
    <t>VI210623.010</t>
  </si>
  <si>
    <t>VI210623.011</t>
  </si>
  <si>
    <t>VI210623.012</t>
  </si>
  <si>
    <t>VI210623.013</t>
  </si>
  <si>
    <t>VI210623.014</t>
  </si>
  <si>
    <t>VI210623.015</t>
  </si>
  <si>
    <t>BA210623.016</t>
  </si>
  <si>
    <t>BA210623.017</t>
  </si>
  <si>
    <t>BA210623.018</t>
  </si>
  <si>
    <t>BA210623.019</t>
  </si>
  <si>
    <t>BA210623.020</t>
  </si>
  <si>
    <t>BA210623.021</t>
  </si>
  <si>
    <t>BA210623.022</t>
  </si>
  <si>
    <t>BA210623.023</t>
  </si>
  <si>
    <t>BA210623.024</t>
  </si>
  <si>
    <t>BA210623.025</t>
  </si>
  <si>
    <t>BA210623.026</t>
  </si>
  <si>
    <t>VI210623.027</t>
  </si>
  <si>
    <t>VI210623.028</t>
  </si>
  <si>
    <t>VI210623.029</t>
  </si>
  <si>
    <t>VI210623.030</t>
  </si>
  <si>
    <t>VI210623.031</t>
  </si>
  <si>
    <t>VI210623.032</t>
  </si>
  <si>
    <t>VI210623.033</t>
  </si>
  <si>
    <t>VI210623.034</t>
  </si>
  <si>
    <t>VI210623.035</t>
  </si>
  <si>
    <t>VI210623.036</t>
  </si>
  <si>
    <t>not correct</t>
  </si>
  <si>
    <t>VI210623.037</t>
  </si>
  <si>
    <t>VI210623.038</t>
  </si>
  <si>
    <t>VI210623.039</t>
  </si>
  <si>
    <t>VI210623.040</t>
  </si>
  <si>
    <t>BA210623.041</t>
  </si>
  <si>
    <t>BA210623.042</t>
  </si>
  <si>
    <t>BA210623.043</t>
  </si>
  <si>
    <t>BA210623.044</t>
  </si>
  <si>
    <t>BA210623.045</t>
  </si>
  <si>
    <t>BA210623.046</t>
  </si>
  <si>
    <t>BA210623.047</t>
  </si>
  <si>
    <t>BA210623.048</t>
  </si>
  <si>
    <t>BA210623.049</t>
  </si>
  <si>
    <t>BA210623.050</t>
  </si>
  <si>
    <t>BA210623.051</t>
  </si>
  <si>
    <t>VI210623.052</t>
  </si>
  <si>
    <t>VI210623.053</t>
  </si>
  <si>
    <t>VI210623.054</t>
  </si>
  <si>
    <t>VI210623.055</t>
  </si>
  <si>
    <t>VI210623.056</t>
  </si>
  <si>
    <t>VI210623.057</t>
  </si>
  <si>
    <t>VI210623.058</t>
  </si>
  <si>
    <t>VI210623.059</t>
  </si>
  <si>
    <t>VI210623.060</t>
  </si>
  <si>
    <t>VI210623.061</t>
  </si>
  <si>
    <t>BA210623.062</t>
  </si>
  <si>
    <t>BA210623.063</t>
  </si>
  <si>
    <t>BA210623.064</t>
  </si>
  <si>
    <t>BA210623.065</t>
  </si>
  <si>
    <t>BA210623.066</t>
  </si>
  <si>
    <t>BA210623.067</t>
  </si>
  <si>
    <t>BA210623.068</t>
  </si>
  <si>
    <t>BA210623.069</t>
  </si>
  <si>
    <t>BA210624.126</t>
  </si>
  <si>
    <t>BA210624.127</t>
  </si>
  <si>
    <t>BA210624.128</t>
  </si>
  <si>
    <t>0.22</t>
  </si>
  <si>
    <t>BA210624.129</t>
  </si>
  <si>
    <t>BA210624.130</t>
  </si>
  <si>
    <t>BA210624.131</t>
  </si>
  <si>
    <t>BA210624.132</t>
  </si>
  <si>
    <t>BA210624.133</t>
  </si>
  <si>
    <t>VI210624.134</t>
  </si>
  <si>
    <t>VI210624.135</t>
  </si>
  <si>
    <t>VI210624.136</t>
  </si>
  <si>
    <t>VI210624.137</t>
  </si>
  <si>
    <t>VI210624.138</t>
  </si>
  <si>
    <t>VI210624.139</t>
  </si>
  <si>
    <t>VI210624.140</t>
  </si>
  <si>
    <t>VI210624.141</t>
  </si>
  <si>
    <t>VI210624.142</t>
  </si>
  <si>
    <t>VI210624.143</t>
  </si>
  <si>
    <t>VI210625.001</t>
  </si>
  <si>
    <t>VI210625.002</t>
  </si>
  <si>
    <t>VI210625.003</t>
  </si>
  <si>
    <t>VI210625.004</t>
  </si>
  <si>
    <t>VI210625.005</t>
  </si>
  <si>
    <t>VI210625.006</t>
  </si>
  <si>
    <t>VI210625.007</t>
  </si>
  <si>
    <t>VI210625.008</t>
  </si>
  <si>
    <t>VI210625.009</t>
  </si>
  <si>
    <t>VI210625.010</t>
  </si>
  <si>
    <t>VI210625.011</t>
  </si>
  <si>
    <t>VI210625.012</t>
  </si>
  <si>
    <t>VI210625.013</t>
  </si>
  <si>
    <t>VI210625.025</t>
  </si>
  <si>
    <t>VI210625.026</t>
  </si>
  <si>
    <t>VI210625.027</t>
  </si>
  <si>
    <t>VI210625.028</t>
  </si>
  <si>
    <t>VI210625.029</t>
  </si>
  <si>
    <t>VI210625.030</t>
  </si>
  <si>
    <t>VI210625.031</t>
  </si>
  <si>
    <t>VI210625.032</t>
  </si>
  <si>
    <t>VI210625.033</t>
  </si>
  <si>
    <t>VI210625.034</t>
  </si>
  <si>
    <t>VI210625.035</t>
  </si>
  <si>
    <t>VI210625.036</t>
  </si>
  <si>
    <t>VI210625.037</t>
  </si>
  <si>
    <t>BA210625.038</t>
  </si>
  <si>
    <t>BA210625.039</t>
  </si>
  <si>
    <t>BA210625.040</t>
  </si>
  <si>
    <t>BA210625.041</t>
  </si>
  <si>
    <t>BA210625.042</t>
  </si>
  <si>
    <t>BA210625.043</t>
  </si>
  <si>
    <t>BA210625.044</t>
  </si>
  <si>
    <t>BA210625.045</t>
  </si>
  <si>
    <t>BA210625.046</t>
  </si>
  <si>
    <t>BA210625.047</t>
  </si>
  <si>
    <t>BA210625.048</t>
  </si>
  <si>
    <t>VI210625.049</t>
  </si>
  <si>
    <t>VI210625.050</t>
  </si>
  <si>
    <t>VI210625.051</t>
  </si>
  <si>
    <t>VI210625.052</t>
  </si>
  <si>
    <t>VI210625.053</t>
  </si>
  <si>
    <t>VI210625.054</t>
  </si>
  <si>
    <t>VI210625.055</t>
  </si>
  <si>
    <t>VI210625.056</t>
  </si>
  <si>
    <t>VI210625.057</t>
  </si>
  <si>
    <t>VI210625.058</t>
  </si>
  <si>
    <t>VI210625.059</t>
  </si>
  <si>
    <t>VI210625.060</t>
  </si>
  <si>
    <t>VI210625.061</t>
  </si>
  <si>
    <t>BA210625.062</t>
  </si>
  <si>
    <t>BA210625.063</t>
  </si>
  <si>
    <t>BA210625.064</t>
  </si>
  <si>
    <t>BA210625.065</t>
  </si>
  <si>
    <t>BA210625.066</t>
  </si>
  <si>
    <t>BA210625.067</t>
  </si>
  <si>
    <t>BA210625.068</t>
  </si>
  <si>
    <t>BA210625.069</t>
  </si>
  <si>
    <t>BA210625.070</t>
  </si>
  <si>
    <t>BA210625.071</t>
  </si>
  <si>
    <t>BA210625.072</t>
  </si>
  <si>
    <t>VI210625.073</t>
  </si>
  <si>
    <t>VI210625.074</t>
  </si>
  <si>
    <t>VI210625.075</t>
  </si>
  <si>
    <t>VI210625.076</t>
  </si>
  <si>
    <t>VI210625.077</t>
  </si>
  <si>
    <t>VI210625.078</t>
  </si>
  <si>
    <t>VI210625.079</t>
  </si>
  <si>
    <t>VI210625.080</t>
  </si>
  <si>
    <t>VI210625.081</t>
  </si>
  <si>
    <t>VI210625.082</t>
  </si>
  <si>
    <t>VI210625.083</t>
  </si>
  <si>
    <t>VI210625.084</t>
  </si>
  <si>
    <t>VI210625.085</t>
  </si>
  <si>
    <t>BA210625.086</t>
  </si>
  <si>
    <t>BA210625.087</t>
  </si>
  <si>
    <t>BA210625.088</t>
  </si>
  <si>
    <t>BA210625.089</t>
  </si>
  <si>
    <t>BA210625.090</t>
  </si>
  <si>
    <t>BA210625.091</t>
  </si>
  <si>
    <t>BA210625.092</t>
  </si>
  <si>
    <t>BA210625.093</t>
  </si>
  <si>
    <t>BA210625.094</t>
  </si>
  <si>
    <t>BA210625.095</t>
  </si>
  <si>
    <t>BA210625.096</t>
  </si>
  <si>
    <t>VI210624.001</t>
  </si>
  <si>
    <t>VI210624.002</t>
  </si>
  <si>
    <t>VI210624.003</t>
  </si>
  <si>
    <t>VI210624.004</t>
  </si>
  <si>
    <t>VI210624.005</t>
  </si>
  <si>
    <t>VI210624.006</t>
  </si>
  <si>
    <t>VI210624.007</t>
  </si>
  <si>
    <t>VI210624.008</t>
  </si>
  <si>
    <t>VI210624.009</t>
  </si>
  <si>
    <t>VI210624.010</t>
  </si>
  <si>
    <t>VI210624.012</t>
  </si>
  <si>
    <t>NOT SURE WHICH ONE EXISTS; both exist. choosing this one</t>
  </si>
  <si>
    <t>VI210624.013</t>
  </si>
  <si>
    <t>VI210624.014</t>
  </si>
  <si>
    <t>BA210624.015</t>
  </si>
  <si>
    <t>BA210624.016</t>
  </si>
  <si>
    <t>BA210624.017</t>
  </si>
  <si>
    <t>BA210624.018</t>
  </si>
  <si>
    <t>BA210624.019</t>
  </si>
  <si>
    <t>BA210624.020</t>
  </si>
  <si>
    <t>BA210624.021</t>
  </si>
  <si>
    <t>BA210624.022</t>
  </si>
  <si>
    <t>BA210624.023</t>
  </si>
  <si>
    <t>BA210624.024</t>
  </si>
  <si>
    <t>BA210624.025</t>
  </si>
  <si>
    <t>VI210624.026</t>
  </si>
  <si>
    <t>VI210624.027</t>
  </si>
  <si>
    <t>VI210624.028</t>
  </si>
  <si>
    <t>VI210624.029</t>
  </si>
  <si>
    <t>VI210624.030</t>
  </si>
  <si>
    <t>VI210624.031</t>
  </si>
  <si>
    <t>VI210624.032</t>
  </si>
  <si>
    <t>VI210624.033</t>
  </si>
  <si>
    <t>VI210624.034</t>
  </si>
  <si>
    <t>VI210624.035</t>
  </si>
  <si>
    <t>VI210624.036</t>
  </si>
  <si>
    <t>VI210624.037</t>
  </si>
  <si>
    <t>VI210624.038</t>
  </si>
  <si>
    <t>BA210624.039</t>
  </si>
  <si>
    <t>BA210624.040</t>
  </si>
  <si>
    <t>BA210624.041</t>
  </si>
  <si>
    <t>BA210624.042</t>
  </si>
  <si>
    <t>BA210624.043</t>
  </si>
  <si>
    <t>BA210624.044</t>
  </si>
  <si>
    <t>BA210624.045</t>
  </si>
  <si>
    <t>BA210624.046</t>
  </si>
  <si>
    <t>BA210624.047</t>
  </si>
  <si>
    <t>BA210624.048</t>
  </si>
  <si>
    <t>BA210624.049</t>
  </si>
  <si>
    <t>VI210624.050</t>
  </si>
  <si>
    <t>VI210624.051</t>
  </si>
  <si>
    <t>VI210624.052</t>
  </si>
  <si>
    <t>VI210624.053</t>
  </si>
  <si>
    <t>VI210624.054</t>
  </si>
  <si>
    <t>VI210624.055</t>
  </si>
  <si>
    <t>VI210624.056</t>
  </si>
  <si>
    <t>VI210624.057</t>
  </si>
  <si>
    <t>VI210624.058</t>
  </si>
  <si>
    <t>VI210624.059</t>
  </si>
  <si>
    <t>VI210624.060</t>
  </si>
  <si>
    <t>VI210624.061</t>
  </si>
  <si>
    <t>VI210624.062</t>
  </si>
  <si>
    <t>BA210624.063</t>
  </si>
  <si>
    <t>BA210624.064</t>
  </si>
  <si>
    <t>BA210624.065</t>
  </si>
  <si>
    <t>BA210624.066</t>
  </si>
  <si>
    <t>BA210624.067</t>
  </si>
  <si>
    <t>BA210624.068</t>
  </si>
  <si>
    <t>BA210624.069</t>
  </si>
  <si>
    <t>BA210624.070</t>
  </si>
  <si>
    <t>BA210624.071</t>
  </si>
  <si>
    <t>BA210624.072</t>
  </si>
  <si>
    <t>BA210624.073</t>
  </si>
  <si>
    <t>VI210624.074</t>
  </si>
  <si>
    <t>VI210624.075</t>
  </si>
  <si>
    <t>VI210624.076</t>
  </si>
  <si>
    <t>VI210624.077</t>
  </si>
  <si>
    <t>VI210624.078</t>
  </si>
  <si>
    <t>VI210624.079</t>
  </si>
  <si>
    <t>VI210624.080</t>
  </si>
  <si>
    <t>VI210624.081</t>
  </si>
  <si>
    <t>VI210624.082</t>
  </si>
  <si>
    <t>VI210624.083</t>
  </si>
  <si>
    <t>VI210624.084</t>
  </si>
  <si>
    <t>VI210624.085</t>
  </si>
  <si>
    <t>VI210624.086</t>
  </si>
  <si>
    <t>BA210624.087</t>
  </si>
  <si>
    <t>BA210624.088</t>
  </si>
  <si>
    <t>BA210624.089</t>
  </si>
  <si>
    <t>BA210624.090</t>
  </si>
  <si>
    <t>BA210624.091</t>
  </si>
  <si>
    <t>BA210624.092</t>
  </si>
  <si>
    <t>BA210624.093</t>
  </si>
  <si>
    <t>BA210624.094</t>
  </si>
  <si>
    <t>BA210624.095</t>
  </si>
  <si>
    <t>BA210624.096</t>
  </si>
  <si>
    <t>BA210624.097</t>
  </si>
  <si>
    <t>VI210624.098</t>
  </si>
  <si>
    <t>VI210624.099</t>
  </si>
  <si>
    <t>VI210624.100</t>
  </si>
  <si>
    <t>VI210624.101</t>
  </si>
  <si>
    <t>VI210624.102</t>
  </si>
  <si>
    <t>VI210624.103</t>
  </si>
  <si>
    <t>VI210624.104</t>
  </si>
  <si>
    <t>VI210624.105</t>
  </si>
  <si>
    <t>VI210624.106</t>
  </si>
  <si>
    <t>VI210624.107</t>
  </si>
  <si>
    <t>BA210624.108</t>
  </si>
  <si>
    <t>BA210624.109</t>
  </si>
  <si>
    <t>BA210624.110</t>
  </si>
  <si>
    <t>BA210624.111</t>
  </si>
  <si>
    <t>BA210624.112</t>
  </si>
  <si>
    <t>BA210624.113</t>
  </si>
  <si>
    <t>BA210624.114</t>
  </si>
  <si>
    <t>BA210624.115</t>
  </si>
  <si>
    <t>VI210503.056</t>
  </si>
  <si>
    <t>PE486</t>
  </si>
  <si>
    <t>VI210503.057</t>
  </si>
  <si>
    <t>VI210503.058</t>
  </si>
  <si>
    <t>VI210503.059</t>
  </si>
  <si>
    <t>VI210503.060</t>
  </si>
  <si>
    <t>was labelled as 10x dilution, but after comapring with 0.22 efficiency sample, I believe it is 50x diluted</t>
  </si>
  <si>
    <t>VI210503.061</t>
  </si>
  <si>
    <t>VI210503.062</t>
  </si>
  <si>
    <t>VI210503.063</t>
  </si>
  <si>
    <t>VI210503.064</t>
  </si>
  <si>
    <t>VI210503.065</t>
  </si>
  <si>
    <t>VI210503.066</t>
  </si>
  <si>
    <t>VI210503.067</t>
  </si>
  <si>
    <t>VI210503.068</t>
  </si>
  <si>
    <t>VI210503.069</t>
  </si>
  <si>
    <t>VI210503.070</t>
  </si>
  <si>
    <t>VI210503.071</t>
  </si>
  <si>
    <t>VI210503.072</t>
  </si>
  <si>
    <t>VI210503.073</t>
  </si>
  <si>
    <t>VI210503.074</t>
  </si>
  <si>
    <t>VI210503.075</t>
  </si>
  <si>
    <t>VI210503.076</t>
  </si>
  <si>
    <t>VI210503.077</t>
  </si>
  <si>
    <t>VI210503.078</t>
  </si>
  <si>
    <t>VI210503.079</t>
  </si>
  <si>
    <t>VI210503.080</t>
  </si>
  <si>
    <t>VI210503.081</t>
  </si>
  <si>
    <t>VI210503.082</t>
  </si>
  <si>
    <t>VI210503.083</t>
  </si>
  <si>
    <t>VI210503.084</t>
  </si>
  <si>
    <t>VI210503.085</t>
  </si>
  <si>
    <t>VI210503.086</t>
  </si>
  <si>
    <t>VI210503.087</t>
  </si>
  <si>
    <t>VI210503.088</t>
  </si>
  <si>
    <t>VI210503.089</t>
  </si>
  <si>
    <t>VI210503.090</t>
  </si>
  <si>
    <t>VI210503.091</t>
  </si>
  <si>
    <t>VI210503.092</t>
  </si>
  <si>
    <t>VI210503.093</t>
  </si>
  <si>
    <t>VI210503.094</t>
  </si>
  <si>
    <t>VI210503.095</t>
  </si>
  <si>
    <t>VI210503.096</t>
  </si>
  <si>
    <t>VI210503.097</t>
  </si>
  <si>
    <t>VI210503.098</t>
  </si>
  <si>
    <t>VI210503.099</t>
  </si>
  <si>
    <t>VI210503.100</t>
  </si>
  <si>
    <t>VI210503.101</t>
  </si>
  <si>
    <t>VI210503.102</t>
  </si>
  <si>
    <t>VI210503.103</t>
  </si>
  <si>
    <t>VI210503.104</t>
  </si>
  <si>
    <t>VI210503.105</t>
  </si>
  <si>
    <t>VI210503.106</t>
  </si>
  <si>
    <t>VI210503.107</t>
  </si>
  <si>
    <t>VI210503.108</t>
  </si>
  <si>
    <t>VI210503.109</t>
  </si>
  <si>
    <t>VI210503.110</t>
  </si>
  <si>
    <t>VI210503.111</t>
  </si>
  <si>
    <t>VI210503.112</t>
  </si>
  <si>
    <t>VI210503.113</t>
  </si>
  <si>
    <t>VI210503.114</t>
  </si>
  <si>
    <t>VI210503.115</t>
  </si>
  <si>
    <t>VI210503.116</t>
  </si>
  <si>
    <t>VI210503.117</t>
  </si>
  <si>
    <t>VI210503.118</t>
  </si>
  <si>
    <t>VI210503.119</t>
  </si>
  <si>
    <t>VI210503.120</t>
  </si>
  <si>
    <t>VI210503.121</t>
  </si>
  <si>
    <t>VI210503.122</t>
  </si>
  <si>
    <t>VI210503.123</t>
  </si>
  <si>
    <t>VI210503.124</t>
  </si>
  <si>
    <t>VI210503.125</t>
  </si>
  <si>
    <t>VI210503.126</t>
  </si>
  <si>
    <t>VI210503.127</t>
  </si>
  <si>
    <t>VI210503.128</t>
  </si>
  <si>
    <t>VI210503.129</t>
  </si>
  <si>
    <t>VI210503.130</t>
  </si>
  <si>
    <t>VI210503.131</t>
  </si>
  <si>
    <t>VI210503.132</t>
  </si>
  <si>
    <t>VI210503.133</t>
  </si>
  <si>
    <t>VI210503.134</t>
  </si>
  <si>
    <t>VI210503.135</t>
  </si>
  <si>
    <t>VI210503.136</t>
  </si>
  <si>
    <t>VI210503.137</t>
  </si>
  <si>
    <t>VI210503.138</t>
  </si>
  <si>
    <t>VI210503.139</t>
  </si>
  <si>
    <t>VI210503.140</t>
  </si>
  <si>
    <t>VI210503.141</t>
  </si>
  <si>
    <t>VI210503.142</t>
  </si>
  <si>
    <t>VI210503.143</t>
  </si>
  <si>
    <t>VI210503.144</t>
  </si>
  <si>
    <t>VI210503.145</t>
  </si>
  <si>
    <t>VI210503.146</t>
  </si>
  <si>
    <t>the tail was in the virus gate</t>
  </si>
  <si>
    <t>VI210503.147</t>
  </si>
  <si>
    <t>VI210503.148</t>
  </si>
  <si>
    <t>VI210503.149</t>
  </si>
  <si>
    <t>VI210503.150</t>
  </si>
  <si>
    <t>VI210503.151</t>
  </si>
  <si>
    <t>VI210503.152</t>
  </si>
  <si>
    <t>VI210503.153</t>
  </si>
  <si>
    <t>VI210503.154</t>
  </si>
  <si>
    <t>VI210503.155</t>
  </si>
  <si>
    <t>VI210503.156</t>
  </si>
  <si>
    <t>VI210503.157</t>
  </si>
  <si>
    <t>VI210503.158</t>
  </si>
  <si>
    <t>VI210503.159</t>
  </si>
  <si>
    <t>VI210503.160</t>
  </si>
  <si>
    <t>VI210503.161</t>
  </si>
  <si>
    <t>VI210503.162</t>
  </si>
  <si>
    <t>VI210503.163</t>
  </si>
  <si>
    <t>VI210503.164</t>
  </si>
  <si>
    <t>VI210503.165</t>
  </si>
  <si>
    <t>VI210503.166</t>
  </si>
  <si>
    <t>VI210503.167</t>
  </si>
  <si>
    <t>VI210503.168</t>
  </si>
  <si>
    <t>VI210503.169</t>
  </si>
  <si>
    <t>VI210503.170</t>
  </si>
  <si>
    <t>VI210503.171</t>
  </si>
  <si>
    <t>VI210503.172</t>
  </si>
  <si>
    <t>VI210503.173</t>
  </si>
  <si>
    <t>VI210503.174</t>
  </si>
  <si>
    <t>VI210503.175</t>
  </si>
  <si>
    <t>VI210503.176</t>
  </si>
  <si>
    <t>VI210503.177</t>
  </si>
  <si>
    <t>VI210503.178</t>
  </si>
  <si>
    <t>VI210503.179</t>
  </si>
  <si>
    <t>VI210503.180</t>
  </si>
  <si>
    <t>VI210503.181</t>
  </si>
  <si>
    <t>VI210503.182</t>
  </si>
  <si>
    <t>VI210503.183</t>
  </si>
  <si>
    <t>VI210503.184</t>
  </si>
  <si>
    <t>VI210503.185</t>
  </si>
  <si>
    <t>VI210503.186</t>
  </si>
  <si>
    <t>VI210503.187</t>
  </si>
  <si>
    <t>VI210503.188</t>
  </si>
  <si>
    <t>VI210503.189</t>
  </si>
  <si>
    <t>VI210504.001</t>
  </si>
  <si>
    <t>VI210504.002</t>
  </si>
  <si>
    <t>VI210504.003</t>
  </si>
  <si>
    <t>VI210504.004</t>
  </si>
  <si>
    <t>VI210504.005</t>
  </si>
  <si>
    <t>VI210504.006</t>
  </si>
  <si>
    <t>VI210504.007</t>
  </si>
  <si>
    <t>VI210504.008</t>
  </si>
  <si>
    <t>VI210504.009</t>
  </si>
  <si>
    <t>VI210504.010</t>
  </si>
  <si>
    <t>VI210504.011</t>
  </si>
  <si>
    <t>VI210504.012</t>
  </si>
  <si>
    <t>VI210504.013</t>
  </si>
  <si>
    <t>VI210504.014</t>
  </si>
  <si>
    <t>VI210504.015</t>
  </si>
  <si>
    <t>VI210504.016</t>
  </si>
  <si>
    <t>VI210504.017</t>
  </si>
  <si>
    <t>VI210504.018</t>
  </si>
  <si>
    <t>VI210504.019</t>
  </si>
  <si>
    <t>VI210504.020</t>
  </si>
  <si>
    <t>VI210504.021</t>
  </si>
  <si>
    <t>VI210504.022</t>
  </si>
  <si>
    <t>VI210504.023</t>
  </si>
  <si>
    <t>VI210504.024</t>
  </si>
  <si>
    <t>VI210504.025</t>
  </si>
  <si>
    <t>VI210504.026</t>
  </si>
  <si>
    <t>VI210504.027</t>
  </si>
  <si>
    <t>VI210504.028</t>
  </si>
  <si>
    <t>VI210504.029</t>
  </si>
  <si>
    <t>VI210504.030</t>
  </si>
  <si>
    <t>VI210504.031</t>
  </si>
  <si>
    <t>VI210504.032</t>
  </si>
  <si>
    <t>VI210504.033</t>
  </si>
  <si>
    <t>VI210504.034</t>
  </si>
  <si>
    <t>VI210504.035</t>
  </si>
  <si>
    <t>VI210504.036</t>
  </si>
  <si>
    <t>VI210504.037</t>
  </si>
  <si>
    <t>VI210504.038</t>
  </si>
  <si>
    <t>VI210504.039</t>
  </si>
  <si>
    <t>VI210504.040</t>
  </si>
  <si>
    <t>VI210504.041</t>
  </si>
  <si>
    <t>VI210504.042</t>
  </si>
  <si>
    <t>VI210504.043</t>
  </si>
  <si>
    <t>VI210504.044</t>
  </si>
  <si>
    <t>VI210504.045</t>
  </si>
  <si>
    <t>VI210504.046</t>
  </si>
  <si>
    <t>VI210504.047</t>
  </si>
  <si>
    <t>VI210504.048</t>
  </si>
  <si>
    <t>VI210504.049</t>
  </si>
  <si>
    <t>VI210504.050</t>
  </si>
  <si>
    <t>VI210504.051</t>
  </si>
  <si>
    <t>VI210504.052</t>
  </si>
  <si>
    <t>VI210504.053</t>
  </si>
  <si>
    <t>VI210504.054</t>
  </si>
  <si>
    <t>VI210504.055</t>
  </si>
  <si>
    <t>VI210504.056</t>
  </si>
  <si>
    <t>VI210504.057</t>
  </si>
  <si>
    <t>VI210504.058</t>
  </si>
  <si>
    <t>VI210504.059</t>
  </si>
  <si>
    <t>VI210504.060</t>
  </si>
  <si>
    <t>VI210504.061</t>
  </si>
  <si>
    <t>VI210504.062</t>
  </si>
  <si>
    <t>VI210504.063</t>
  </si>
  <si>
    <t>VI210504.064</t>
  </si>
  <si>
    <t>VI210504.065</t>
  </si>
  <si>
    <t>VI210504.066</t>
  </si>
  <si>
    <t>VI210504.067</t>
  </si>
  <si>
    <t>VI210504.068</t>
  </si>
  <si>
    <t>VI210504.069</t>
  </si>
  <si>
    <t>VI210504.070</t>
  </si>
  <si>
    <t>VI210504.071</t>
  </si>
  <si>
    <t>VI210504.072</t>
  </si>
  <si>
    <t>VI210504.073</t>
  </si>
  <si>
    <t>VI210504.074</t>
  </si>
  <si>
    <t>VI210504.075</t>
  </si>
  <si>
    <t>VI210504.076</t>
  </si>
  <si>
    <t>VI210504.077</t>
  </si>
  <si>
    <t>VI210504.078</t>
  </si>
  <si>
    <t>VI210504.079</t>
  </si>
  <si>
    <t>VI210504.080</t>
  </si>
  <si>
    <t>VI210504.081</t>
  </si>
  <si>
    <t>VI210504.082</t>
  </si>
  <si>
    <t>VI210504.083</t>
  </si>
  <si>
    <t>VI210504.084</t>
  </si>
  <si>
    <t>VI210504.085</t>
  </si>
  <si>
    <t>VI210504.086</t>
  </si>
  <si>
    <t>VI210504.087</t>
  </si>
  <si>
    <t>VI210504.088</t>
  </si>
  <si>
    <t>VI210504.089</t>
  </si>
  <si>
    <t>VI210504.090</t>
  </si>
  <si>
    <t>VI210504.091</t>
  </si>
  <si>
    <t>VI210504.092</t>
  </si>
  <si>
    <t>VI210504.093</t>
  </si>
  <si>
    <t>VI210504.094</t>
  </si>
  <si>
    <t>VI210504.095</t>
  </si>
  <si>
    <t>VI210504.096</t>
  </si>
  <si>
    <t>VI210504.097</t>
  </si>
  <si>
    <t>VI210504.098</t>
  </si>
  <si>
    <t>VI210504.099</t>
  </si>
  <si>
    <t>VI210504.100</t>
  </si>
  <si>
    <t>VI210504.101</t>
  </si>
  <si>
    <t>VI210504.102</t>
  </si>
  <si>
    <t>VI210504.103</t>
  </si>
  <si>
    <t>VI210504.104</t>
  </si>
  <si>
    <t>VI210504.105</t>
  </si>
  <si>
    <t>VI210504.106</t>
  </si>
  <si>
    <t>VI210504.107</t>
  </si>
  <si>
    <t>VI210504.108</t>
  </si>
  <si>
    <t>VI210504.109</t>
  </si>
  <si>
    <t>VI210504.110</t>
  </si>
  <si>
    <t>VI210504.111</t>
  </si>
  <si>
    <t>VI210504.112</t>
  </si>
  <si>
    <t>VI210504.113</t>
  </si>
  <si>
    <t>VI210504.114</t>
  </si>
  <si>
    <t>VI210504.115</t>
  </si>
  <si>
    <t>VI210504.116</t>
  </si>
  <si>
    <t>VI210504.117</t>
  </si>
  <si>
    <t>VI210504.118</t>
  </si>
  <si>
    <t>VI210504.119</t>
  </si>
  <si>
    <t>VI210504.121</t>
  </si>
  <si>
    <t>VI210504.122</t>
  </si>
  <si>
    <t>VI210504.123</t>
  </si>
  <si>
    <t>VI210504.124</t>
  </si>
  <si>
    <t>VI210504.125</t>
  </si>
  <si>
    <t>VI210504.126</t>
  </si>
  <si>
    <t>VI210504.127</t>
  </si>
  <si>
    <t>VI210504.128</t>
  </si>
  <si>
    <t>VI210504.129</t>
  </si>
  <si>
    <t>VI210504.130</t>
  </si>
  <si>
    <t>VI210504.131</t>
  </si>
  <si>
    <t>VI210504.132</t>
  </si>
  <si>
    <t>VI210504.133</t>
  </si>
  <si>
    <t>VI210504.134</t>
  </si>
  <si>
    <t>VI210504.135</t>
  </si>
  <si>
    <t>VI210504.136</t>
  </si>
  <si>
    <t>VI210504.137</t>
  </si>
  <si>
    <t>VI210504.138</t>
  </si>
  <si>
    <t>VI210504.139</t>
  </si>
  <si>
    <t>VI210504.140</t>
  </si>
  <si>
    <t>VI210504.141</t>
  </si>
  <si>
    <t>VI210504.142</t>
  </si>
  <si>
    <t>VI210504.143</t>
  </si>
  <si>
    <t>VI210504.144</t>
  </si>
  <si>
    <t>VI210504.145</t>
  </si>
  <si>
    <t>VI210504.146</t>
  </si>
  <si>
    <t>VI210504.147</t>
  </si>
  <si>
    <t>VI210504.148</t>
  </si>
  <si>
    <t>VI210504.149</t>
  </si>
  <si>
    <t>VI210504.150</t>
  </si>
  <si>
    <t>VI210504.151</t>
  </si>
  <si>
    <t>VI210504.152</t>
  </si>
  <si>
    <t>VI210504.153</t>
  </si>
  <si>
    <t>VI210504.154</t>
  </si>
  <si>
    <t>VI210504.155</t>
  </si>
  <si>
    <t>VI210504.156</t>
  </si>
  <si>
    <t>VI210504.157</t>
  </si>
  <si>
    <t>VI210504.158</t>
  </si>
  <si>
    <t>no bacteria were present</t>
  </si>
  <si>
    <t>VI210504.159</t>
  </si>
  <si>
    <t>VI210504.160</t>
  </si>
  <si>
    <t>VI210504.161</t>
  </si>
  <si>
    <t>VI210504.162</t>
  </si>
  <si>
    <t>VI210504.163</t>
  </si>
  <si>
    <t>VI210504.164</t>
  </si>
  <si>
    <t>VI210504.165</t>
  </si>
  <si>
    <t>VI210504.166</t>
  </si>
  <si>
    <t>VI210504.167</t>
  </si>
  <si>
    <t>VI210504.168</t>
  </si>
  <si>
    <t>VI210504.169</t>
  </si>
  <si>
    <t>VI210504.170</t>
  </si>
  <si>
    <t>VI210504.171</t>
  </si>
  <si>
    <t>VI210504.172</t>
  </si>
  <si>
    <t>VI210504.173</t>
  </si>
  <si>
    <t>VI210504.174</t>
  </si>
  <si>
    <t>??</t>
  </si>
  <si>
    <t>VI210504.175</t>
  </si>
  <si>
    <t>VI210504.176</t>
  </si>
  <si>
    <t>VI210504.177</t>
  </si>
  <si>
    <t>VI210504.178</t>
  </si>
  <si>
    <t>VI210504.179</t>
  </si>
  <si>
    <t>VI210504.180</t>
  </si>
  <si>
    <t>VI210504.181</t>
  </si>
  <si>
    <t>VI210504.182</t>
  </si>
  <si>
    <t>VI210504.183</t>
  </si>
  <si>
    <t>VI210504.184</t>
  </si>
  <si>
    <t>VI210504.185</t>
  </si>
  <si>
    <t>VI210504.186</t>
  </si>
  <si>
    <t>VI210504.187</t>
  </si>
  <si>
    <t>VI210504.188</t>
  </si>
  <si>
    <t>VI210504.189</t>
  </si>
  <si>
    <t>VI210504.190</t>
  </si>
  <si>
    <t>VI210504.191</t>
  </si>
  <si>
    <t>VI210504.192</t>
  </si>
  <si>
    <t>VI210504.193</t>
  </si>
  <si>
    <t>VI210504.194</t>
  </si>
  <si>
    <t>VI210504.195</t>
  </si>
  <si>
    <t>VI210504.196</t>
  </si>
  <si>
    <t>VI210504.197</t>
  </si>
  <si>
    <t>VI210504.198</t>
  </si>
  <si>
    <t>VI210504.199</t>
  </si>
  <si>
    <t>VI210504.200</t>
  </si>
  <si>
    <t>VI210504.201</t>
  </si>
  <si>
    <t>VI210504.202</t>
  </si>
  <si>
    <t>VI210504.203</t>
  </si>
  <si>
    <t>VI210504.204</t>
  </si>
  <si>
    <t>VI210504.205</t>
  </si>
  <si>
    <t>VI210504.206</t>
  </si>
  <si>
    <t>VI210504.207</t>
  </si>
  <si>
    <t>VI210504.208</t>
  </si>
  <si>
    <t>VI210504.209</t>
  </si>
  <si>
    <t>VI210504.210</t>
  </si>
  <si>
    <t>VI210504.211</t>
  </si>
  <si>
    <t>VI210504.212</t>
  </si>
  <si>
    <t>VI210504.213</t>
  </si>
  <si>
    <t>VI210504.214</t>
  </si>
  <si>
    <t>VI210504.215</t>
  </si>
  <si>
    <t>VI210504.216</t>
  </si>
  <si>
    <t>VI210504.217</t>
  </si>
  <si>
    <t>VI210504.218</t>
  </si>
  <si>
    <t>VI210504.219</t>
  </si>
  <si>
    <t>VI210504.220</t>
  </si>
  <si>
    <t>VI210504.221</t>
  </si>
  <si>
    <t>VI210504.222</t>
  </si>
  <si>
    <t>VI210504.223</t>
  </si>
  <si>
    <t>VI210504.224</t>
  </si>
  <si>
    <t>VI210504.225</t>
  </si>
  <si>
    <t>VI210504.226</t>
  </si>
  <si>
    <t>VI210504.227</t>
  </si>
  <si>
    <t>VI210504.228</t>
  </si>
  <si>
    <t>VI210506.001</t>
  </si>
  <si>
    <t>VI210506.002</t>
  </si>
  <si>
    <t>VI210506.003</t>
  </si>
  <si>
    <t>VI210506.004</t>
  </si>
  <si>
    <t>VI210506.005</t>
  </si>
  <si>
    <t>VI210506.006</t>
  </si>
  <si>
    <t>VI210506.007</t>
  </si>
  <si>
    <t>VI210506.008</t>
  </si>
  <si>
    <t>VI210506.009</t>
  </si>
  <si>
    <t>VI210506.010</t>
  </si>
  <si>
    <t>VI210506.011</t>
  </si>
  <si>
    <t>VI210506.012</t>
  </si>
  <si>
    <t>VI210506.013</t>
  </si>
  <si>
    <t>VI210506.014</t>
  </si>
  <si>
    <t>VI210506.015</t>
  </si>
  <si>
    <t>VI210506.016</t>
  </si>
  <si>
    <t>VI210506.017</t>
  </si>
  <si>
    <t>VI210506.018</t>
  </si>
  <si>
    <t>VI210506.019</t>
  </si>
  <si>
    <t>VI210506.020</t>
  </si>
  <si>
    <t>VI210506.021</t>
  </si>
  <si>
    <t>VI210506.022</t>
  </si>
  <si>
    <t>VI210506.023</t>
  </si>
  <si>
    <t>VI210506.024</t>
  </si>
  <si>
    <t>VI210506.025</t>
  </si>
  <si>
    <t>VI210506.026</t>
  </si>
  <si>
    <t>VI210506.027</t>
  </si>
  <si>
    <t>VI210506.028</t>
  </si>
  <si>
    <t>VI210506.029</t>
  </si>
  <si>
    <t>VI210506.030</t>
  </si>
  <si>
    <t>VI210506.031</t>
  </si>
  <si>
    <t>VI210506.032</t>
  </si>
  <si>
    <t>VI210506.033</t>
  </si>
  <si>
    <t>VI210506.034</t>
  </si>
  <si>
    <t>VI210506.035</t>
  </si>
  <si>
    <t>VI210506.036</t>
  </si>
  <si>
    <t>VI210506.037</t>
  </si>
  <si>
    <t>VI210506.038</t>
  </si>
  <si>
    <t>VI210506.039</t>
  </si>
  <si>
    <t>VI210506.040</t>
  </si>
  <si>
    <t>VI210506.041</t>
  </si>
  <si>
    <t>VI210506.042</t>
  </si>
  <si>
    <t>VI210506.043</t>
  </si>
  <si>
    <t>VI210506.044</t>
  </si>
  <si>
    <t>VI210506.045</t>
  </si>
  <si>
    <t>VI210506.046</t>
  </si>
  <si>
    <t>VI210506.047</t>
  </si>
  <si>
    <t>VI210506.048</t>
  </si>
  <si>
    <t>VI210506.049</t>
  </si>
  <si>
    <t>VI210506.050</t>
  </si>
  <si>
    <t>VI210506.051</t>
  </si>
  <si>
    <t>VI210506.052</t>
  </si>
  <si>
    <t>VI210506.053</t>
  </si>
  <si>
    <t>VI210506.054</t>
  </si>
  <si>
    <t>VI210506.055</t>
  </si>
  <si>
    <t>VI210506.056</t>
  </si>
  <si>
    <t>VI210506.057</t>
  </si>
  <si>
    <t>VI210506.058</t>
  </si>
  <si>
    <t>VI210506.060</t>
  </si>
  <si>
    <t>VI210506.061</t>
  </si>
  <si>
    <t>VI210506.062</t>
  </si>
  <si>
    <t>VI210506.063</t>
  </si>
  <si>
    <t>VI210506.064</t>
  </si>
  <si>
    <t>VI210506.065</t>
  </si>
  <si>
    <t>VI210506.066</t>
  </si>
  <si>
    <t>VI210506.067</t>
  </si>
  <si>
    <t>VI210506.068</t>
  </si>
  <si>
    <t>VI210506.069</t>
  </si>
  <si>
    <t>VI210506.070</t>
  </si>
  <si>
    <t>VI210506.071</t>
  </si>
  <si>
    <t>VI210506.072</t>
  </si>
  <si>
    <t>VI210506.073</t>
  </si>
  <si>
    <t>VI210506.074</t>
  </si>
  <si>
    <t>VI210506.075</t>
  </si>
  <si>
    <t>VI210506.076</t>
  </si>
  <si>
    <t>VI210506.077</t>
  </si>
  <si>
    <t>VI210506.078</t>
  </si>
  <si>
    <t>VI210506.079</t>
  </si>
  <si>
    <t>VI210506.080</t>
  </si>
  <si>
    <t>VI210506.081</t>
  </si>
  <si>
    <t>VI210506.082</t>
  </si>
  <si>
    <t>VI210506.083</t>
  </si>
  <si>
    <t>VI210506.084</t>
  </si>
  <si>
    <t>VI210506.085</t>
  </si>
  <si>
    <t>VI210506.086</t>
  </si>
  <si>
    <t>VI210506.087</t>
  </si>
  <si>
    <t>VI210506.088</t>
  </si>
  <si>
    <t>VI210506.089</t>
  </si>
  <si>
    <t>Acquisition_Duration</t>
  </si>
  <si>
    <t>Date_Measurement</t>
  </si>
  <si>
    <t>Depth</t>
  </si>
  <si>
    <t>BA210625.014</t>
  </si>
  <si>
    <t>BA210625.015</t>
  </si>
  <si>
    <t>BA210625.016</t>
  </si>
  <si>
    <t>BA210625.017</t>
  </si>
  <si>
    <t>BA210625.018</t>
  </si>
  <si>
    <t>BA210625.019</t>
  </si>
  <si>
    <t>BA210625.020</t>
  </si>
  <si>
    <t>BA210625.021</t>
  </si>
  <si>
    <t>BA210625.022</t>
  </si>
  <si>
    <t>BA210625.023</t>
  </si>
  <si>
    <t>BA210625.024</t>
  </si>
  <si>
    <t>Station_Number</t>
  </si>
  <si>
    <t>BA220331.079</t>
  </si>
  <si>
    <t>BA220331.080</t>
  </si>
  <si>
    <t>BA220331.081</t>
  </si>
  <si>
    <t>BA220331.082</t>
  </si>
  <si>
    <t>BA220331.083</t>
  </si>
  <si>
    <t>BA220331.084</t>
  </si>
  <si>
    <t>BA220331.085</t>
  </si>
  <si>
    <t>BA220331.086</t>
  </si>
  <si>
    <t>BA220331.087</t>
  </si>
  <si>
    <t>BA220331.088</t>
  </si>
  <si>
    <t>BA220331.089</t>
  </si>
  <si>
    <t>BA220331.090</t>
  </si>
  <si>
    <t>BA220331.107</t>
  </si>
  <si>
    <t>BA220331.108</t>
  </si>
  <si>
    <t>BA220331.109</t>
  </si>
  <si>
    <t>BA220331.110</t>
  </si>
  <si>
    <t>BA220331.111</t>
  </si>
  <si>
    <t>BA220331.112</t>
  </si>
  <si>
    <t>BA220331.113</t>
  </si>
  <si>
    <t>BA220331.114</t>
  </si>
  <si>
    <t>BA220331.115</t>
  </si>
  <si>
    <t>BA220331.116</t>
  </si>
  <si>
    <t>BA220331.117</t>
  </si>
  <si>
    <t>BA220331.118</t>
  </si>
  <si>
    <t>VI220331.119</t>
  </si>
  <si>
    <t>VI220331.120</t>
  </si>
  <si>
    <t>VI220331.121</t>
  </si>
  <si>
    <t>VI220331.122</t>
  </si>
  <si>
    <t>VI220331.123</t>
  </si>
  <si>
    <t>VI220331.124</t>
  </si>
  <si>
    <t>VI220331.135</t>
  </si>
  <si>
    <t>VI220331.136</t>
  </si>
  <si>
    <t>VI220331.127</t>
  </si>
  <si>
    <t>VI220331.128</t>
  </si>
  <si>
    <t>VI220331.129</t>
  </si>
  <si>
    <t>VI220331.130</t>
  </si>
  <si>
    <t>VI220331.131</t>
  </si>
  <si>
    <t>VI220331.132</t>
  </si>
  <si>
    <t>VI220331.133</t>
  </si>
  <si>
    <t>VI220331.134</t>
  </si>
  <si>
    <t>VI220406.001</t>
  </si>
  <si>
    <t>VI220406.002</t>
  </si>
  <si>
    <t>VI220406.003</t>
  </si>
  <si>
    <t>VI220406.004</t>
  </si>
  <si>
    <t>VI220406.005</t>
  </si>
  <si>
    <t>VI220406.006</t>
  </si>
  <si>
    <t>VI220406.007</t>
  </si>
  <si>
    <t>VI220406.008</t>
  </si>
  <si>
    <t>VI220406.009</t>
  </si>
  <si>
    <t>VI220406.010</t>
  </si>
  <si>
    <t>VI220406.011</t>
  </si>
  <si>
    <t>VI220406.012</t>
  </si>
  <si>
    <t>VI220406.013</t>
  </si>
  <si>
    <t>VI220406.014</t>
  </si>
  <si>
    <t>VI220406.015</t>
  </si>
  <si>
    <t>VI220406.016</t>
  </si>
  <si>
    <t>BA220406.017</t>
  </si>
  <si>
    <t>BA220406.018</t>
  </si>
  <si>
    <t>BA220406.019</t>
  </si>
  <si>
    <t>BA220406.020</t>
  </si>
  <si>
    <t>BA220406.021</t>
  </si>
  <si>
    <t>BA220406.022</t>
  </si>
  <si>
    <t>BA220406.023</t>
  </si>
  <si>
    <t>BA220406.024</t>
  </si>
  <si>
    <t>BA220406.025</t>
  </si>
  <si>
    <t>BA220406.026</t>
  </si>
  <si>
    <t>BA220406.027</t>
  </si>
  <si>
    <t>BA220406.028</t>
  </si>
  <si>
    <t>VI220408.001</t>
  </si>
  <si>
    <t>VI220408.002</t>
  </si>
  <si>
    <t>VI220408.003</t>
  </si>
  <si>
    <t>VI220408.004</t>
  </si>
  <si>
    <t>VI220408.005</t>
  </si>
  <si>
    <t>VI220408.006</t>
  </si>
  <si>
    <t>VI220408.007</t>
  </si>
  <si>
    <t>VI220408.008</t>
  </si>
  <si>
    <t>VI220408.009</t>
  </si>
  <si>
    <t>VI220408.010</t>
  </si>
  <si>
    <t>VI220408.011</t>
  </si>
  <si>
    <t>VI220408.012</t>
  </si>
  <si>
    <t>VI220408.013</t>
  </si>
  <si>
    <t>VI220408.014</t>
  </si>
  <si>
    <t>VI220408.015</t>
  </si>
  <si>
    <t>VI220408.016</t>
  </si>
  <si>
    <t>BA220408.017</t>
  </si>
  <si>
    <t>BA220408.018</t>
  </si>
  <si>
    <t>BA220408.019</t>
  </si>
  <si>
    <t>BA220408.020</t>
  </si>
  <si>
    <t>BA220408.021</t>
  </si>
  <si>
    <t>BA220408.022</t>
  </si>
  <si>
    <t>BA220408.023</t>
  </si>
  <si>
    <t>BA220408.024</t>
  </si>
  <si>
    <t>BA220408.025</t>
  </si>
  <si>
    <t>BA220408.026</t>
  </si>
  <si>
    <t>BA220408.027</t>
  </si>
  <si>
    <t>BA220408.028</t>
  </si>
  <si>
    <t>BA220408.045</t>
  </si>
  <si>
    <t>BA220408.046</t>
  </si>
  <si>
    <t>BA220408.047</t>
  </si>
  <si>
    <t>BA220408.048</t>
  </si>
  <si>
    <t>BA220408.049</t>
  </si>
  <si>
    <t>BA220408.050</t>
  </si>
  <si>
    <t>BA220408.051</t>
  </si>
  <si>
    <t>BA220408.052</t>
  </si>
  <si>
    <t>BA220408.053</t>
  </si>
  <si>
    <t>BA220408.054</t>
  </si>
  <si>
    <t>BA220408.055</t>
  </si>
  <si>
    <t>BA220408.056</t>
  </si>
  <si>
    <t>VI220408.057</t>
  </si>
  <si>
    <t>VI220408.058</t>
  </si>
  <si>
    <t>VI220408.059</t>
  </si>
  <si>
    <t>VI220408.060</t>
  </si>
  <si>
    <t>VI220408.061</t>
  </si>
  <si>
    <t>VI220408.062</t>
  </si>
  <si>
    <t>VI220408.063</t>
  </si>
  <si>
    <t>VI220408.064</t>
  </si>
  <si>
    <t>VI220408.065</t>
  </si>
  <si>
    <t>VI220408.066</t>
  </si>
  <si>
    <t>VI220408.067</t>
  </si>
  <si>
    <t>VI220408.068</t>
  </si>
  <si>
    <t>VI220408.069</t>
  </si>
  <si>
    <t>VI220408.070</t>
  </si>
  <si>
    <t>VI220408.071</t>
  </si>
  <si>
    <t>VI220408.072</t>
  </si>
  <si>
    <t>BA220408.073</t>
  </si>
  <si>
    <t>BA220408.074</t>
  </si>
  <si>
    <t>BA220408.075</t>
  </si>
  <si>
    <t>BA220408.076</t>
  </si>
  <si>
    <t>BA220408.077</t>
  </si>
  <si>
    <t>BA220408.078</t>
  </si>
  <si>
    <t>BA220408.079</t>
  </si>
  <si>
    <t>BA220408.080</t>
  </si>
  <si>
    <t>BA220408.081</t>
  </si>
  <si>
    <t>BA220408.082</t>
  </si>
  <si>
    <t>BA220408.083</t>
  </si>
  <si>
    <t>BA220408.084</t>
  </si>
  <si>
    <t>VI220408.085</t>
  </si>
  <si>
    <t>VI220408.086</t>
  </si>
  <si>
    <t>VI220408.087</t>
  </si>
  <si>
    <t>VI220408.088</t>
  </si>
  <si>
    <t>BA220408.102</t>
  </si>
  <si>
    <t>BA220408.103</t>
  </si>
  <si>
    <t>BA220408.104</t>
  </si>
  <si>
    <t>BA220408.105</t>
  </si>
  <si>
    <t>BA220408.106</t>
  </si>
  <si>
    <t>BA220408.107</t>
  </si>
  <si>
    <t>BA220408.108</t>
  </si>
  <si>
    <t>BA220408.109</t>
  </si>
  <si>
    <t>BA220408.110</t>
  </si>
  <si>
    <t>BA220408.111</t>
  </si>
  <si>
    <t>BA220408.112</t>
  </si>
  <si>
    <t>BA220408.113</t>
  </si>
  <si>
    <t>VI220408.114</t>
  </si>
  <si>
    <t>VI220408.115</t>
  </si>
  <si>
    <t>VI220408.116</t>
  </si>
  <si>
    <t>VI220408.117</t>
  </si>
  <si>
    <t>VI220408.118</t>
  </si>
  <si>
    <t>VI220408.119</t>
  </si>
  <si>
    <t>VI220408.120</t>
  </si>
  <si>
    <t>VI220408.121</t>
  </si>
  <si>
    <t>VI220408.122</t>
  </si>
  <si>
    <t>VI220408.123</t>
  </si>
  <si>
    <t>VI220408.124</t>
  </si>
  <si>
    <t>VI220408.125</t>
  </si>
  <si>
    <t>VI220408.126</t>
  </si>
  <si>
    <t>VI220408.127</t>
  </si>
  <si>
    <t>VI220408.128</t>
  </si>
  <si>
    <t>VI220408.129</t>
  </si>
  <si>
    <t>VI220408.130</t>
  </si>
  <si>
    <t>VI220408.131</t>
  </si>
  <si>
    <t>VI220408.132</t>
  </si>
  <si>
    <t>VI220408.133</t>
  </si>
  <si>
    <t>VI220408.134</t>
  </si>
  <si>
    <t>VI220408.135</t>
  </si>
  <si>
    <t>VI220408.136</t>
  </si>
  <si>
    <t>VI220408.137</t>
  </si>
  <si>
    <t>VI220408.138</t>
  </si>
  <si>
    <t>VI220408.139</t>
  </si>
  <si>
    <t>VI220408.140</t>
  </si>
  <si>
    <t>VI220408.141</t>
  </si>
  <si>
    <t>VI220408.142</t>
  </si>
  <si>
    <t>VI220408.143</t>
  </si>
  <si>
    <t>VI220408.144</t>
  </si>
  <si>
    <t>VI220408.145</t>
  </si>
  <si>
    <t>BA220408.146</t>
  </si>
  <si>
    <t>BA220408.147</t>
  </si>
  <si>
    <t>BA220408.148</t>
  </si>
  <si>
    <t>BA220408.149</t>
  </si>
  <si>
    <t>BA220408.150</t>
  </si>
  <si>
    <t>BA220408.151</t>
  </si>
  <si>
    <t>BA220408.152</t>
  </si>
  <si>
    <t>BA220408.153</t>
  </si>
  <si>
    <t>BA220408.154</t>
  </si>
  <si>
    <t>BA220408.155</t>
  </si>
  <si>
    <t>BA220408.156</t>
  </si>
  <si>
    <t>BA220408.157</t>
  </si>
  <si>
    <t>VI220413.001</t>
  </si>
  <si>
    <t>VI220413.002</t>
  </si>
  <si>
    <t>VI220413.003</t>
  </si>
  <si>
    <t>VI220413.004</t>
  </si>
  <si>
    <t>VI220413.005</t>
  </si>
  <si>
    <t>VI220413.006</t>
  </si>
  <si>
    <t>VI220413.007</t>
  </si>
  <si>
    <t>BA220413.052</t>
  </si>
  <si>
    <t>Viral sample saved as BA</t>
  </si>
  <si>
    <t>BA220413.053</t>
  </si>
  <si>
    <t>BA220413.054</t>
  </si>
  <si>
    <t>VI220413.011</t>
  </si>
  <si>
    <t>VI220413.012</t>
  </si>
  <si>
    <t>VI220413.013</t>
  </si>
  <si>
    <t>VI220413.014</t>
  </si>
  <si>
    <t>VI220413.015</t>
  </si>
  <si>
    <t>VI220413.016</t>
  </si>
  <si>
    <t>BA220413.017</t>
  </si>
  <si>
    <t>BA220413.018</t>
  </si>
  <si>
    <t>BA220413.019</t>
  </si>
  <si>
    <t>BA220413.020</t>
  </si>
  <si>
    <t>BA220413.021</t>
  </si>
  <si>
    <t>BA220413.022</t>
  </si>
  <si>
    <t>BA220413.023</t>
  </si>
  <si>
    <t>BA220413.024</t>
  </si>
  <si>
    <t>BA220413.025</t>
  </si>
  <si>
    <t>BA220413.026</t>
  </si>
  <si>
    <t>BA220413.027</t>
  </si>
  <si>
    <t>BA220413.028</t>
  </si>
  <si>
    <t>BA220413.036</t>
  </si>
  <si>
    <t>BA220413.037</t>
  </si>
  <si>
    <t>BA220413.038</t>
  </si>
  <si>
    <t>BA220413.039</t>
  </si>
  <si>
    <t>BA220413.040</t>
  </si>
  <si>
    <t>BA220413.041</t>
  </si>
  <si>
    <t>BA220413.042</t>
  </si>
  <si>
    <t>BA220413.043</t>
  </si>
  <si>
    <t>BA220413.044</t>
  </si>
  <si>
    <t>BA220413.045</t>
  </si>
  <si>
    <t>BA220413.046</t>
  </si>
  <si>
    <t>BA220413.047</t>
  </si>
  <si>
    <t>BA220413.048</t>
  </si>
  <si>
    <t>Viral samples saved as BA</t>
  </si>
  <si>
    <t>BA220413.049</t>
  </si>
  <si>
    <t>BA220413.050</t>
  </si>
  <si>
    <t>BA220413.051</t>
  </si>
  <si>
    <t>BA220413.055</t>
  </si>
  <si>
    <t>BA220413.056</t>
  </si>
  <si>
    <t>BA220413.057</t>
  </si>
  <si>
    <t>BA220413.058</t>
  </si>
  <si>
    <t>BA220413.059</t>
  </si>
  <si>
    <t>BA220413.060</t>
  </si>
  <si>
    <t>BA220413.061</t>
  </si>
  <si>
    <t>BA220413.062</t>
  </si>
  <si>
    <t>BA220413.063</t>
  </si>
  <si>
    <t>BA220413.064</t>
  </si>
  <si>
    <t>BA220413.065</t>
  </si>
  <si>
    <t>BA220413.066</t>
  </si>
  <si>
    <t>VI220331.063</t>
  </si>
  <si>
    <t>VI220331.064</t>
  </si>
  <si>
    <t>VI220331.065</t>
  </si>
  <si>
    <t>VI220331.066</t>
  </si>
  <si>
    <t>VI220331.067</t>
  </si>
  <si>
    <t>VI220331.068</t>
  </si>
  <si>
    <t>VI220331.069</t>
  </si>
  <si>
    <t>VI220331.070</t>
  </si>
  <si>
    <t>VI220331.071</t>
  </si>
  <si>
    <t>VI220331.072</t>
  </si>
  <si>
    <t>VI220331.073</t>
  </si>
  <si>
    <t>VI220331.074</t>
  </si>
  <si>
    <t>VI220331.075</t>
  </si>
  <si>
    <t>VI220331.076</t>
  </si>
  <si>
    <t>VI220331.077</t>
  </si>
  <si>
    <t>VI220331.078</t>
  </si>
  <si>
    <t>VI220408.029</t>
  </si>
  <si>
    <t>VI220408.030</t>
  </si>
  <si>
    <t>VI220408.031</t>
  </si>
  <si>
    <t>VI220408.032</t>
  </si>
  <si>
    <t>VI220408.033</t>
  </si>
  <si>
    <t>VI220408.034</t>
  </si>
  <si>
    <t>VI220408.035</t>
  </si>
  <si>
    <t>VI220408.036</t>
  </si>
  <si>
    <t>VI220408.037</t>
  </si>
  <si>
    <t>VI220408.038</t>
  </si>
  <si>
    <t>VI220408.039</t>
  </si>
  <si>
    <t>VI220408.040</t>
  </si>
  <si>
    <t>VI220408.041</t>
  </si>
  <si>
    <t>VI220408.042</t>
  </si>
  <si>
    <t>VI220408.043</t>
  </si>
  <si>
    <t>VI220408.044</t>
  </si>
  <si>
    <t>VI220331.091</t>
  </si>
  <si>
    <t>VI220331.092</t>
  </si>
  <si>
    <t>VI220331.093</t>
  </si>
  <si>
    <t>VI220331.094</t>
  </si>
  <si>
    <t>VI220331.095</t>
  </si>
  <si>
    <t>VI220331.096</t>
  </si>
  <si>
    <t>VI220331.097</t>
  </si>
  <si>
    <t>VI220331.098</t>
  </si>
  <si>
    <t>VI220331.099</t>
  </si>
  <si>
    <t>VI220331.100</t>
  </si>
  <si>
    <t>VI220331.101</t>
  </si>
  <si>
    <t>VI220331.102</t>
  </si>
  <si>
    <t>VI220331.103</t>
  </si>
  <si>
    <t>VI220331.104</t>
  </si>
  <si>
    <t>VI220331.105</t>
  </si>
  <si>
    <t>VI220331.106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</si>
</sst>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65"/>
  <sheetViews>
    <sheetView topLeftCell="A1284" workbookViewId="0">
      <selection activeCell="Z1296" sqref="Z1296"/>
    </sheetView>
  </sheetViews>
  <sheetFormatPr defaultRowHeight="14.4" x14ac:dyDescent="0.3"/>
  <cols>
    <col min="1" max="1" width="17.6640625" customWidth="1"/>
  </cols>
  <sheetData>
    <row r="1" spans="1:16" s="1" customFormat="1" ht="13.5" customHeight="1" x14ac:dyDescent="0.3">
      <c r="A1" s="1" t="s">
        <v>0</v>
      </c>
      <c r="B1" s="1" t="s">
        <v>1</v>
      </c>
      <c r="C1" s="1" t="s">
        <v>1184</v>
      </c>
      <c r="D1" s="1" t="s">
        <v>2</v>
      </c>
      <c r="E1" s="1" t="s">
        <v>3</v>
      </c>
      <c r="F1" s="1" t="s">
        <v>1197</v>
      </c>
      <c r="G1" s="1" t="s">
        <v>1185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1183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3">
      <c r="A2" t="s">
        <v>12</v>
      </c>
      <c r="B2" t="s">
        <v>13</v>
      </c>
      <c r="C2">
        <v>201123</v>
      </c>
      <c r="D2" t="s">
        <v>14</v>
      </c>
      <c r="E2">
        <v>200916</v>
      </c>
      <c r="F2">
        <v>1</v>
      </c>
      <c r="G2">
        <v>7</v>
      </c>
      <c r="H2" t="s">
        <v>15</v>
      </c>
      <c r="L2">
        <v>60</v>
      </c>
      <c r="M2">
        <v>15</v>
      </c>
      <c r="N2">
        <v>975</v>
      </c>
      <c r="P2">
        <v>37</v>
      </c>
    </row>
    <row r="3" spans="1:16" x14ac:dyDescent="0.3">
      <c r="A3" t="s">
        <v>16</v>
      </c>
      <c r="B3" t="s">
        <v>13</v>
      </c>
      <c r="C3">
        <v>201123</v>
      </c>
      <c r="D3" t="s">
        <v>14</v>
      </c>
      <c r="E3">
        <v>200916</v>
      </c>
      <c r="F3">
        <v>1</v>
      </c>
      <c r="G3">
        <v>7</v>
      </c>
      <c r="H3" t="s">
        <v>15</v>
      </c>
      <c r="L3">
        <v>60</v>
      </c>
      <c r="M3">
        <v>30</v>
      </c>
      <c r="N3">
        <v>915</v>
      </c>
      <c r="P3">
        <v>37</v>
      </c>
    </row>
    <row r="4" spans="1:16" x14ac:dyDescent="0.3">
      <c r="A4" t="s">
        <v>17</v>
      </c>
      <c r="B4" t="s">
        <v>13</v>
      </c>
      <c r="C4">
        <v>201123</v>
      </c>
      <c r="D4" t="s">
        <v>14</v>
      </c>
      <c r="E4">
        <v>200916</v>
      </c>
      <c r="F4">
        <v>1</v>
      </c>
      <c r="G4">
        <v>7</v>
      </c>
      <c r="H4" t="s">
        <v>15</v>
      </c>
      <c r="L4">
        <v>60</v>
      </c>
      <c r="M4">
        <v>30</v>
      </c>
      <c r="N4">
        <v>10005</v>
      </c>
      <c r="P4">
        <v>37</v>
      </c>
    </row>
    <row r="5" spans="1:16" x14ac:dyDescent="0.3">
      <c r="A5" t="s">
        <v>18</v>
      </c>
      <c r="B5" t="s">
        <v>13</v>
      </c>
      <c r="C5">
        <v>201123</v>
      </c>
      <c r="D5" t="s">
        <v>14</v>
      </c>
      <c r="E5">
        <v>200916</v>
      </c>
      <c r="F5">
        <v>1</v>
      </c>
      <c r="G5">
        <v>7</v>
      </c>
      <c r="H5" t="s">
        <v>15</v>
      </c>
      <c r="L5">
        <v>60</v>
      </c>
      <c r="M5">
        <v>30</v>
      </c>
      <c r="N5">
        <v>1080</v>
      </c>
      <c r="P5">
        <v>37</v>
      </c>
    </row>
    <row r="6" spans="1:16" x14ac:dyDescent="0.3">
      <c r="A6" t="s">
        <v>19</v>
      </c>
      <c r="B6" t="s">
        <v>13</v>
      </c>
      <c r="C6">
        <v>201123</v>
      </c>
      <c r="D6" t="s">
        <v>14</v>
      </c>
      <c r="E6">
        <v>200916</v>
      </c>
      <c r="F6">
        <v>1</v>
      </c>
      <c r="G6">
        <v>7</v>
      </c>
      <c r="H6">
        <v>0.22</v>
      </c>
      <c r="I6">
        <v>0</v>
      </c>
      <c r="J6">
        <v>1</v>
      </c>
      <c r="K6">
        <v>50</v>
      </c>
      <c r="L6">
        <v>60</v>
      </c>
      <c r="M6">
        <v>360</v>
      </c>
      <c r="N6">
        <v>25245</v>
      </c>
      <c r="P6">
        <v>37</v>
      </c>
    </row>
    <row r="7" spans="1:16" x14ac:dyDescent="0.3">
      <c r="A7" t="s">
        <v>20</v>
      </c>
      <c r="B7" t="s">
        <v>13</v>
      </c>
      <c r="C7">
        <v>201123</v>
      </c>
      <c r="D7" t="s">
        <v>14</v>
      </c>
      <c r="E7">
        <v>200916</v>
      </c>
      <c r="F7">
        <v>1</v>
      </c>
      <c r="G7">
        <v>7</v>
      </c>
      <c r="H7">
        <v>0.22</v>
      </c>
      <c r="I7">
        <v>0</v>
      </c>
      <c r="J7">
        <v>2</v>
      </c>
      <c r="K7">
        <v>50</v>
      </c>
      <c r="L7">
        <v>60</v>
      </c>
      <c r="M7">
        <v>465</v>
      </c>
      <c r="N7">
        <v>26955</v>
      </c>
      <c r="P7">
        <v>37</v>
      </c>
    </row>
    <row r="8" spans="1:16" x14ac:dyDescent="0.3">
      <c r="A8" t="s">
        <v>21</v>
      </c>
      <c r="B8" t="s">
        <v>13</v>
      </c>
      <c r="C8">
        <v>201123</v>
      </c>
      <c r="D8" t="s">
        <v>14</v>
      </c>
      <c r="E8">
        <v>200916</v>
      </c>
      <c r="F8">
        <v>1</v>
      </c>
      <c r="G8">
        <v>7</v>
      </c>
      <c r="H8">
        <v>0.22</v>
      </c>
      <c r="I8">
        <v>0</v>
      </c>
      <c r="J8">
        <v>3</v>
      </c>
      <c r="K8">
        <v>50</v>
      </c>
      <c r="L8">
        <v>60</v>
      </c>
      <c r="M8">
        <v>324</v>
      </c>
      <c r="N8">
        <v>25950</v>
      </c>
      <c r="P8">
        <v>37</v>
      </c>
    </row>
    <row r="9" spans="1:16" x14ac:dyDescent="0.3">
      <c r="A9" t="s">
        <v>22</v>
      </c>
      <c r="B9" t="s">
        <v>13</v>
      </c>
      <c r="C9">
        <v>201123</v>
      </c>
      <c r="D9" t="s">
        <v>14</v>
      </c>
      <c r="E9">
        <v>200916</v>
      </c>
      <c r="F9">
        <v>1</v>
      </c>
      <c r="G9">
        <v>7</v>
      </c>
      <c r="H9">
        <v>0.22</v>
      </c>
      <c r="I9">
        <v>24</v>
      </c>
      <c r="J9">
        <v>1</v>
      </c>
      <c r="K9">
        <v>50</v>
      </c>
      <c r="L9">
        <v>60</v>
      </c>
      <c r="M9">
        <v>383</v>
      </c>
      <c r="N9">
        <v>21765</v>
      </c>
      <c r="P9">
        <v>37</v>
      </c>
    </row>
    <row r="10" spans="1:16" x14ac:dyDescent="0.3">
      <c r="A10" t="s">
        <v>23</v>
      </c>
      <c r="B10" t="s">
        <v>13</v>
      </c>
      <c r="C10">
        <v>201123</v>
      </c>
      <c r="D10" t="s">
        <v>14</v>
      </c>
      <c r="E10">
        <v>200916</v>
      </c>
      <c r="F10">
        <v>1</v>
      </c>
      <c r="G10">
        <v>7</v>
      </c>
      <c r="H10">
        <v>0.22</v>
      </c>
      <c r="I10">
        <v>24</v>
      </c>
      <c r="J10">
        <v>2</v>
      </c>
      <c r="K10">
        <v>50</v>
      </c>
      <c r="L10">
        <v>60</v>
      </c>
      <c r="M10">
        <v>330</v>
      </c>
      <c r="N10">
        <v>20835</v>
      </c>
      <c r="P10">
        <v>37</v>
      </c>
    </row>
    <row r="11" spans="1:16" x14ac:dyDescent="0.3">
      <c r="A11" t="s">
        <v>24</v>
      </c>
      <c r="B11" t="s">
        <v>13</v>
      </c>
      <c r="C11">
        <v>201123</v>
      </c>
      <c r="D11" t="s">
        <v>14</v>
      </c>
      <c r="E11">
        <v>200916</v>
      </c>
      <c r="F11">
        <v>1</v>
      </c>
      <c r="G11">
        <v>7</v>
      </c>
      <c r="H11">
        <v>0.22</v>
      </c>
      <c r="I11">
        <v>24</v>
      </c>
      <c r="J11">
        <v>3</v>
      </c>
      <c r="K11">
        <v>50</v>
      </c>
      <c r="L11">
        <v>60</v>
      </c>
      <c r="M11">
        <v>330</v>
      </c>
      <c r="N11">
        <v>20715</v>
      </c>
      <c r="P11">
        <v>37</v>
      </c>
    </row>
    <row r="12" spans="1:16" x14ac:dyDescent="0.3">
      <c r="A12" t="s">
        <v>25</v>
      </c>
      <c r="B12" t="s">
        <v>13</v>
      </c>
      <c r="C12">
        <v>201123</v>
      </c>
      <c r="D12" t="s">
        <v>14</v>
      </c>
      <c r="E12">
        <v>200916</v>
      </c>
      <c r="F12">
        <v>1</v>
      </c>
      <c r="G12">
        <v>7</v>
      </c>
      <c r="H12" t="s">
        <v>15</v>
      </c>
      <c r="L12">
        <v>60</v>
      </c>
      <c r="M12">
        <v>10</v>
      </c>
      <c r="N12">
        <v>1155</v>
      </c>
      <c r="P12">
        <v>37</v>
      </c>
    </row>
    <row r="13" spans="1:16" x14ac:dyDescent="0.3">
      <c r="A13" t="s">
        <v>26</v>
      </c>
      <c r="B13" t="s">
        <v>13</v>
      </c>
      <c r="C13">
        <v>201123</v>
      </c>
      <c r="D13" t="s">
        <v>14</v>
      </c>
      <c r="E13">
        <v>200916</v>
      </c>
      <c r="F13">
        <v>1</v>
      </c>
      <c r="G13">
        <v>7</v>
      </c>
      <c r="H13" t="s">
        <v>15</v>
      </c>
      <c r="L13">
        <v>60</v>
      </c>
      <c r="M13">
        <v>30</v>
      </c>
      <c r="N13">
        <v>1215</v>
      </c>
      <c r="P13">
        <v>37</v>
      </c>
    </row>
    <row r="14" spans="1:16" x14ac:dyDescent="0.3">
      <c r="A14" t="s">
        <v>27</v>
      </c>
      <c r="B14" t="s">
        <v>13</v>
      </c>
      <c r="C14">
        <v>201123</v>
      </c>
      <c r="D14" t="s">
        <v>14</v>
      </c>
      <c r="E14">
        <v>200916</v>
      </c>
      <c r="F14">
        <v>1</v>
      </c>
      <c r="G14">
        <v>7</v>
      </c>
      <c r="H14" t="s">
        <v>15</v>
      </c>
      <c r="L14">
        <v>60</v>
      </c>
      <c r="M14">
        <v>30</v>
      </c>
      <c r="N14">
        <v>1170</v>
      </c>
      <c r="P14">
        <v>37</v>
      </c>
    </row>
    <row r="15" spans="1:16" x14ac:dyDescent="0.3">
      <c r="A15" t="s">
        <v>28</v>
      </c>
      <c r="B15" t="s">
        <v>13</v>
      </c>
      <c r="C15">
        <v>201123</v>
      </c>
      <c r="D15" t="s">
        <v>14</v>
      </c>
      <c r="E15">
        <v>200916</v>
      </c>
      <c r="F15">
        <v>1</v>
      </c>
      <c r="G15">
        <v>7</v>
      </c>
      <c r="H15" t="s">
        <v>15</v>
      </c>
      <c r="L15">
        <v>60</v>
      </c>
      <c r="M15">
        <v>29</v>
      </c>
      <c r="N15">
        <v>1805</v>
      </c>
      <c r="P15">
        <v>37</v>
      </c>
    </row>
    <row r="16" spans="1:16" x14ac:dyDescent="0.3">
      <c r="A16" t="s">
        <v>29</v>
      </c>
      <c r="B16" t="s">
        <v>13</v>
      </c>
      <c r="C16">
        <v>201123</v>
      </c>
      <c r="D16" t="s">
        <v>14</v>
      </c>
      <c r="E16">
        <v>200916</v>
      </c>
      <c r="F16">
        <v>1</v>
      </c>
      <c r="G16">
        <v>7</v>
      </c>
      <c r="H16" t="s">
        <v>15</v>
      </c>
      <c r="L16">
        <v>60</v>
      </c>
      <c r="M16">
        <v>30</v>
      </c>
      <c r="N16">
        <v>1395</v>
      </c>
      <c r="P16">
        <v>37</v>
      </c>
    </row>
    <row r="17" spans="1:16" x14ac:dyDescent="0.3">
      <c r="A17" t="s">
        <v>30</v>
      </c>
      <c r="B17" t="s">
        <v>13</v>
      </c>
      <c r="C17">
        <v>201123</v>
      </c>
      <c r="D17" t="s">
        <v>14</v>
      </c>
      <c r="E17">
        <v>200916</v>
      </c>
      <c r="F17">
        <v>1</v>
      </c>
      <c r="G17">
        <v>7</v>
      </c>
      <c r="H17" t="s">
        <v>15</v>
      </c>
      <c r="L17">
        <v>60</v>
      </c>
      <c r="M17">
        <v>15</v>
      </c>
      <c r="N17">
        <v>1275</v>
      </c>
      <c r="P17">
        <v>37</v>
      </c>
    </row>
    <row r="18" spans="1:16" x14ac:dyDescent="0.3">
      <c r="A18" t="s">
        <v>31</v>
      </c>
      <c r="B18" t="s">
        <v>13</v>
      </c>
      <c r="C18">
        <v>201123</v>
      </c>
      <c r="D18" t="s">
        <v>14</v>
      </c>
      <c r="E18">
        <v>200916</v>
      </c>
      <c r="F18">
        <v>1</v>
      </c>
      <c r="G18">
        <v>7</v>
      </c>
      <c r="H18" t="s">
        <v>15</v>
      </c>
      <c r="L18">
        <v>60</v>
      </c>
      <c r="M18">
        <v>15</v>
      </c>
      <c r="N18">
        <v>1395</v>
      </c>
      <c r="P18">
        <v>37</v>
      </c>
    </row>
    <row r="19" spans="1:16" x14ac:dyDescent="0.3">
      <c r="A19" t="s">
        <v>32</v>
      </c>
      <c r="B19" t="s">
        <v>13</v>
      </c>
      <c r="C19">
        <v>201123</v>
      </c>
      <c r="D19" t="s">
        <v>14</v>
      </c>
      <c r="E19">
        <v>200916</v>
      </c>
      <c r="F19">
        <v>1</v>
      </c>
      <c r="G19">
        <v>7</v>
      </c>
      <c r="H19" t="s">
        <v>15</v>
      </c>
      <c r="L19">
        <v>60</v>
      </c>
      <c r="M19">
        <v>30</v>
      </c>
      <c r="N19">
        <v>1905</v>
      </c>
      <c r="P19">
        <v>37</v>
      </c>
    </row>
    <row r="20" spans="1:16" x14ac:dyDescent="0.3">
      <c r="A20" t="s">
        <v>33</v>
      </c>
      <c r="B20" t="s">
        <v>13</v>
      </c>
      <c r="C20">
        <v>201123</v>
      </c>
      <c r="D20" t="s">
        <v>14</v>
      </c>
      <c r="E20">
        <v>200916</v>
      </c>
      <c r="F20">
        <v>1</v>
      </c>
      <c r="G20">
        <v>7</v>
      </c>
      <c r="H20" t="s">
        <v>15</v>
      </c>
      <c r="L20">
        <v>60</v>
      </c>
      <c r="M20">
        <v>15</v>
      </c>
      <c r="N20">
        <v>1620</v>
      </c>
      <c r="P20">
        <v>37</v>
      </c>
    </row>
    <row r="21" spans="1:16" x14ac:dyDescent="0.3">
      <c r="A21" t="s">
        <v>34</v>
      </c>
      <c r="B21" t="s">
        <v>13</v>
      </c>
      <c r="C21">
        <v>201123</v>
      </c>
      <c r="D21" t="s">
        <v>14</v>
      </c>
      <c r="E21">
        <v>200916</v>
      </c>
      <c r="F21">
        <v>1</v>
      </c>
      <c r="G21">
        <v>7</v>
      </c>
      <c r="H21" t="s">
        <v>15</v>
      </c>
      <c r="L21">
        <v>60</v>
      </c>
      <c r="M21">
        <v>15</v>
      </c>
      <c r="N21">
        <v>1200</v>
      </c>
      <c r="P21">
        <v>37</v>
      </c>
    </row>
    <row r="22" spans="1:16" x14ac:dyDescent="0.3">
      <c r="A22" t="s">
        <v>35</v>
      </c>
      <c r="B22" t="s">
        <v>13</v>
      </c>
      <c r="C22">
        <v>201123</v>
      </c>
      <c r="D22" t="s">
        <v>14</v>
      </c>
      <c r="E22">
        <v>200916</v>
      </c>
      <c r="F22">
        <v>1</v>
      </c>
      <c r="G22">
        <v>7</v>
      </c>
      <c r="H22" t="s">
        <v>15</v>
      </c>
      <c r="L22">
        <v>60</v>
      </c>
      <c r="M22">
        <v>30</v>
      </c>
      <c r="N22">
        <v>1305</v>
      </c>
      <c r="P22">
        <v>37</v>
      </c>
    </row>
    <row r="23" spans="1:16" x14ac:dyDescent="0.3">
      <c r="A23" t="s">
        <v>36</v>
      </c>
      <c r="B23" t="s">
        <v>13</v>
      </c>
      <c r="C23">
        <v>201123</v>
      </c>
      <c r="D23" t="s">
        <v>14</v>
      </c>
      <c r="E23">
        <v>200916</v>
      </c>
      <c r="F23">
        <v>1</v>
      </c>
      <c r="G23">
        <v>7</v>
      </c>
      <c r="H23" t="s">
        <v>37</v>
      </c>
      <c r="I23">
        <v>0</v>
      </c>
      <c r="J23">
        <v>1</v>
      </c>
      <c r="K23">
        <v>20</v>
      </c>
      <c r="L23">
        <v>60</v>
      </c>
      <c r="M23">
        <v>120</v>
      </c>
      <c r="N23">
        <v>7080</v>
      </c>
      <c r="P23">
        <v>37</v>
      </c>
    </row>
    <row r="24" spans="1:16" x14ac:dyDescent="0.3">
      <c r="A24" t="s">
        <v>38</v>
      </c>
      <c r="B24" t="s">
        <v>13</v>
      </c>
      <c r="C24">
        <v>201123</v>
      </c>
      <c r="D24" t="s">
        <v>14</v>
      </c>
      <c r="E24">
        <v>200916</v>
      </c>
      <c r="F24">
        <v>1</v>
      </c>
      <c r="G24">
        <v>7</v>
      </c>
      <c r="H24" t="s">
        <v>37</v>
      </c>
      <c r="I24">
        <v>0</v>
      </c>
      <c r="J24">
        <v>2</v>
      </c>
      <c r="K24">
        <v>20</v>
      </c>
      <c r="L24">
        <v>60</v>
      </c>
      <c r="M24">
        <v>132</v>
      </c>
      <c r="N24">
        <v>7170</v>
      </c>
      <c r="P24">
        <v>37</v>
      </c>
    </row>
    <row r="25" spans="1:16" x14ac:dyDescent="0.3">
      <c r="A25" t="s">
        <v>39</v>
      </c>
      <c r="B25" t="s">
        <v>13</v>
      </c>
      <c r="C25">
        <v>201123</v>
      </c>
      <c r="D25" t="s">
        <v>14</v>
      </c>
      <c r="E25">
        <v>200916</v>
      </c>
      <c r="F25">
        <v>1</v>
      </c>
      <c r="G25">
        <v>7</v>
      </c>
      <c r="H25" t="s">
        <v>37</v>
      </c>
      <c r="I25">
        <v>0</v>
      </c>
      <c r="J25">
        <v>3</v>
      </c>
      <c r="K25">
        <v>20</v>
      </c>
      <c r="L25">
        <v>60</v>
      </c>
      <c r="M25">
        <v>90</v>
      </c>
      <c r="N25">
        <v>6240</v>
      </c>
      <c r="P25">
        <v>37</v>
      </c>
    </row>
    <row r="26" spans="1:16" x14ac:dyDescent="0.3">
      <c r="A26" t="s">
        <v>40</v>
      </c>
      <c r="B26" t="s">
        <v>13</v>
      </c>
      <c r="C26">
        <v>201123</v>
      </c>
      <c r="D26" t="s">
        <v>14</v>
      </c>
      <c r="E26">
        <v>200916</v>
      </c>
      <c r="F26">
        <v>1</v>
      </c>
      <c r="G26">
        <v>7</v>
      </c>
      <c r="H26" t="s">
        <v>37</v>
      </c>
      <c r="I26">
        <v>3</v>
      </c>
      <c r="J26">
        <v>1</v>
      </c>
      <c r="K26">
        <v>20</v>
      </c>
      <c r="L26">
        <v>60</v>
      </c>
      <c r="M26">
        <v>132</v>
      </c>
      <c r="N26">
        <v>8760</v>
      </c>
      <c r="P26">
        <v>37</v>
      </c>
    </row>
    <row r="27" spans="1:16" x14ac:dyDescent="0.3">
      <c r="A27" t="s">
        <v>41</v>
      </c>
      <c r="B27" t="s">
        <v>13</v>
      </c>
      <c r="C27">
        <v>201123</v>
      </c>
      <c r="D27" t="s">
        <v>14</v>
      </c>
      <c r="E27">
        <v>200916</v>
      </c>
      <c r="F27">
        <v>1</v>
      </c>
      <c r="G27">
        <v>7</v>
      </c>
      <c r="H27" t="s">
        <v>37</v>
      </c>
      <c r="I27">
        <v>3</v>
      </c>
      <c r="J27">
        <v>2</v>
      </c>
      <c r="K27">
        <v>20</v>
      </c>
      <c r="L27">
        <v>60</v>
      </c>
      <c r="M27">
        <v>105</v>
      </c>
      <c r="N27">
        <v>7155</v>
      </c>
      <c r="P27">
        <v>37</v>
      </c>
    </row>
    <row r="28" spans="1:16" x14ac:dyDescent="0.3">
      <c r="A28" t="s">
        <v>42</v>
      </c>
      <c r="B28" t="s">
        <v>13</v>
      </c>
      <c r="C28">
        <v>201123</v>
      </c>
      <c r="D28" t="s">
        <v>14</v>
      </c>
      <c r="E28">
        <v>200916</v>
      </c>
      <c r="F28">
        <v>1</v>
      </c>
      <c r="G28">
        <v>7</v>
      </c>
      <c r="H28" t="s">
        <v>37</v>
      </c>
      <c r="I28">
        <v>3</v>
      </c>
      <c r="J28">
        <v>3</v>
      </c>
      <c r="K28">
        <v>20</v>
      </c>
      <c r="L28">
        <v>60</v>
      </c>
      <c r="M28">
        <v>105</v>
      </c>
      <c r="N28">
        <v>6765</v>
      </c>
      <c r="P28">
        <v>37</v>
      </c>
    </row>
    <row r="29" spans="1:16" x14ac:dyDescent="0.3">
      <c r="A29" t="s">
        <v>43</v>
      </c>
      <c r="B29" t="s">
        <v>13</v>
      </c>
      <c r="C29">
        <v>201123</v>
      </c>
      <c r="D29" t="s">
        <v>14</v>
      </c>
      <c r="E29">
        <v>200916</v>
      </c>
      <c r="F29">
        <v>1</v>
      </c>
      <c r="G29">
        <v>7</v>
      </c>
      <c r="H29" t="s">
        <v>15</v>
      </c>
      <c r="L29">
        <v>60</v>
      </c>
      <c r="M29">
        <v>15</v>
      </c>
      <c r="N29">
        <v>1365</v>
      </c>
      <c r="P29">
        <v>37</v>
      </c>
    </row>
    <row r="30" spans="1:16" x14ac:dyDescent="0.3">
      <c r="A30" t="s">
        <v>44</v>
      </c>
      <c r="B30" t="s">
        <v>13</v>
      </c>
      <c r="C30">
        <v>201123</v>
      </c>
      <c r="D30" t="s">
        <v>14</v>
      </c>
      <c r="E30">
        <v>200916</v>
      </c>
      <c r="F30">
        <v>1</v>
      </c>
      <c r="G30">
        <v>7</v>
      </c>
      <c r="H30" t="s">
        <v>15</v>
      </c>
      <c r="L30">
        <v>60</v>
      </c>
      <c r="M30">
        <v>0</v>
      </c>
      <c r="N30">
        <v>840</v>
      </c>
      <c r="P30">
        <v>37</v>
      </c>
    </row>
    <row r="31" spans="1:16" x14ac:dyDescent="0.3">
      <c r="A31" t="s">
        <v>45</v>
      </c>
      <c r="B31" t="s">
        <v>13</v>
      </c>
      <c r="C31">
        <v>201123</v>
      </c>
      <c r="D31" t="s">
        <v>14</v>
      </c>
      <c r="E31">
        <v>200916</v>
      </c>
      <c r="F31">
        <v>1</v>
      </c>
      <c r="G31">
        <v>7</v>
      </c>
      <c r="H31" t="s">
        <v>15</v>
      </c>
      <c r="L31">
        <v>60</v>
      </c>
      <c r="M31">
        <v>15</v>
      </c>
      <c r="N31">
        <v>1455</v>
      </c>
      <c r="P31">
        <v>37</v>
      </c>
    </row>
    <row r="32" spans="1:16" x14ac:dyDescent="0.3">
      <c r="A32" t="s">
        <v>46</v>
      </c>
      <c r="B32" t="s">
        <v>13</v>
      </c>
      <c r="C32">
        <v>201123</v>
      </c>
      <c r="D32" t="s">
        <v>14</v>
      </c>
      <c r="E32">
        <v>200916</v>
      </c>
      <c r="F32">
        <v>1</v>
      </c>
      <c r="G32">
        <v>7</v>
      </c>
      <c r="H32" t="s">
        <v>15</v>
      </c>
      <c r="L32">
        <v>60</v>
      </c>
      <c r="M32">
        <v>15</v>
      </c>
      <c r="N32">
        <v>990</v>
      </c>
      <c r="P32">
        <v>37</v>
      </c>
    </row>
    <row r="33" spans="1:16" x14ac:dyDescent="0.3">
      <c r="A33" t="s">
        <v>47</v>
      </c>
      <c r="B33" t="s">
        <v>13</v>
      </c>
      <c r="C33">
        <v>201123</v>
      </c>
      <c r="D33" t="s">
        <v>14</v>
      </c>
      <c r="E33">
        <v>200916</v>
      </c>
      <c r="F33">
        <v>1</v>
      </c>
      <c r="G33">
        <v>7</v>
      </c>
      <c r="H33" t="s">
        <v>15</v>
      </c>
      <c r="L33">
        <v>60</v>
      </c>
      <c r="M33">
        <v>15</v>
      </c>
      <c r="N33">
        <v>1320</v>
      </c>
      <c r="P33">
        <v>37</v>
      </c>
    </row>
    <row r="34" spans="1:16" x14ac:dyDescent="0.3">
      <c r="A34" t="s">
        <v>48</v>
      </c>
      <c r="B34" t="s">
        <v>13</v>
      </c>
      <c r="C34">
        <v>201123</v>
      </c>
      <c r="D34" t="s">
        <v>14</v>
      </c>
      <c r="E34">
        <v>200916</v>
      </c>
      <c r="F34">
        <v>1</v>
      </c>
      <c r="G34">
        <v>7</v>
      </c>
      <c r="H34" t="s">
        <v>37</v>
      </c>
      <c r="I34">
        <v>6</v>
      </c>
      <c r="J34">
        <v>1</v>
      </c>
      <c r="K34">
        <v>20</v>
      </c>
      <c r="L34">
        <v>60</v>
      </c>
      <c r="M34">
        <v>191</v>
      </c>
      <c r="N34">
        <v>12780</v>
      </c>
      <c r="P34">
        <v>37</v>
      </c>
    </row>
    <row r="35" spans="1:16" x14ac:dyDescent="0.3">
      <c r="A35" t="s">
        <v>49</v>
      </c>
      <c r="B35" t="s">
        <v>13</v>
      </c>
      <c r="C35">
        <v>201123</v>
      </c>
      <c r="D35" t="s">
        <v>14</v>
      </c>
      <c r="E35">
        <v>200916</v>
      </c>
      <c r="F35">
        <v>1</v>
      </c>
      <c r="G35">
        <v>7</v>
      </c>
      <c r="H35" t="s">
        <v>37</v>
      </c>
      <c r="I35">
        <v>6</v>
      </c>
      <c r="J35">
        <v>2</v>
      </c>
      <c r="K35">
        <v>20</v>
      </c>
      <c r="L35">
        <v>60</v>
      </c>
      <c r="M35">
        <v>135</v>
      </c>
      <c r="N35">
        <v>8250</v>
      </c>
      <c r="P35">
        <v>37</v>
      </c>
    </row>
    <row r="36" spans="1:16" x14ac:dyDescent="0.3">
      <c r="A36" t="s">
        <v>50</v>
      </c>
      <c r="B36" t="s">
        <v>13</v>
      </c>
      <c r="C36">
        <v>201123</v>
      </c>
      <c r="D36" t="s">
        <v>14</v>
      </c>
      <c r="E36">
        <v>200916</v>
      </c>
      <c r="F36">
        <v>1</v>
      </c>
      <c r="G36">
        <v>7</v>
      </c>
      <c r="H36" t="s">
        <v>37</v>
      </c>
      <c r="I36">
        <v>6</v>
      </c>
      <c r="J36">
        <v>3</v>
      </c>
      <c r="K36">
        <v>20</v>
      </c>
      <c r="L36">
        <v>60</v>
      </c>
      <c r="M36">
        <v>105</v>
      </c>
      <c r="N36">
        <v>7290</v>
      </c>
      <c r="P36">
        <v>37</v>
      </c>
    </row>
    <row r="37" spans="1:16" x14ac:dyDescent="0.3">
      <c r="A37" t="s">
        <v>51</v>
      </c>
      <c r="B37" t="s">
        <v>13</v>
      </c>
      <c r="C37">
        <v>201123</v>
      </c>
      <c r="D37" t="s">
        <v>14</v>
      </c>
      <c r="E37">
        <v>200916</v>
      </c>
      <c r="F37">
        <v>1</v>
      </c>
      <c r="G37">
        <v>7</v>
      </c>
      <c r="H37" t="s">
        <v>37</v>
      </c>
      <c r="I37">
        <v>9</v>
      </c>
      <c r="J37">
        <v>1</v>
      </c>
      <c r="K37">
        <v>20</v>
      </c>
      <c r="L37">
        <v>60</v>
      </c>
      <c r="M37">
        <v>240</v>
      </c>
      <c r="N37">
        <v>14130</v>
      </c>
      <c r="P37">
        <v>37</v>
      </c>
    </row>
    <row r="38" spans="1:16" x14ac:dyDescent="0.3">
      <c r="A38" t="s">
        <v>52</v>
      </c>
      <c r="B38" t="s">
        <v>13</v>
      </c>
      <c r="C38">
        <v>201123</v>
      </c>
      <c r="D38" t="s">
        <v>14</v>
      </c>
      <c r="E38">
        <v>200916</v>
      </c>
      <c r="F38">
        <v>1</v>
      </c>
      <c r="G38">
        <v>7</v>
      </c>
      <c r="H38" t="s">
        <v>37</v>
      </c>
      <c r="I38">
        <v>9</v>
      </c>
      <c r="J38">
        <v>2</v>
      </c>
      <c r="K38">
        <v>20</v>
      </c>
      <c r="L38">
        <v>60</v>
      </c>
      <c r="M38">
        <v>135</v>
      </c>
      <c r="N38">
        <v>8505</v>
      </c>
      <c r="P38">
        <v>37</v>
      </c>
    </row>
    <row r="39" spans="1:16" x14ac:dyDescent="0.3">
      <c r="A39" t="s">
        <v>53</v>
      </c>
      <c r="B39" t="s">
        <v>13</v>
      </c>
      <c r="C39">
        <v>201123</v>
      </c>
      <c r="D39" t="s">
        <v>14</v>
      </c>
      <c r="E39">
        <v>200916</v>
      </c>
      <c r="F39">
        <v>1</v>
      </c>
      <c r="G39">
        <v>7</v>
      </c>
      <c r="H39" t="s">
        <v>37</v>
      </c>
      <c r="I39">
        <v>9</v>
      </c>
      <c r="J39">
        <v>3</v>
      </c>
      <c r="K39">
        <v>20</v>
      </c>
      <c r="L39">
        <v>60</v>
      </c>
      <c r="M39">
        <v>147</v>
      </c>
      <c r="N39">
        <v>7650</v>
      </c>
      <c r="P39">
        <v>37</v>
      </c>
    </row>
    <row r="40" spans="1:16" x14ac:dyDescent="0.3">
      <c r="A40" t="s">
        <v>54</v>
      </c>
      <c r="B40" t="s">
        <v>13</v>
      </c>
      <c r="C40">
        <v>201123</v>
      </c>
      <c r="D40" t="s">
        <v>14</v>
      </c>
      <c r="E40">
        <v>200916</v>
      </c>
      <c r="F40">
        <v>1</v>
      </c>
      <c r="G40">
        <v>7</v>
      </c>
      <c r="H40" t="s">
        <v>15</v>
      </c>
      <c r="L40">
        <v>60</v>
      </c>
      <c r="M40">
        <v>15</v>
      </c>
      <c r="N40">
        <v>870</v>
      </c>
      <c r="P40">
        <v>37</v>
      </c>
    </row>
    <row r="41" spans="1:16" x14ac:dyDescent="0.3">
      <c r="A41" t="s">
        <v>55</v>
      </c>
      <c r="B41" t="s">
        <v>13</v>
      </c>
      <c r="C41">
        <v>201123</v>
      </c>
      <c r="D41" t="s">
        <v>14</v>
      </c>
      <c r="E41">
        <v>200916</v>
      </c>
      <c r="F41">
        <v>1</v>
      </c>
      <c r="G41">
        <v>7</v>
      </c>
      <c r="H41" t="s">
        <v>15</v>
      </c>
      <c r="L41">
        <v>60</v>
      </c>
      <c r="M41">
        <v>15</v>
      </c>
      <c r="N41">
        <v>1185</v>
      </c>
      <c r="P41">
        <v>37</v>
      </c>
    </row>
    <row r="42" spans="1:16" x14ac:dyDescent="0.3">
      <c r="A42" t="s">
        <v>56</v>
      </c>
      <c r="B42" t="s">
        <v>13</v>
      </c>
      <c r="C42">
        <v>201123</v>
      </c>
      <c r="D42" t="s">
        <v>14</v>
      </c>
      <c r="E42">
        <v>200916</v>
      </c>
      <c r="F42">
        <v>1</v>
      </c>
      <c r="G42">
        <v>7</v>
      </c>
      <c r="H42" t="s">
        <v>15</v>
      </c>
      <c r="L42">
        <v>60</v>
      </c>
      <c r="M42">
        <v>30</v>
      </c>
      <c r="N42">
        <v>1665</v>
      </c>
      <c r="P42">
        <v>37</v>
      </c>
    </row>
    <row r="43" spans="1:16" x14ac:dyDescent="0.3">
      <c r="A43" t="s">
        <v>57</v>
      </c>
      <c r="B43" t="s">
        <v>13</v>
      </c>
      <c r="C43">
        <v>201123</v>
      </c>
      <c r="D43" t="s">
        <v>14</v>
      </c>
      <c r="E43">
        <v>200916</v>
      </c>
      <c r="F43">
        <v>1</v>
      </c>
      <c r="G43">
        <v>7</v>
      </c>
      <c r="H43" t="s">
        <v>15</v>
      </c>
      <c r="L43">
        <v>60</v>
      </c>
      <c r="M43">
        <v>30</v>
      </c>
      <c r="N43">
        <v>1005</v>
      </c>
      <c r="P43">
        <v>37</v>
      </c>
    </row>
    <row r="44" spans="1:16" x14ac:dyDescent="0.3">
      <c r="A44" t="s">
        <v>58</v>
      </c>
      <c r="B44" t="s">
        <v>13</v>
      </c>
      <c r="C44">
        <v>201123</v>
      </c>
      <c r="D44" t="s">
        <v>14</v>
      </c>
      <c r="E44">
        <v>200916</v>
      </c>
      <c r="F44">
        <v>1</v>
      </c>
      <c r="G44">
        <v>7</v>
      </c>
      <c r="H44" t="s">
        <v>15</v>
      </c>
      <c r="L44">
        <v>60</v>
      </c>
      <c r="M44">
        <v>15</v>
      </c>
      <c r="N44">
        <v>840</v>
      </c>
      <c r="P44">
        <v>37</v>
      </c>
    </row>
    <row r="45" spans="1:16" x14ac:dyDescent="0.3">
      <c r="A45" t="s">
        <v>59</v>
      </c>
      <c r="B45" t="s">
        <v>13</v>
      </c>
      <c r="C45">
        <v>201123</v>
      </c>
      <c r="D45" t="s">
        <v>14</v>
      </c>
      <c r="E45">
        <v>200916</v>
      </c>
      <c r="F45">
        <v>1</v>
      </c>
      <c r="G45">
        <v>7</v>
      </c>
      <c r="H45" t="s">
        <v>37</v>
      </c>
      <c r="I45">
        <v>12</v>
      </c>
      <c r="J45">
        <v>1</v>
      </c>
      <c r="K45">
        <v>20</v>
      </c>
      <c r="L45">
        <v>60</v>
      </c>
      <c r="M45">
        <v>165</v>
      </c>
      <c r="N45">
        <v>11685</v>
      </c>
      <c r="P45">
        <v>37</v>
      </c>
    </row>
    <row r="46" spans="1:16" x14ac:dyDescent="0.3">
      <c r="A46" t="s">
        <v>60</v>
      </c>
      <c r="B46" t="s">
        <v>13</v>
      </c>
      <c r="C46">
        <v>201123</v>
      </c>
      <c r="D46" t="s">
        <v>14</v>
      </c>
      <c r="E46">
        <v>200916</v>
      </c>
      <c r="F46">
        <v>1</v>
      </c>
      <c r="G46">
        <v>7</v>
      </c>
      <c r="H46" t="s">
        <v>37</v>
      </c>
      <c r="I46">
        <v>12</v>
      </c>
      <c r="J46">
        <v>2</v>
      </c>
      <c r="K46">
        <v>20</v>
      </c>
      <c r="L46">
        <v>60</v>
      </c>
      <c r="M46">
        <v>105</v>
      </c>
      <c r="N46">
        <v>7560</v>
      </c>
      <c r="P46">
        <v>37</v>
      </c>
    </row>
    <row r="47" spans="1:16" x14ac:dyDescent="0.3">
      <c r="A47" t="s">
        <v>61</v>
      </c>
      <c r="B47" t="s">
        <v>13</v>
      </c>
      <c r="C47">
        <v>201123</v>
      </c>
      <c r="D47" t="s">
        <v>14</v>
      </c>
      <c r="E47">
        <v>200916</v>
      </c>
      <c r="F47">
        <v>1</v>
      </c>
      <c r="G47">
        <v>7</v>
      </c>
      <c r="H47" t="s">
        <v>37</v>
      </c>
      <c r="I47">
        <v>12</v>
      </c>
      <c r="J47">
        <v>3</v>
      </c>
      <c r="K47">
        <v>20</v>
      </c>
      <c r="L47">
        <v>60</v>
      </c>
      <c r="M47">
        <v>105</v>
      </c>
      <c r="N47">
        <v>6780</v>
      </c>
      <c r="P47">
        <v>37</v>
      </c>
    </row>
    <row r="48" spans="1:16" x14ac:dyDescent="0.3">
      <c r="A48" t="s">
        <v>62</v>
      </c>
      <c r="B48" t="s">
        <v>13</v>
      </c>
      <c r="C48">
        <v>201123</v>
      </c>
      <c r="D48" t="s">
        <v>14</v>
      </c>
      <c r="E48">
        <v>200916</v>
      </c>
      <c r="F48">
        <v>1</v>
      </c>
      <c r="G48">
        <v>7</v>
      </c>
      <c r="H48" t="s">
        <v>37</v>
      </c>
      <c r="I48">
        <v>24</v>
      </c>
      <c r="J48">
        <v>1</v>
      </c>
      <c r="K48">
        <v>20</v>
      </c>
      <c r="L48">
        <v>60</v>
      </c>
      <c r="M48">
        <v>165</v>
      </c>
      <c r="N48">
        <v>12045</v>
      </c>
      <c r="P48">
        <v>37</v>
      </c>
    </row>
    <row r="49" spans="1:16" x14ac:dyDescent="0.3">
      <c r="A49" t="s">
        <v>63</v>
      </c>
      <c r="B49" t="s">
        <v>13</v>
      </c>
      <c r="C49">
        <v>201123</v>
      </c>
      <c r="D49" t="s">
        <v>14</v>
      </c>
      <c r="E49">
        <v>200916</v>
      </c>
      <c r="F49">
        <v>1</v>
      </c>
      <c r="G49">
        <v>7</v>
      </c>
      <c r="H49" t="s">
        <v>37</v>
      </c>
      <c r="I49">
        <v>24</v>
      </c>
      <c r="J49">
        <v>2</v>
      </c>
      <c r="K49">
        <v>20</v>
      </c>
      <c r="L49">
        <v>60</v>
      </c>
      <c r="M49">
        <v>205</v>
      </c>
      <c r="N49">
        <v>14280</v>
      </c>
      <c r="P49">
        <v>37</v>
      </c>
    </row>
    <row r="50" spans="1:16" x14ac:dyDescent="0.3">
      <c r="A50" t="s">
        <v>64</v>
      </c>
      <c r="B50" t="s">
        <v>13</v>
      </c>
      <c r="C50">
        <v>201123</v>
      </c>
      <c r="D50" t="s">
        <v>14</v>
      </c>
      <c r="E50">
        <v>200916</v>
      </c>
      <c r="F50">
        <v>1</v>
      </c>
      <c r="G50">
        <v>7</v>
      </c>
      <c r="H50" t="s">
        <v>37</v>
      </c>
      <c r="I50">
        <v>24</v>
      </c>
      <c r="J50">
        <v>3</v>
      </c>
      <c r="K50">
        <v>20</v>
      </c>
      <c r="L50">
        <v>60</v>
      </c>
      <c r="M50">
        <v>147</v>
      </c>
      <c r="N50">
        <v>8940</v>
      </c>
      <c r="P50">
        <v>37</v>
      </c>
    </row>
    <row r="51" spans="1:16" x14ac:dyDescent="0.3">
      <c r="A51" t="s">
        <v>65</v>
      </c>
      <c r="B51" t="s">
        <v>13</v>
      </c>
      <c r="C51">
        <v>201123</v>
      </c>
      <c r="D51" t="s">
        <v>14</v>
      </c>
      <c r="E51">
        <v>200916</v>
      </c>
      <c r="F51">
        <v>1</v>
      </c>
      <c r="G51">
        <v>7</v>
      </c>
      <c r="H51" t="s">
        <v>37</v>
      </c>
      <c r="I51">
        <v>24</v>
      </c>
      <c r="J51">
        <v>2</v>
      </c>
      <c r="K51">
        <v>20</v>
      </c>
      <c r="L51">
        <v>60</v>
      </c>
      <c r="M51">
        <v>210</v>
      </c>
      <c r="N51">
        <v>13080</v>
      </c>
      <c r="P51">
        <v>37</v>
      </c>
    </row>
    <row r="52" spans="1:16" x14ac:dyDescent="0.3">
      <c r="A52" t="s">
        <v>66</v>
      </c>
      <c r="B52" t="s">
        <v>13</v>
      </c>
      <c r="C52">
        <v>201123</v>
      </c>
      <c r="D52" t="s">
        <v>14</v>
      </c>
      <c r="E52">
        <v>200916</v>
      </c>
      <c r="F52">
        <v>1</v>
      </c>
      <c r="G52">
        <v>7</v>
      </c>
      <c r="H52" t="s">
        <v>37</v>
      </c>
      <c r="I52">
        <v>24</v>
      </c>
      <c r="J52">
        <v>3</v>
      </c>
      <c r="K52">
        <v>20</v>
      </c>
      <c r="L52">
        <v>60</v>
      </c>
      <c r="M52">
        <v>165</v>
      </c>
      <c r="N52">
        <v>9705</v>
      </c>
      <c r="P52">
        <v>37</v>
      </c>
    </row>
    <row r="53" spans="1:16" x14ac:dyDescent="0.3">
      <c r="A53" t="s">
        <v>67</v>
      </c>
      <c r="B53" t="s">
        <v>13</v>
      </c>
      <c r="C53">
        <v>201123</v>
      </c>
      <c r="D53" t="s">
        <v>14</v>
      </c>
      <c r="E53">
        <v>200916</v>
      </c>
      <c r="F53">
        <v>1</v>
      </c>
      <c r="G53">
        <v>7</v>
      </c>
      <c r="H53" t="s">
        <v>15</v>
      </c>
      <c r="L53">
        <v>60</v>
      </c>
      <c r="M53">
        <v>15</v>
      </c>
      <c r="N53">
        <v>900</v>
      </c>
      <c r="P53">
        <v>37</v>
      </c>
    </row>
    <row r="54" spans="1:16" x14ac:dyDescent="0.3">
      <c r="A54" t="s">
        <v>68</v>
      </c>
      <c r="B54" t="s">
        <v>13</v>
      </c>
      <c r="C54">
        <v>201123</v>
      </c>
      <c r="D54" t="s">
        <v>14</v>
      </c>
      <c r="E54">
        <v>200916</v>
      </c>
      <c r="F54">
        <v>1</v>
      </c>
      <c r="G54">
        <v>7</v>
      </c>
      <c r="H54" t="s">
        <v>15</v>
      </c>
      <c r="L54">
        <v>60</v>
      </c>
      <c r="M54">
        <v>30</v>
      </c>
      <c r="N54">
        <v>1410</v>
      </c>
      <c r="P54">
        <v>37</v>
      </c>
    </row>
    <row r="55" spans="1:16" x14ac:dyDescent="0.3">
      <c r="A55" t="s">
        <v>69</v>
      </c>
      <c r="B55" t="s">
        <v>13</v>
      </c>
      <c r="C55">
        <v>201123</v>
      </c>
      <c r="D55" t="s">
        <v>14</v>
      </c>
      <c r="E55">
        <v>200916</v>
      </c>
      <c r="F55">
        <v>1</v>
      </c>
      <c r="G55">
        <v>7</v>
      </c>
      <c r="H55" t="s">
        <v>15</v>
      </c>
      <c r="L55">
        <v>60</v>
      </c>
      <c r="M55">
        <v>15</v>
      </c>
      <c r="N55">
        <v>840</v>
      </c>
      <c r="P55">
        <v>37</v>
      </c>
    </row>
    <row r="56" spans="1:16" x14ac:dyDescent="0.3">
      <c r="A56" t="s">
        <v>70</v>
      </c>
      <c r="B56" t="s">
        <v>13</v>
      </c>
      <c r="C56">
        <v>201123</v>
      </c>
      <c r="D56" t="s">
        <v>14</v>
      </c>
      <c r="E56">
        <v>200916</v>
      </c>
      <c r="F56">
        <v>1</v>
      </c>
      <c r="G56">
        <v>7</v>
      </c>
      <c r="H56" t="s">
        <v>15</v>
      </c>
      <c r="L56">
        <v>60</v>
      </c>
      <c r="M56">
        <v>15</v>
      </c>
      <c r="N56">
        <v>840</v>
      </c>
      <c r="P56">
        <v>37</v>
      </c>
    </row>
    <row r="57" spans="1:16" x14ac:dyDescent="0.3">
      <c r="A57" t="s">
        <v>71</v>
      </c>
      <c r="B57" t="s">
        <v>13</v>
      </c>
      <c r="C57">
        <v>201123</v>
      </c>
      <c r="D57" t="s">
        <v>14</v>
      </c>
      <c r="E57">
        <v>200916</v>
      </c>
      <c r="F57">
        <v>1</v>
      </c>
      <c r="G57">
        <v>7</v>
      </c>
      <c r="H57" t="s">
        <v>15</v>
      </c>
      <c r="L57">
        <v>60</v>
      </c>
      <c r="M57">
        <v>30</v>
      </c>
      <c r="N57">
        <v>1020</v>
      </c>
      <c r="P57">
        <v>37</v>
      </c>
    </row>
    <row r="58" spans="1:16" x14ac:dyDescent="0.3">
      <c r="A58" t="s">
        <v>72</v>
      </c>
      <c r="B58" t="s">
        <v>13</v>
      </c>
      <c r="C58">
        <v>201123</v>
      </c>
      <c r="D58" t="s">
        <v>14</v>
      </c>
      <c r="E58">
        <v>200916</v>
      </c>
      <c r="F58">
        <v>1</v>
      </c>
      <c r="G58">
        <v>7</v>
      </c>
      <c r="H58" t="s">
        <v>15</v>
      </c>
      <c r="L58">
        <v>60</v>
      </c>
      <c r="M58">
        <v>30</v>
      </c>
      <c r="N58">
        <v>990</v>
      </c>
      <c r="P58">
        <v>37</v>
      </c>
    </row>
    <row r="59" spans="1:16" x14ac:dyDescent="0.3">
      <c r="A59" t="s">
        <v>73</v>
      </c>
      <c r="B59" t="s">
        <v>13</v>
      </c>
      <c r="C59">
        <v>201123</v>
      </c>
      <c r="D59" t="s">
        <v>14</v>
      </c>
      <c r="E59">
        <v>200916</v>
      </c>
      <c r="F59">
        <v>1</v>
      </c>
      <c r="G59">
        <v>7</v>
      </c>
      <c r="H59" t="s">
        <v>37</v>
      </c>
      <c r="I59">
        <v>0</v>
      </c>
      <c r="J59">
        <v>1</v>
      </c>
      <c r="K59">
        <v>2</v>
      </c>
      <c r="L59">
        <v>60</v>
      </c>
      <c r="M59">
        <v>330</v>
      </c>
      <c r="N59">
        <v>22965</v>
      </c>
      <c r="P59">
        <v>37</v>
      </c>
    </row>
    <row r="60" spans="1:16" x14ac:dyDescent="0.3">
      <c r="A60" t="s">
        <v>74</v>
      </c>
      <c r="B60" t="s">
        <v>13</v>
      </c>
      <c r="C60">
        <v>201123</v>
      </c>
      <c r="D60" t="s">
        <v>14</v>
      </c>
      <c r="E60">
        <v>200916</v>
      </c>
      <c r="F60">
        <v>1</v>
      </c>
      <c r="G60">
        <v>7</v>
      </c>
      <c r="H60" t="s">
        <v>37</v>
      </c>
      <c r="I60">
        <v>0</v>
      </c>
      <c r="J60">
        <v>2</v>
      </c>
      <c r="K60">
        <v>2</v>
      </c>
      <c r="L60">
        <v>60</v>
      </c>
      <c r="M60">
        <v>319</v>
      </c>
      <c r="N60">
        <v>20355</v>
      </c>
      <c r="P60">
        <v>37</v>
      </c>
    </row>
    <row r="61" spans="1:16" x14ac:dyDescent="0.3">
      <c r="A61" t="s">
        <v>75</v>
      </c>
      <c r="B61" t="s">
        <v>13</v>
      </c>
      <c r="C61">
        <v>201123</v>
      </c>
      <c r="D61" t="s">
        <v>14</v>
      </c>
      <c r="E61">
        <v>200916</v>
      </c>
      <c r="F61">
        <v>1</v>
      </c>
      <c r="G61">
        <v>7</v>
      </c>
      <c r="H61" t="s">
        <v>37</v>
      </c>
      <c r="I61">
        <v>0</v>
      </c>
      <c r="J61">
        <v>3</v>
      </c>
      <c r="K61">
        <v>2</v>
      </c>
      <c r="L61">
        <v>60</v>
      </c>
      <c r="M61">
        <v>360</v>
      </c>
      <c r="N61">
        <v>22665</v>
      </c>
      <c r="P61">
        <v>37</v>
      </c>
    </row>
    <row r="62" spans="1:16" x14ac:dyDescent="0.3">
      <c r="A62" t="s">
        <v>76</v>
      </c>
      <c r="B62" t="s">
        <v>13</v>
      </c>
      <c r="C62">
        <v>201123</v>
      </c>
      <c r="D62" t="s">
        <v>14</v>
      </c>
      <c r="E62">
        <v>200916</v>
      </c>
      <c r="F62">
        <v>1</v>
      </c>
      <c r="G62">
        <v>7</v>
      </c>
      <c r="H62" t="s">
        <v>37</v>
      </c>
      <c r="I62">
        <v>3</v>
      </c>
      <c r="J62">
        <v>1</v>
      </c>
      <c r="K62">
        <v>2</v>
      </c>
      <c r="L62">
        <v>60</v>
      </c>
      <c r="M62">
        <v>383</v>
      </c>
      <c r="N62">
        <v>24660</v>
      </c>
      <c r="P62">
        <v>37</v>
      </c>
    </row>
    <row r="63" spans="1:16" x14ac:dyDescent="0.3">
      <c r="A63" t="s">
        <v>77</v>
      </c>
      <c r="B63" t="s">
        <v>13</v>
      </c>
      <c r="C63">
        <v>201123</v>
      </c>
      <c r="D63" t="s">
        <v>14</v>
      </c>
      <c r="E63">
        <v>200916</v>
      </c>
      <c r="F63">
        <v>1</v>
      </c>
      <c r="G63">
        <v>7</v>
      </c>
      <c r="H63" t="s">
        <v>37</v>
      </c>
      <c r="I63">
        <v>3</v>
      </c>
      <c r="J63">
        <v>2</v>
      </c>
      <c r="K63">
        <v>2</v>
      </c>
      <c r="L63">
        <v>60</v>
      </c>
      <c r="M63">
        <v>368</v>
      </c>
      <c r="N63">
        <v>23220</v>
      </c>
      <c r="P63">
        <v>37</v>
      </c>
    </row>
    <row r="64" spans="1:16" x14ac:dyDescent="0.3">
      <c r="A64" t="s">
        <v>78</v>
      </c>
      <c r="B64" t="s">
        <v>13</v>
      </c>
      <c r="C64">
        <v>201123</v>
      </c>
      <c r="D64" t="s">
        <v>14</v>
      </c>
      <c r="E64">
        <v>200916</v>
      </c>
      <c r="F64">
        <v>1</v>
      </c>
      <c r="G64">
        <v>7</v>
      </c>
      <c r="H64" t="s">
        <v>37</v>
      </c>
      <c r="I64">
        <v>3</v>
      </c>
      <c r="J64">
        <v>3</v>
      </c>
      <c r="K64">
        <v>2</v>
      </c>
      <c r="L64">
        <v>60</v>
      </c>
      <c r="M64">
        <v>450</v>
      </c>
      <c r="N64">
        <v>22785</v>
      </c>
      <c r="P64">
        <v>37</v>
      </c>
    </row>
    <row r="65" spans="1:16" x14ac:dyDescent="0.3">
      <c r="A65" t="s">
        <v>79</v>
      </c>
      <c r="B65" t="s">
        <v>13</v>
      </c>
      <c r="C65">
        <v>201123</v>
      </c>
      <c r="D65" t="s">
        <v>14</v>
      </c>
      <c r="E65">
        <v>200916</v>
      </c>
      <c r="F65">
        <v>1</v>
      </c>
      <c r="G65">
        <v>7</v>
      </c>
      <c r="H65" t="s">
        <v>37</v>
      </c>
      <c r="I65">
        <v>6</v>
      </c>
      <c r="J65">
        <v>1</v>
      </c>
      <c r="K65">
        <v>2</v>
      </c>
      <c r="L65">
        <v>60</v>
      </c>
      <c r="M65">
        <v>464</v>
      </c>
      <c r="N65">
        <v>31125</v>
      </c>
      <c r="P65">
        <v>37</v>
      </c>
    </row>
    <row r="66" spans="1:16" x14ac:dyDescent="0.3">
      <c r="A66" t="s">
        <v>80</v>
      </c>
      <c r="B66" t="s">
        <v>13</v>
      </c>
      <c r="C66">
        <v>201123</v>
      </c>
      <c r="D66" t="s">
        <v>14</v>
      </c>
      <c r="E66">
        <v>200916</v>
      </c>
      <c r="F66">
        <v>1</v>
      </c>
      <c r="G66">
        <v>7</v>
      </c>
      <c r="H66" t="s">
        <v>37</v>
      </c>
      <c r="I66">
        <v>6</v>
      </c>
      <c r="J66">
        <v>2</v>
      </c>
      <c r="K66">
        <v>2</v>
      </c>
      <c r="L66">
        <v>60</v>
      </c>
      <c r="M66">
        <v>398</v>
      </c>
      <c r="N66">
        <v>27285</v>
      </c>
      <c r="P66">
        <v>37</v>
      </c>
    </row>
    <row r="67" spans="1:16" x14ac:dyDescent="0.3">
      <c r="A67" t="s">
        <v>81</v>
      </c>
      <c r="B67" t="s">
        <v>13</v>
      </c>
      <c r="C67">
        <v>201123</v>
      </c>
      <c r="D67" t="s">
        <v>14</v>
      </c>
      <c r="E67">
        <v>200916</v>
      </c>
      <c r="F67">
        <v>1</v>
      </c>
      <c r="G67">
        <v>7</v>
      </c>
      <c r="H67" t="s">
        <v>37</v>
      </c>
      <c r="I67">
        <v>6</v>
      </c>
      <c r="J67">
        <v>3</v>
      </c>
      <c r="K67">
        <v>2</v>
      </c>
      <c r="L67">
        <v>60</v>
      </c>
      <c r="M67">
        <v>465</v>
      </c>
      <c r="N67">
        <v>27510</v>
      </c>
      <c r="P67">
        <v>37</v>
      </c>
    </row>
    <row r="68" spans="1:16" x14ac:dyDescent="0.3">
      <c r="A68" t="s">
        <v>82</v>
      </c>
      <c r="B68" t="s">
        <v>13</v>
      </c>
      <c r="C68">
        <v>201123</v>
      </c>
      <c r="D68" t="s">
        <v>14</v>
      </c>
      <c r="E68">
        <v>200916</v>
      </c>
      <c r="F68">
        <v>1</v>
      </c>
      <c r="G68">
        <v>7</v>
      </c>
      <c r="H68" t="s">
        <v>37</v>
      </c>
      <c r="I68">
        <v>0</v>
      </c>
      <c r="J68">
        <v>1</v>
      </c>
      <c r="K68">
        <v>5</v>
      </c>
      <c r="L68">
        <v>60</v>
      </c>
      <c r="M68">
        <v>105</v>
      </c>
      <c r="N68">
        <v>1065</v>
      </c>
      <c r="P68">
        <v>37</v>
      </c>
    </row>
    <row r="69" spans="1:16" x14ac:dyDescent="0.3">
      <c r="A69" t="s">
        <v>83</v>
      </c>
      <c r="B69" t="s">
        <v>13</v>
      </c>
      <c r="C69">
        <v>201123</v>
      </c>
      <c r="D69" t="s">
        <v>14</v>
      </c>
      <c r="E69">
        <v>200916</v>
      </c>
      <c r="F69">
        <v>1</v>
      </c>
      <c r="G69">
        <v>7</v>
      </c>
      <c r="H69" t="s">
        <v>37</v>
      </c>
      <c r="I69">
        <v>0</v>
      </c>
      <c r="J69">
        <v>2</v>
      </c>
      <c r="K69">
        <v>5</v>
      </c>
      <c r="L69">
        <v>60</v>
      </c>
      <c r="M69">
        <v>135</v>
      </c>
      <c r="N69">
        <v>7965</v>
      </c>
      <c r="P69">
        <v>37</v>
      </c>
    </row>
    <row r="70" spans="1:16" x14ac:dyDescent="0.3">
      <c r="A70" t="s">
        <v>84</v>
      </c>
      <c r="B70" t="s">
        <v>13</v>
      </c>
      <c r="C70">
        <v>201123</v>
      </c>
      <c r="D70" t="s">
        <v>14</v>
      </c>
      <c r="E70">
        <v>200916</v>
      </c>
      <c r="F70">
        <v>1</v>
      </c>
      <c r="G70">
        <v>7</v>
      </c>
      <c r="H70" t="s">
        <v>37</v>
      </c>
      <c r="I70">
        <v>0</v>
      </c>
      <c r="J70">
        <v>3</v>
      </c>
      <c r="K70">
        <v>5</v>
      </c>
      <c r="L70">
        <v>60</v>
      </c>
      <c r="M70">
        <v>105</v>
      </c>
      <c r="N70">
        <v>6390</v>
      </c>
      <c r="P70">
        <v>37</v>
      </c>
    </row>
    <row r="71" spans="1:16" x14ac:dyDescent="0.3">
      <c r="A71" t="s">
        <v>85</v>
      </c>
      <c r="B71" t="s">
        <v>13</v>
      </c>
      <c r="C71">
        <v>201123</v>
      </c>
      <c r="D71" t="s">
        <v>14</v>
      </c>
      <c r="E71">
        <v>200916</v>
      </c>
      <c r="F71">
        <v>1</v>
      </c>
      <c r="G71">
        <v>7</v>
      </c>
      <c r="H71" t="s">
        <v>37</v>
      </c>
      <c r="I71">
        <v>3</v>
      </c>
      <c r="J71">
        <v>1</v>
      </c>
      <c r="K71">
        <v>5</v>
      </c>
      <c r="L71">
        <v>60</v>
      </c>
      <c r="M71">
        <v>120</v>
      </c>
      <c r="N71">
        <v>6585</v>
      </c>
      <c r="P71">
        <v>37</v>
      </c>
    </row>
    <row r="72" spans="1:16" x14ac:dyDescent="0.3">
      <c r="A72" t="s">
        <v>86</v>
      </c>
      <c r="B72" t="s">
        <v>13</v>
      </c>
      <c r="C72">
        <v>201123</v>
      </c>
      <c r="D72" t="s">
        <v>14</v>
      </c>
      <c r="E72">
        <v>200916</v>
      </c>
      <c r="F72">
        <v>1</v>
      </c>
      <c r="G72">
        <v>7</v>
      </c>
      <c r="H72" t="s">
        <v>37</v>
      </c>
      <c r="I72">
        <v>3</v>
      </c>
      <c r="J72">
        <v>2</v>
      </c>
      <c r="K72">
        <v>5</v>
      </c>
      <c r="L72">
        <v>60</v>
      </c>
      <c r="M72">
        <v>120</v>
      </c>
      <c r="N72">
        <v>7530</v>
      </c>
      <c r="P72">
        <v>37</v>
      </c>
    </row>
    <row r="73" spans="1:16" x14ac:dyDescent="0.3">
      <c r="A73" t="s">
        <v>87</v>
      </c>
      <c r="B73" t="s">
        <v>13</v>
      </c>
      <c r="C73">
        <v>201123</v>
      </c>
      <c r="D73" t="s">
        <v>14</v>
      </c>
      <c r="E73">
        <v>200916</v>
      </c>
      <c r="F73">
        <v>1</v>
      </c>
      <c r="G73">
        <v>7</v>
      </c>
      <c r="H73" t="s">
        <v>37</v>
      </c>
      <c r="I73">
        <v>3</v>
      </c>
      <c r="J73">
        <v>3</v>
      </c>
      <c r="K73">
        <v>5</v>
      </c>
      <c r="L73">
        <v>60</v>
      </c>
      <c r="M73">
        <v>90</v>
      </c>
      <c r="N73">
        <v>6780</v>
      </c>
      <c r="P73">
        <v>37</v>
      </c>
    </row>
    <row r="74" spans="1:16" x14ac:dyDescent="0.3">
      <c r="A74" t="s">
        <v>88</v>
      </c>
      <c r="B74" t="s">
        <v>13</v>
      </c>
      <c r="C74">
        <v>201123</v>
      </c>
      <c r="D74" t="s">
        <v>14</v>
      </c>
      <c r="E74">
        <v>200916</v>
      </c>
      <c r="F74">
        <v>1</v>
      </c>
      <c r="G74">
        <v>7</v>
      </c>
      <c r="H74" t="s">
        <v>37</v>
      </c>
      <c r="I74">
        <v>6</v>
      </c>
      <c r="J74">
        <v>1</v>
      </c>
      <c r="K74">
        <v>5</v>
      </c>
      <c r="L74">
        <v>60</v>
      </c>
      <c r="M74">
        <v>135</v>
      </c>
      <c r="N74">
        <v>8805</v>
      </c>
      <c r="P74">
        <v>37</v>
      </c>
    </row>
    <row r="75" spans="1:16" x14ac:dyDescent="0.3">
      <c r="A75" t="s">
        <v>89</v>
      </c>
      <c r="B75" t="s">
        <v>13</v>
      </c>
      <c r="C75">
        <v>201123</v>
      </c>
      <c r="D75" t="s">
        <v>14</v>
      </c>
      <c r="E75">
        <v>200916</v>
      </c>
      <c r="F75">
        <v>1</v>
      </c>
      <c r="G75">
        <v>7</v>
      </c>
      <c r="H75" t="s">
        <v>37</v>
      </c>
      <c r="I75">
        <v>6</v>
      </c>
      <c r="J75">
        <v>2</v>
      </c>
      <c r="K75">
        <v>5</v>
      </c>
      <c r="L75">
        <v>60</v>
      </c>
      <c r="M75">
        <v>150</v>
      </c>
      <c r="N75">
        <v>7800</v>
      </c>
      <c r="P75">
        <v>37</v>
      </c>
    </row>
    <row r="76" spans="1:16" x14ac:dyDescent="0.3">
      <c r="A76" t="s">
        <v>90</v>
      </c>
      <c r="B76" t="s">
        <v>13</v>
      </c>
      <c r="C76">
        <v>201123</v>
      </c>
      <c r="D76" t="s">
        <v>14</v>
      </c>
      <c r="E76">
        <v>200916</v>
      </c>
      <c r="F76">
        <v>1</v>
      </c>
      <c r="G76">
        <v>7</v>
      </c>
      <c r="H76" t="s">
        <v>37</v>
      </c>
      <c r="I76">
        <v>6</v>
      </c>
      <c r="J76">
        <v>3</v>
      </c>
      <c r="K76">
        <v>5</v>
      </c>
      <c r="L76">
        <v>60</v>
      </c>
      <c r="M76">
        <v>105</v>
      </c>
      <c r="N76">
        <v>8160</v>
      </c>
      <c r="P76">
        <v>37</v>
      </c>
    </row>
    <row r="77" spans="1:16" x14ac:dyDescent="0.3">
      <c r="A77" t="s">
        <v>91</v>
      </c>
      <c r="B77" t="s">
        <v>13</v>
      </c>
      <c r="C77">
        <v>201123</v>
      </c>
      <c r="D77" t="s">
        <v>14</v>
      </c>
      <c r="E77">
        <v>200916</v>
      </c>
      <c r="F77">
        <v>1</v>
      </c>
      <c r="G77">
        <v>7</v>
      </c>
      <c r="H77" t="s">
        <v>15</v>
      </c>
      <c r="L77">
        <v>60</v>
      </c>
      <c r="M77">
        <v>30</v>
      </c>
      <c r="N77">
        <v>1110</v>
      </c>
      <c r="P77">
        <v>37</v>
      </c>
    </row>
    <row r="78" spans="1:16" x14ac:dyDescent="0.3">
      <c r="A78" t="s">
        <v>92</v>
      </c>
      <c r="B78" t="s">
        <v>13</v>
      </c>
      <c r="C78">
        <v>201123</v>
      </c>
      <c r="D78" t="s">
        <v>14</v>
      </c>
      <c r="E78">
        <v>200916</v>
      </c>
      <c r="F78">
        <v>1</v>
      </c>
      <c r="G78">
        <v>7</v>
      </c>
      <c r="H78" t="s">
        <v>15</v>
      </c>
      <c r="L78">
        <v>60</v>
      </c>
      <c r="M78">
        <v>15</v>
      </c>
      <c r="N78">
        <v>915</v>
      </c>
      <c r="P78">
        <v>37</v>
      </c>
    </row>
    <row r="79" spans="1:16" x14ac:dyDescent="0.3">
      <c r="A79" t="s">
        <v>93</v>
      </c>
      <c r="B79" t="s">
        <v>13</v>
      </c>
      <c r="C79">
        <v>201123</v>
      </c>
      <c r="D79" t="s">
        <v>14</v>
      </c>
      <c r="E79">
        <v>200916</v>
      </c>
      <c r="F79">
        <v>1</v>
      </c>
      <c r="G79">
        <v>7</v>
      </c>
      <c r="H79" t="s">
        <v>15</v>
      </c>
      <c r="L79">
        <v>60</v>
      </c>
      <c r="M79">
        <v>30</v>
      </c>
      <c r="N79">
        <v>1020</v>
      </c>
      <c r="P79">
        <v>37</v>
      </c>
    </row>
    <row r="80" spans="1:16" x14ac:dyDescent="0.3">
      <c r="A80" t="s">
        <v>94</v>
      </c>
      <c r="B80" t="s">
        <v>13</v>
      </c>
      <c r="C80">
        <v>201123</v>
      </c>
      <c r="D80" t="s">
        <v>14</v>
      </c>
      <c r="E80">
        <v>200916</v>
      </c>
      <c r="F80">
        <v>1</v>
      </c>
      <c r="G80">
        <v>7</v>
      </c>
      <c r="H80" t="s">
        <v>15</v>
      </c>
      <c r="L80">
        <v>60</v>
      </c>
      <c r="M80">
        <v>15</v>
      </c>
      <c r="N80">
        <v>915</v>
      </c>
      <c r="P80">
        <v>37</v>
      </c>
    </row>
    <row r="81" spans="1:16" x14ac:dyDescent="0.3">
      <c r="A81" t="s">
        <v>95</v>
      </c>
      <c r="B81" t="s">
        <v>13</v>
      </c>
      <c r="C81">
        <v>201123</v>
      </c>
      <c r="D81" t="s">
        <v>14</v>
      </c>
      <c r="E81">
        <v>200916</v>
      </c>
      <c r="F81">
        <v>1</v>
      </c>
      <c r="G81">
        <v>7</v>
      </c>
      <c r="H81" t="s">
        <v>37</v>
      </c>
      <c r="I81">
        <v>9</v>
      </c>
      <c r="J81">
        <v>1</v>
      </c>
      <c r="K81">
        <v>2</v>
      </c>
      <c r="L81">
        <v>60</v>
      </c>
      <c r="M81">
        <v>720</v>
      </c>
      <c r="N81">
        <v>44490</v>
      </c>
      <c r="O81" t="s">
        <v>96</v>
      </c>
      <c r="P81">
        <v>37</v>
      </c>
    </row>
    <row r="82" spans="1:16" x14ac:dyDescent="0.3">
      <c r="A82" t="s">
        <v>97</v>
      </c>
      <c r="B82" t="s">
        <v>13</v>
      </c>
      <c r="C82">
        <v>201123</v>
      </c>
      <c r="D82" t="s">
        <v>14</v>
      </c>
      <c r="E82">
        <v>200916</v>
      </c>
      <c r="F82">
        <v>1</v>
      </c>
      <c r="G82">
        <v>7</v>
      </c>
      <c r="H82" t="s">
        <v>37</v>
      </c>
      <c r="I82">
        <v>9</v>
      </c>
      <c r="J82">
        <v>2</v>
      </c>
      <c r="K82">
        <v>2</v>
      </c>
      <c r="L82">
        <v>60</v>
      </c>
      <c r="M82">
        <v>390</v>
      </c>
      <c r="N82">
        <v>29505</v>
      </c>
      <c r="P82">
        <v>37</v>
      </c>
    </row>
    <row r="83" spans="1:16" x14ac:dyDescent="0.3">
      <c r="A83" t="s">
        <v>98</v>
      </c>
      <c r="B83" t="s">
        <v>13</v>
      </c>
      <c r="C83">
        <v>201123</v>
      </c>
      <c r="D83" t="s">
        <v>14</v>
      </c>
      <c r="E83">
        <v>200916</v>
      </c>
      <c r="F83">
        <v>1</v>
      </c>
      <c r="G83">
        <v>7</v>
      </c>
      <c r="H83" t="s">
        <v>37</v>
      </c>
      <c r="I83">
        <v>9</v>
      </c>
      <c r="J83">
        <v>3</v>
      </c>
      <c r="K83">
        <v>2</v>
      </c>
      <c r="L83">
        <v>60</v>
      </c>
      <c r="M83">
        <v>354</v>
      </c>
      <c r="N83">
        <v>21675</v>
      </c>
      <c r="P83">
        <v>37</v>
      </c>
    </row>
    <row r="84" spans="1:16" x14ac:dyDescent="0.3">
      <c r="A84" t="s">
        <v>99</v>
      </c>
      <c r="B84" t="s">
        <v>13</v>
      </c>
      <c r="C84">
        <v>201123</v>
      </c>
      <c r="D84" t="s">
        <v>14</v>
      </c>
      <c r="E84">
        <v>200916</v>
      </c>
      <c r="F84">
        <v>1</v>
      </c>
      <c r="G84">
        <v>7</v>
      </c>
      <c r="H84" t="s">
        <v>37</v>
      </c>
      <c r="I84">
        <v>12</v>
      </c>
      <c r="J84">
        <v>1</v>
      </c>
      <c r="K84">
        <v>2</v>
      </c>
      <c r="L84">
        <v>60</v>
      </c>
      <c r="M84">
        <v>540</v>
      </c>
      <c r="N84">
        <v>33990</v>
      </c>
      <c r="P84">
        <v>37</v>
      </c>
    </row>
    <row r="85" spans="1:16" x14ac:dyDescent="0.3">
      <c r="A85" t="s">
        <v>100</v>
      </c>
      <c r="B85" t="s">
        <v>13</v>
      </c>
      <c r="C85">
        <v>201123</v>
      </c>
      <c r="D85" t="s">
        <v>14</v>
      </c>
      <c r="E85">
        <v>200916</v>
      </c>
      <c r="F85">
        <v>1</v>
      </c>
      <c r="G85">
        <v>7</v>
      </c>
      <c r="H85" t="s">
        <v>37</v>
      </c>
      <c r="I85">
        <v>12</v>
      </c>
      <c r="J85">
        <v>2</v>
      </c>
      <c r="K85">
        <v>2</v>
      </c>
      <c r="L85">
        <v>60</v>
      </c>
      <c r="M85">
        <v>465</v>
      </c>
      <c r="N85">
        <v>26355</v>
      </c>
      <c r="P85">
        <v>37</v>
      </c>
    </row>
    <row r="86" spans="1:16" x14ac:dyDescent="0.3">
      <c r="A86" t="s">
        <v>101</v>
      </c>
      <c r="B86" t="s">
        <v>13</v>
      </c>
      <c r="C86">
        <v>201123</v>
      </c>
      <c r="D86" t="s">
        <v>14</v>
      </c>
      <c r="E86">
        <v>200916</v>
      </c>
      <c r="F86">
        <v>1</v>
      </c>
      <c r="G86">
        <v>7</v>
      </c>
      <c r="H86" t="s">
        <v>37</v>
      </c>
      <c r="I86">
        <v>12</v>
      </c>
      <c r="J86">
        <v>3</v>
      </c>
      <c r="K86">
        <v>2</v>
      </c>
      <c r="L86">
        <v>60</v>
      </c>
      <c r="M86">
        <v>420</v>
      </c>
      <c r="N86">
        <v>25155</v>
      </c>
      <c r="P86">
        <v>37</v>
      </c>
    </row>
    <row r="87" spans="1:16" x14ac:dyDescent="0.3">
      <c r="A87" t="s">
        <v>102</v>
      </c>
      <c r="B87" t="s">
        <v>13</v>
      </c>
      <c r="C87">
        <v>201123</v>
      </c>
      <c r="D87" t="s">
        <v>14</v>
      </c>
      <c r="E87">
        <v>200916</v>
      </c>
      <c r="F87">
        <v>1</v>
      </c>
      <c r="G87">
        <v>7</v>
      </c>
      <c r="H87" t="s">
        <v>37</v>
      </c>
      <c r="I87">
        <v>24</v>
      </c>
      <c r="J87">
        <v>1</v>
      </c>
      <c r="K87">
        <v>2</v>
      </c>
      <c r="L87">
        <v>60</v>
      </c>
      <c r="M87">
        <v>450</v>
      </c>
      <c r="N87">
        <v>34785</v>
      </c>
      <c r="P87">
        <v>37</v>
      </c>
    </row>
    <row r="88" spans="1:16" x14ac:dyDescent="0.3">
      <c r="A88" t="s">
        <v>103</v>
      </c>
      <c r="B88" t="s">
        <v>13</v>
      </c>
      <c r="C88">
        <v>201123</v>
      </c>
      <c r="D88" t="s">
        <v>14</v>
      </c>
      <c r="E88">
        <v>200916</v>
      </c>
      <c r="F88">
        <v>1</v>
      </c>
      <c r="G88">
        <v>7</v>
      </c>
      <c r="H88" t="s">
        <v>37</v>
      </c>
      <c r="I88">
        <v>24</v>
      </c>
      <c r="J88">
        <v>2</v>
      </c>
      <c r="K88">
        <v>2</v>
      </c>
      <c r="L88">
        <v>60</v>
      </c>
      <c r="M88">
        <v>450</v>
      </c>
      <c r="N88">
        <v>31650</v>
      </c>
      <c r="P88">
        <v>37</v>
      </c>
    </row>
    <row r="89" spans="1:16" x14ac:dyDescent="0.3">
      <c r="A89" t="s">
        <v>104</v>
      </c>
      <c r="B89" t="s">
        <v>13</v>
      </c>
      <c r="C89">
        <v>201123</v>
      </c>
      <c r="D89" t="s">
        <v>14</v>
      </c>
      <c r="E89">
        <v>200916</v>
      </c>
      <c r="F89">
        <v>1</v>
      </c>
      <c r="G89">
        <v>7</v>
      </c>
      <c r="H89" t="s">
        <v>37</v>
      </c>
      <c r="I89">
        <v>24</v>
      </c>
      <c r="J89">
        <v>3</v>
      </c>
      <c r="K89">
        <v>2</v>
      </c>
      <c r="L89">
        <v>60</v>
      </c>
      <c r="M89">
        <v>457</v>
      </c>
      <c r="N89">
        <v>34905</v>
      </c>
      <c r="P89">
        <v>37</v>
      </c>
    </row>
    <row r="90" spans="1:16" x14ac:dyDescent="0.3">
      <c r="A90" t="s">
        <v>105</v>
      </c>
      <c r="B90" t="s">
        <v>106</v>
      </c>
      <c r="C90">
        <v>201123</v>
      </c>
      <c r="D90" t="s">
        <v>14</v>
      </c>
      <c r="E90">
        <v>200916</v>
      </c>
      <c r="F90">
        <v>1</v>
      </c>
      <c r="G90">
        <v>7</v>
      </c>
      <c r="H90" t="s">
        <v>15</v>
      </c>
      <c r="L90">
        <v>60</v>
      </c>
      <c r="M90">
        <v>45</v>
      </c>
      <c r="N90">
        <v>2115</v>
      </c>
      <c r="P90">
        <v>37</v>
      </c>
    </row>
    <row r="91" spans="1:16" x14ac:dyDescent="0.3">
      <c r="A91" t="s">
        <v>107</v>
      </c>
      <c r="B91" t="s">
        <v>106</v>
      </c>
      <c r="C91">
        <v>201123</v>
      </c>
      <c r="D91" t="s">
        <v>14</v>
      </c>
      <c r="E91">
        <v>200916</v>
      </c>
      <c r="F91">
        <v>1</v>
      </c>
      <c r="G91">
        <v>7</v>
      </c>
      <c r="H91" t="s">
        <v>15</v>
      </c>
      <c r="L91">
        <v>60</v>
      </c>
      <c r="M91">
        <v>15</v>
      </c>
      <c r="N91">
        <v>555</v>
      </c>
      <c r="P91">
        <v>37</v>
      </c>
    </row>
    <row r="92" spans="1:16" x14ac:dyDescent="0.3">
      <c r="A92" t="s">
        <v>108</v>
      </c>
      <c r="B92" t="s">
        <v>106</v>
      </c>
      <c r="C92">
        <v>201123</v>
      </c>
      <c r="D92" t="s">
        <v>14</v>
      </c>
      <c r="E92">
        <v>200916</v>
      </c>
      <c r="F92">
        <v>1</v>
      </c>
      <c r="G92">
        <v>7</v>
      </c>
      <c r="H92" t="s">
        <v>15</v>
      </c>
      <c r="L92">
        <v>60</v>
      </c>
      <c r="M92">
        <v>0</v>
      </c>
      <c r="N92">
        <v>105</v>
      </c>
      <c r="P92">
        <v>37</v>
      </c>
    </row>
    <row r="93" spans="1:16" x14ac:dyDescent="0.3">
      <c r="A93" t="s">
        <v>109</v>
      </c>
      <c r="B93" t="s">
        <v>106</v>
      </c>
      <c r="C93">
        <v>201123</v>
      </c>
      <c r="D93" t="s">
        <v>14</v>
      </c>
      <c r="E93">
        <v>200916</v>
      </c>
      <c r="F93">
        <v>1</v>
      </c>
      <c r="G93">
        <v>7</v>
      </c>
      <c r="H93">
        <v>0.22</v>
      </c>
      <c r="I93">
        <v>0</v>
      </c>
      <c r="J93">
        <v>1</v>
      </c>
      <c r="K93">
        <v>5</v>
      </c>
      <c r="L93">
        <v>60</v>
      </c>
      <c r="M93">
        <v>280</v>
      </c>
      <c r="N93">
        <v>16575</v>
      </c>
      <c r="P93">
        <v>37</v>
      </c>
    </row>
    <row r="94" spans="1:16" x14ac:dyDescent="0.3">
      <c r="A94" t="s">
        <v>110</v>
      </c>
      <c r="B94" t="s">
        <v>106</v>
      </c>
      <c r="C94">
        <v>201123</v>
      </c>
      <c r="D94" t="s">
        <v>14</v>
      </c>
      <c r="E94">
        <v>200916</v>
      </c>
      <c r="F94">
        <v>1</v>
      </c>
      <c r="G94">
        <v>7</v>
      </c>
      <c r="H94">
        <v>0.22</v>
      </c>
      <c r="I94">
        <v>0</v>
      </c>
      <c r="J94">
        <v>1</v>
      </c>
      <c r="K94">
        <v>2</v>
      </c>
      <c r="L94">
        <v>60</v>
      </c>
      <c r="M94">
        <v>604</v>
      </c>
      <c r="N94">
        <v>37320</v>
      </c>
      <c r="P94">
        <v>37</v>
      </c>
    </row>
    <row r="95" spans="1:16" x14ac:dyDescent="0.3">
      <c r="A95" t="s">
        <v>111</v>
      </c>
      <c r="B95" t="s">
        <v>106</v>
      </c>
      <c r="C95">
        <v>201123</v>
      </c>
      <c r="D95" t="s">
        <v>14</v>
      </c>
      <c r="E95">
        <v>200916</v>
      </c>
      <c r="F95">
        <v>1</v>
      </c>
      <c r="G95">
        <v>7</v>
      </c>
      <c r="H95" t="s">
        <v>37</v>
      </c>
      <c r="I95">
        <v>0</v>
      </c>
      <c r="J95">
        <v>1</v>
      </c>
      <c r="K95">
        <v>5</v>
      </c>
      <c r="L95">
        <v>60</v>
      </c>
      <c r="M95">
        <v>135</v>
      </c>
      <c r="N95">
        <v>7155</v>
      </c>
      <c r="P95">
        <v>37</v>
      </c>
    </row>
    <row r="96" spans="1:16" x14ac:dyDescent="0.3">
      <c r="A96" t="s">
        <v>112</v>
      </c>
      <c r="B96" t="s">
        <v>106</v>
      </c>
      <c r="C96">
        <v>201123</v>
      </c>
      <c r="D96" t="s">
        <v>14</v>
      </c>
      <c r="E96">
        <v>200916</v>
      </c>
      <c r="F96">
        <v>1</v>
      </c>
      <c r="G96">
        <v>7</v>
      </c>
      <c r="H96" t="s">
        <v>37</v>
      </c>
      <c r="I96">
        <v>0</v>
      </c>
      <c r="J96">
        <v>1</v>
      </c>
      <c r="K96">
        <v>2</v>
      </c>
      <c r="L96">
        <v>60</v>
      </c>
      <c r="M96">
        <v>165</v>
      </c>
      <c r="N96">
        <v>60995</v>
      </c>
      <c r="P96">
        <v>37</v>
      </c>
    </row>
    <row r="97" spans="1:16" x14ac:dyDescent="0.3">
      <c r="A97" t="s">
        <v>113</v>
      </c>
      <c r="B97" t="s">
        <v>13</v>
      </c>
      <c r="C97">
        <v>201124</v>
      </c>
      <c r="D97" t="s">
        <v>14</v>
      </c>
      <c r="E97">
        <v>200916</v>
      </c>
      <c r="F97">
        <v>1</v>
      </c>
      <c r="G97">
        <v>7</v>
      </c>
      <c r="H97" t="s">
        <v>15</v>
      </c>
      <c r="L97">
        <v>60</v>
      </c>
      <c r="M97">
        <v>60</v>
      </c>
      <c r="N97">
        <v>3600</v>
      </c>
      <c r="P97">
        <v>41</v>
      </c>
    </row>
    <row r="98" spans="1:16" x14ac:dyDescent="0.3">
      <c r="A98" t="s">
        <v>114</v>
      </c>
      <c r="B98" t="s">
        <v>13</v>
      </c>
      <c r="C98">
        <v>201124</v>
      </c>
      <c r="D98" t="s">
        <v>14</v>
      </c>
      <c r="E98">
        <v>200916</v>
      </c>
      <c r="F98">
        <v>1</v>
      </c>
      <c r="G98">
        <v>7</v>
      </c>
      <c r="H98" t="s">
        <v>15</v>
      </c>
      <c r="L98">
        <v>60</v>
      </c>
      <c r="M98">
        <v>30</v>
      </c>
      <c r="N98">
        <v>1080</v>
      </c>
      <c r="P98">
        <v>41</v>
      </c>
    </row>
    <row r="99" spans="1:16" x14ac:dyDescent="0.3">
      <c r="A99" t="s">
        <v>115</v>
      </c>
      <c r="B99" t="s">
        <v>13</v>
      </c>
      <c r="C99">
        <v>201124</v>
      </c>
      <c r="D99" t="s">
        <v>14</v>
      </c>
      <c r="E99">
        <v>200916</v>
      </c>
      <c r="F99">
        <v>1</v>
      </c>
      <c r="G99">
        <v>7</v>
      </c>
      <c r="H99" t="s">
        <v>15</v>
      </c>
      <c r="L99">
        <v>60</v>
      </c>
      <c r="M99">
        <v>15</v>
      </c>
      <c r="N99">
        <v>1440</v>
      </c>
      <c r="P99">
        <v>41</v>
      </c>
    </row>
    <row r="100" spans="1:16" x14ac:dyDescent="0.3">
      <c r="A100" t="s">
        <v>116</v>
      </c>
      <c r="B100" t="s">
        <v>13</v>
      </c>
      <c r="C100">
        <v>201124</v>
      </c>
      <c r="D100" t="s">
        <v>14</v>
      </c>
      <c r="E100">
        <v>200916</v>
      </c>
      <c r="F100">
        <v>1</v>
      </c>
      <c r="G100">
        <v>7</v>
      </c>
      <c r="H100" t="s">
        <v>15</v>
      </c>
      <c r="L100">
        <v>60</v>
      </c>
      <c r="M100">
        <v>0</v>
      </c>
      <c r="N100">
        <v>915</v>
      </c>
      <c r="P100">
        <v>41</v>
      </c>
    </row>
    <row r="101" spans="1:16" x14ac:dyDescent="0.3">
      <c r="A101" t="s">
        <v>117</v>
      </c>
      <c r="B101" t="s">
        <v>13</v>
      </c>
      <c r="C101">
        <v>201124</v>
      </c>
      <c r="D101" t="s">
        <v>14</v>
      </c>
      <c r="E101">
        <v>200916</v>
      </c>
      <c r="F101">
        <v>1</v>
      </c>
      <c r="G101">
        <v>7</v>
      </c>
      <c r="H101" t="s">
        <v>15</v>
      </c>
      <c r="L101">
        <v>60</v>
      </c>
      <c r="M101">
        <v>45</v>
      </c>
      <c r="N101">
        <v>2190</v>
      </c>
      <c r="P101">
        <v>41</v>
      </c>
    </row>
    <row r="102" spans="1:16" x14ac:dyDescent="0.3">
      <c r="A102" t="s">
        <v>118</v>
      </c>
      <c r="B102" t="s">
        <v>13</v>
      </c>
      <c r="C102">
        <v>201124</v>
      </c>
      <c r="D102" t="s">
        <v>14</v>
      </c>
      <c r="E102">
        <v>200916</v>
      </c>
      <c r="F102">
        <v>1</v>
      </c>
      <c r="G102">
        <v>7</v>
      </c>
      <c r="H102" t="s">
        <v>15</v>
      </c>
      <c r="L102">
        <v>60</v>
      </c>
      <c r="M102">
        <v>15</v>
      </c>
      <c r="N102">
        <v>1230</v>
      </c>
      <c r="P102">
        <v>41</v>
      </c>
    </row>
    <row r="103" spans="1:16" x14ac:dyDescent="0.3">
      <c r="A103" t="s">
        <v>119</v>
      </c>
      <c r="B103" t="s">
        <v>13</v>
      </c>
      <c r="C103">
        <v>201124</v>
      </c>
      <c r="D103" t="s">
        <v>14</v>
      </c>
      <c r="E103">
        <v>200916</v>
      </c>
      <c r="F103">
        <v>1</v>
      </c>
      <c r="G103">
        <v>7</v>
      </c>
      <c r="H103" t="s">
        <v>120</v>
      </c>
      <c r="I103">
        <v>0</v>
      </c>
      <c r="J103">
        <v>1</v>
      </c>
      <c r="K103">
        <v>2</v>
      </c>
      <c r="L103">
        <v>60</v>
      </c>
      <c r="M103">
        <v>390</v>
      </c>
      <c r="N103">
        <v>24900</v>
      </c>
      <c r="P103">
        <v>41</v>
      </c>
    </row>
    <row r="104" spans="1:16" x14ac:dyDescent="0.3">
      <c r="A104" t="s">
        <v>121</v>
      </c>
      <c r="B104" t="s">
        <v>13</v>
      </c>
      <c r="C104">
        <v>201124</v>
      </c>
      <c r="D104" t="s">
        <v>14</v>
      </c>
      <c r="E104">
        <v>200916</v>
      </c>
      <c r="F104">
        <v>1</v>
      </c>
      <c r="G104">
        <v>7</v>
      </c>
      <c r="H104" t="s">
        <v>120</v>
      </c>
      <c r="I104">
        <v>0</v>
      </c>
      <c r="J104">
        <v>2</v>
      </c>
      <c r="K104">
        <v>2</v>
      </c>
      <c r="L104">
        <v>60</v>
      </c>
      <c r="M104">
        <v>383</v>
      </c>
      <c r="N104">
        <v>24825</v>
      </c>
      <c r="P104">
        <v>41</v>
      </c>
    </row>
    <row r="105" spans="1:16" x14ac:dyDescent="0.3">
      <c r="A105" t="s">
        <v>122</v>
      </c>
      <c r="B105" t="s">
        <v>13</v>
      </c>
      <c r="C105">
        <v>201124</v>
      </c>
      <c r="D105" t="s">
        <v>14</v>
      </c>
      <c r="E105">
        <v>200916</v>
      </c>
      <c r="F105">
        <v>1</v>
      </c>
      <c r="G105">
        <v>7</v>
      </c>
      <c r="H105" t="s">
        <v>120</v>
      </c>
      <c r="I105">
        <v>0</v>
      </c>
      <c r="J105">
        <v>3</v>
      </c>
      <c r="K105">
        <v>2</v>
      </c>
      <c r="L105">
        <v>60</v>
      </c>
      <c r="M105">
        <v>420</v>
      </c>
      <c r="N105">
        <v>26925</v>
      </c>
      <c r="P105">
        <v>41</v>
      </c>
    </row>
    <row r="106" spans="1:16" x14ac:dyDescent="0.3">
      <c r="A106" t="s">
        <v>123</v>
      </c>
      <c r="B106" t="s">
        <v>13</v>
      </c>
      <c r="C106">
        <v>201124</v>
      </c>
      <c r="D106" t="s">
        <v>14</v>
      </c>
      <c r="E106">
        <v>200916</v>
      </c>
      <c r="F106">
        <v>1</v>
      </c>
      <c r="G106">
        <v>7</v>
      </c>
      <c r="H106" t="s">
        <v>120</v>
      </c>
      <c r="I106">
        <v>3</v>
      </c>
      <c r="J106">
        <v>1</v>
      </c>
      <c r="K106">
        <v>2</v>
      </c>
      <c r="L106">
        <v>60</v>
      </c>
      <c r="M106">
        <v>377</v>
      </c>
      <c r="N106">
        <v>24705</v>
      </c>
      <c r="P106">
        <v>41</v>
      </c>
    </row>
    <row r="107" spans="1:16" x14ac:dyDescent="0.3">
      <c r="A107" t="s">
        <v>124</v>
      </c>
      <c r="B107" t="s">
        <v>13</v>
      </c>
      <c r="C107">
        <v>201124</v>
      </c>
      <c r="D107" t="s">
        <v>14</v>
      </c>
      <c r="E107">
        <v>200916</v>
      </c>
      <c r="F107">
        <v>1</v>
      </c>
      <c r="G107">
        <v>7</v>
      </c>
      <c r="H107" t="s">
        <v>120</v>
      </c>
      <c r="I107">
        <v>3</v>
      </c>
      <c r="J107">
        <v>2</v>
      </c>
      <c r="K107">
        <v>2</v>
      </c>
      <c r="L107">
        <v>60</v>
      </c>
      <c r="M107">
        <v>339</v>
      </c>
      <c r="N107">
        <v>24405</v>
      </c>
      <c r="P107">
        <v>41</v>
      </c>
    </row>
    <row r="108" spans="1:16" x14ac:dyDescent="0.3">
      <c r="A108" t="s">
        <v>125</v>
      </c>
      <c r="B108" t="s">
        <v>13</v>
      </c>
      <c r="C108">
        <v>201124</v>
      </c>
      <c r="D108" t="s">
        <v>14</v>
      </c>
      <c r="E108">
        <v>200916</v>
      </c>
      <c r="F108">
        <v>1</v>
      </c>
      <c r="G108">
        <v>7</v>
      </c>
      <c r="H108" t="s">
        <v>120</v>
      </c>
      <c r="I108">
        <v>3</v>
      </c>
      <c r="J108">
        <v>3</v>
      </c>
      <c r="K108">
        <v>2</v>
      </c>
      <c r="L108">
        <v>60</v>
      </c>
      <c r="M108">
        <v>435</v>
      </c>
      <c r="N108">
        <v>25890</v>
      </c>
      <c r="P108">
        <v>41</v>
      </c>
    </row>
    <row r="109" spans="1:16" x14ac:dyDescent="0.3">
      <c r="A109" t="s">
        <v>126</v>
      </c>
      <c r="B109" t="s">
        <v>13</v>
      </c>
      <c r="C109">
        <v>201124</v>
      </c>
      <c r="D109" t="s">
        <v>14</v>
      </c>
      <c r="E109">
        <v>200916</v>
      </c>
      <c r="F109">
        <v>1</v>
      </c>
      <c r="G109">
        <v>7</v>
      </c>
      <c r="H109" t="s">
        <v>15</v>
      </c>
      <c r="L109">
        <v>60</v>
      </c>
      <c r="M109">
        <v>60</v>
      </c>
      <c r="N109">
        <v>4590</v>
      </c>
      <c r="P109">
        <v>41</v>
      </c>
    </row>
    <row r="110" spans="1:16" x14ac:dyDescent="0.3">
      <c r="A110" t="s">
        <v>127</v>
      </c>
      <c r="B110" t="s">
        <v>13</v>
      </c>
      <c r="C110">
        <v>201124</v>
      </c>
      <c r="D110" t="s">
        <v>14</v>
      </c>
      <c r="E110">
        <v>200916</v>
      </c>
      <c r="F110">
        <v>1</v>
      </c>
      <c r="G110">
        <v>7</v>
      </c>
      <c r="H110" t="s">
        <v>120</v>
      </c>
      <c r="I110">
        <v>0</v>
      </c>
      <c r="J110">
        <v>1</v>
      </c>
      <c r="K110">
        <v>5</v>
      </c>
      <c r="L110">
        <v>60</v>
      </c>
      <c r="M110" t="s">
        <v>128</v>
      </c>
      <c r="N110" t="s">
        <v>128</v>
      </c>
      <c r="P110">
        <v>41</v>
      </c>
    </row>
    <row r="111" spans="1:16" x14ac:dyDescent="0.3">
      <c r="A111" t="s">
        <v>129</v>
      </c>
      <c r="B111" t="s">
        <v>13</v>
      </c>
      <c r="C111">
        <v>201124</v>
      </c>
      <c r="D111" t="s">
        <v>14</v>
      </c>
      <c r="E111">
        <v>200916</v>
      </c>
      <c r="F111">
        <v>1</v>
      </c>
      <c r="G111">
        <v>7</v>
      </c>
      <c r="H111" t="s">
        <v>120</v>
      </c>
      <c r="I111">
        <v>0</v>
      </c>
      <c r="J111">
        <v>2</v>
      </c>
      <c r="K111">
        <v>5</v>
      </c>
      <c r="L111">
        <v>60</v>
      </c>
      <c r="M111">
        <v>165</v>
      </c>
      <c r="N111">
        <v>10380</v>
      </c>
      <c r="P111">
        <v>41</v>
      </c>
    </row>
    <row r="112" spans="1:16" x14ac:dyDescent="0.3">
      <c r="A112" t="s">
        <v>130</v>
      </c>
      <c r="B112" t="s">
        <v>13</v>
      </c>
      <c r="C112">
        <v>201124</v>
      </c>
      <c r="D112" t="s">
        <v>14</v>
      </c>
      <c r="E112">
        <v>200916</v>
      </c>
      <c r="F112">
        <v>1</v>
      </c>
      <c r="G112">
        <v>7</v>
      </c>
      <c r="H112" t="s">
        <v>120</v>
      </c>
      <c r="I112">
        <v>0</v>
      </c>
      <c r="J112">
        <v>3</v>
      </c>
      <c r="K112">
        <v>5</v>
      </c>
      <c r="L112">
        <v>60</v>
      </c>
      <c r="M112">
        <v>159</v>
      </c>
      <c r="N112">
        <v>10290</v>
      </c>
      <c r="P112">
        <v>41</v>
      </c>
    </row>
    <row r="113" spans="1:16" x14ac:dyDescent="0.3">
      <c r="A113" t="s">
        <v>131</v>
      </c>
      <c r="B113" t="s">
        <v>13</v>
      </c>
      <c r="C113">
        <v>201124</v>
      </c>
      <c r="D113" t="s">
        <v>14</v>
      </c>
      <c r="E113">
        <v>200916</v>
      </c>
      <c r="F113">
        <v>1</v>
      </c>
      <c r="G113">
        <v>7</v>
      </c>
      <c r="H113" t="s">
        <v>120</v>
      </c>
      <c r="I113">
        <v>3</v>
      </c>
      <c r="J113">
        <v>1</v>
      </c>
      <c r="K113">
        <v>5</v>
      </c>
      <c r="L113">
        <v>60</v>
      </c>
      <c r="M113">
        <v>162</v>
      </c>
      <c r="N113">
        <v>9750</v>
      </c>
      <c r="P113">
        <v>41</v>
      </c>
    </row>
    <row r="114" spans="1:16" x14ac:dyDescent="0.3">
      <c r="A114" t="s">
        <v>132</v>
      </c>
      <c r="B114" t="s">
        <v>13</v>
      </c>
      <c r="C114">
        <v>201124</v>
      </c>
      <c r="D114" t="s">
        <v>14</v>
      </c>
      <c r="E114">
        <v>200916</v>
      </c>
      <c r="F114">
        <v>1</v>
      </c>
      <c r="G114">
        <v>7</v>
      </c>
      <c r="H114" t="s">
        <v>120</v>
      </c>
      <c r="I114">
        <v>3</v>
      </c>
      <c r="J114">
        <v>2</v>
      </c>
      <c r="K114">
        <v>5</v>
      </c>
      <c r="L114">
        <v>60</v>
      </c>
      <c r="M114">
        <v>165</v>
      </c>
      <c r="N114">
        <v>9825</v>
      </c>
      <c r="P114">
        <v>41</v>
      </c>
    </row>
    <row r="115" spans="1:16" x14ac:dyDescent="0.3">
      <c r="A115" t="s">
        <v>133</v>
      </c>
      <c r="B115" t="s">
        <v>13</v>
      </c>
      <c r="C115">
        <v>201124</v>
      </c>
      <c r="D115" t="s">
        <v>14</v>
      </c>
      <c r="E115">
        <v>200916</v>
      </c>
      <c r="F115">
        <v>1</v>
      </c>
      <c r="G115">
        <v>7</v>
      </c>
      <c r="H115" t="s">
        <v>120</v>
      </c>
      <c r="I115">
        <v>3</v>
      </c>
      <c r="J115">
        <v>3</v>
      </c>
      <c r="K115">
        <v>5</v>
      </c>
      <c r="L115">
        <v>60</v>
      </c>
      <c r="M115">
        <v>177</v>
      </c>
      <c r="N115">
        <v>9675</v>
      </c>
      <c r="P115">
        <v>41</v>
      </c>
    </row>
    <row r="116" spans="1:16" x14ac:dyDescent="0.3">
      <c r="A116" t="s">
        <v>134</v>
      </c>
      <c r="B116" t="s">
        <v>13</v>
      </c>
      <c r="C116">
        <v>201124</v>
      </c>
      <c r="D116" t="s">
        <v>14</v>
      </c>
      <c r="E116">
        <v>200916</v>
      </c>
      <c r="F116">
        <v>1</v>
      </c>
      <c r="G116">
        <v>7</v>
      </c>
      <c r="H116" t="s">
        <v>15</v>
      </c>
      <c r="L116">
        <v>60</v>
      </c>
      <c r="M116">
        <v>15</v>
      </c>
      <c r="N116">
        <v>1005</v>
      </c>
      <c r="P116">
        <v>41</v>
      </c>
    </row>
    <row r="117" spans="1:16" x14ac:dyDescent="0.3">
      <c r="A117" t="s">
        <v>135</v>
      </c>
      <c r="B117" t="s">
        <v>13</v>
      </c>
      <c r="C117">
        <v>201124</v>
      </c>
      <c r="D117" t="s">
        <v>14</v>
      </c>
      <c r="E117">
        <v>200916</v>
      </c>
      <c r="F117">
        <v>1</v>
      </c>
      <c r="G117">
        <v>7</v>
      </c>
      <c r="H117" t="s">
        <v>15</v>
      </c>
      <c r="L117">
        <v>60</v>
      </c>
      <c r="M117" t="s">
        <v>128</v>
      </c>
      <c r="N117" t="s">
        <v>128</v>
      </c>
      <c r="P117">
        <v>41</v>
      </c>
    </row>
    <row r="118" spans="1:16" x14ac:dyDescent="0.3">
      <c r="A118" t="s">
        <v>136</v>
      </c>
      <c r="B118" t="s">
        <v>13</v>
      </c>
      <c r="C118">
        <v>201124</v>
      </c>
      <c r="D118" t="s">
        <v>14</v>
      </c>
      <c r="E118">
        <v>200916</v>
      </c>
      <c r="F118">
        <v>1</v>
      </c>
      <c r="G118">
        <v>7</v>
      </c>
      <c r="H118" t="s">
        <v>15</v>
      </c>
      <c r="L118">
        <v>60</v>
      </c>
      <c r="M118">
        <v>15</v>
      </c>
      <c r="N118">
        <v>840</v>
      </c>
      <c r="P118">
        <v>41</v>
      </c>
    </row>
    <row r="119" spans="1:16" x14ac:dyDescent="0.3">
      <c r="A119" t="s">
        <v>137</v>
      </c>
      <c r="B119" t="s">
        <v>13</v>
      </c>
      <c r="C119">
        <v>201124</v>
      </c>
      <c r="D119" t="s">
        <v>14</v>
      </c>
      <c r="E119">
        <v>200916</v>
      </c>
      <c r="F119">
        <v>1</v>
      </c>
      <c r="G119">
        <v>7</v>
      </c>
      <c r="H119" t="s">
        <v>15</v>
      </c>
      <c r="L119">
        <v>60</v>
      </c>
      <c r="M119">
        <v>15</v>
      </c>
      <c r="N119">
        <v>1155</v>
      </c>
      <c r="P119">
        <v>41</v>
      </c>
    </row>
    <row r="120" spans="1:16" x14ac:dyDescent="0.3">
      <c r="A120" t="s">
        <v>138</v>
      </c>
      <c r="B120" t="s">
        <v>13</v>
      </c>
      <c r="C120">
        <v>201124</v>
      </c>
      <c r="D120" t="s">
        <v>14</v>
      </c>
      <c r="E120">
        <v>200916</v>
      </c>
      <c r="F120">
        <v>1</v>
      </c>
      <c r="G120">
        <v>7</v>
      </c>
      <c r="H120" t="s">
        <v>15</v>
      </c>
      <c r="L120">
        <v>60</v>
      </c>
      <c r="M120">
        <v>15</v>
      </c>
      <c r="N120">
        <v>900</v>
      </c>
      <c r="P120">
        <v>41</v>
      </c>
    </row>
    <row r="121" spans="1:16" x14ac:dyDescent="0.3">
      <c r="A121" t="s">
        <v>139</v>
      </c>
      <c r="B121" t="s">
        <v>13</v>
      </c>
      <c r="C121">
        <v>201124</v>
      </c>
      <c r="D121" t="s">
        <v>14</v>
      </c>
      <c r="E121">
        <v>200916</v>
      </c>
      <c r="F121">
        <v>1</v>
      </c>
      <c r="G121">
        <v>7</v>
      </c>
      <c r="H121" t="s">
        <v>15</v>
      </c>
      <c r="L121">
        <v>60</v>
      </c>
      <c r="M121">
        <v>15</v>
      </c>
      <c r="N121">
        <v>915</v>
      </c>
      <c r="P121">
        <v>41</v>
      </c>
    </row>
    <row r="122" spans="1:16" x14ac:dyDescent="0.3">
      <c r="A122" t="s">
        <v>140</v>
      </c>
      <c r="B122" t="s">
        <v>13</v>
      </c>
      <c r="C122">
        <v>201124</v>
      </c>
      <c r="D122" t="s">
        <v>14</v>
      </c>
      <c r="E122">
        <v>200916</v>
      </c>
      <c r="F122">
        <v>1</v>
      </c>
      <c r="G122">
        <v>7</v>
      </c>
      <c r="H122" t="s">
        <v>120</v>
      </c>
      <c r="I122">
        <v>6</v>
      </c>
      <c r="J122">
        <v>1</v>
      </c>
      <c r="K122">
        <v>2</v>
      </c>
      <c r="L122">
        <v>60</v>
      </c>
      <c r="M122">
        <v>486</v>
      </c>
      <c r="N122">
        <v>30315</v>
      </c>
      <c r="P122">
        <v>41</v>
      </c>
    </row>
    <row r="123" spans="1:16" x14ac:dyDescent="0.3">
      <c r="A123" t="s">
        <v>141</v>
      </c>
      <c r="B123" t="s">
        <v>13</v>
      </c>
      <c r="C123">
        <v>201124</v>
      </c>
      <c r="D123" t="s">
        <v>14</v>
      </c>
      <c r="E123">
        <v>200916</v>
      </c>
      <c r="F123">
        <v>1</v>
      </c>
      <c r="G123">
        <v>7</v>
      </c>
      <c r="H123" t="s">
        <v>120</v>
      </c>
      <c r="I123">
        <v>6</v>
      </c>
      <c r="J123">
        <v>2</v>
      </c>
      <c r="K123">
        <v>2</v>
      </c>
      <c r="L123">
        <v>60</v>
      </c>
      <c r="M123">
        <v>510</v>
      </c>
      <c r="N123">
        <v>29655</v>
      </c>
      <c r="P123">
        <v>41</v>
      </c>
    </row>
    <row r="124" spans="1:16" x14ac:dyDescent="0.3">
      <c r="A124" t="s">
        <v>142</v>
      </c>
      <c r="B124" t="s">
        <v>13</v>
      </c>
      <c r="C124">
        <v>201124</v>
      </c>
      <c r="D124" t="s">
        <v>14</v>
      </c>
      <c r="E124">
        <v>200916</v>
      </c>
      <c r="F124">
        <v>1</v>
      </c>
      <c r="G124">
        <v>7</v>
      </c>
      <c r="H124" t="s">
        <v>120</v>
      </c>
      <c r="I124">
        <v>6</v>
      </c>
      <c r="J124">
        <v>3</v>
      </c>
      <c r="K124">
        <v>2</v>
      </c>
      <c r="L124">
        <v>60</v>
      </c>
      <c r="M124">
        <v>450</v>
      </c>
      <c r="N124">
        <v>26640</v>
      </c>
      <c r="P124">
        <v>41</v>
      </c>
    </row>
    <row r="125" spans="1:16" x14ac:dyDescent="0.3">
      <c r="A125" t="s">
        <v>143</v>
      </c>
      <c r="B125" t="s">
        <v>13</v>
      </c>
      <c r="C125">
        <v>201124</v>
      </c>
      <c r="D125" t="s">
        <v>14</v>
      </c>
      <c r="E125">
        <v>200916</v>
      </c>
      <c r="F125">
        <v>1</v>
      </c>
      <c r="G125">
        <v>7</v>
      </c>
      <c r="H125" t="s">
        <v>120</v>
      </c>
      <c r="I125">
        <v>9</v>
      </c>
      <c r="J125">
        <v>1</v>
      </c>
      <c r="K125">
        <v>2</v>
      </c>
      <c r="L125">
        <v>60</v>
      </c>
      <c r="M125">
        <v>457</v>
      </c>
      <c r="N125">
        <v>27525</v>
      </c>
      <c r="P125">
        <v>41</v>
      </c>
    </row>
    <row r="126" spans="1:16" x14ac:dyDescent="0.3">
      <c r="A126" t="s">
        <v>144</v>
      </c>
      <c r="B126" t="s">
        <v>13</v>
      </c>
      <c r="C126">
        <v>201124</v>
      </c>
      <c r="D126" t="s">
        <v>14</v>
      </c>
      <c r="E126">
        <v>200916</v>
      </c>
      <c r="F126">
        <v>1</v>
      </c>
      <c r="G126">
        <v>7</v>
      </c>
      <c r="H126" t="s">
        <v>120</v>
      </c>
      <c r="I126">
        <v>9</v>
      </c>
      <c r="J126">
        <v>2</v>
      </c>
      <c r="K126">
        <v>2</v>
      </c>
      <c r="L126">
        <v>60</v>
      </c>
      <c r="M126">
        <v>495</v>
      </c>
      <c r="N126">
        <v>28410</v>
      </c>
      <c r="P126">
        <v>41</v>
      </c>
    </row>
    <row r="127" spans="1:16" x14ac:dyDescent="0.3">
      <c r="A127" t="s">
        <v>145</v>
      </c>
      <c r="B127" t="s">
        <v>13</v>
      </c>
      <c r="C127">
        <v>201124</v>
      </c>
      <c r="D127" t="s">
        <v>14</v>
      </c>
      <c r="E127">
        <v>200916</v>
      </c>
      <c r="F127">
        <v>1</v>
      </c>
      <c r="G127">
        <v>7</v>
      </c>
      <c r="H127" t="s">
        <v>120</v>
      </c>
      <c r="I127">
        <v>9</v>
      </c>
      <c r="J127">
        <v>3</v>
      </c>
      <c r="K127">
        <v>2</v>
      </c>
      <c r="L127">
        <v>60</v>
      </c>
      <c r="M127">
        <v>405</v>
      </c>
      <c r="N127">
        <v>25695</v>
      </c>
      <c r="P127">
        <v>41</v>
      </c>
    </row>
    <row r="128" spans="1:16" x14ac:dyDescent="0.3">
      <c r="A128" t="s">
        <v>146</v>
      </c>
      <c r="B128" t="s">
        <v>13</v>
      </c>
      <c r="C128">
        <v>201124</v>
      </c>
      <c r="D128" t="s">
        <v>14</v>
      </c>
      <c r="E128">
        <v>200916</v>
      </c>
      <c r="F128">
        <v>1</v>
      </c>
      <c r="G128">
        <v>7</v>
      </c>
      <c r="H128" t="s">
        <v>15</v>
      </c>
      <c r="L128">
        <v>60</v>
      </c>
      <c r="M128">
        <v>105</v>
      </c>
      <c r="N128">
        <v>5445</v>
      </c>
      <c r="P128">
        <v>41</v>
      </c>
    </row>
    <row r="129" spans="1:16" x14ac:dyDescent="0.3">
      <c r="A129" t="s">
        <v>147</v>
      </c>
      <c r="B129" t="s">
        <v>13</v>
      </c>
      <c r="C129">
        <v>201124</v>
      </c>
      <c r="D129" t="s">
        <v>14</v>
      </c>
      <c r="E129">
        <v>200916</v>
      </c>
      <c r="F129">
        <v>1</v>
      </c>
      <c r="G129">
        <v>7</v>
      </c>
      <c r="H129" t="s">
        <v>15</v>
      </c>
      <c r="L129">
        <v>60</v>
      </c>
      <c r="M129">
        <v>30</v>
      </c>
      <c r="N129">
        <v>1500</v>
      </c>
      <c r="P129">
        <v>41</v>
      </c>
    </row>
    <row r="130" spans="1:16" x14ac:dyDescent="0.3">
      <c r="A130" t="s">
        <v>148</v>
      </c>
      <c r="B130" t="s">
        <v>13</v>
      </c>
      <c r="C130">
        <v>201124</v>
      </c>
      <c r="D130" t="s">
        <v>14</v>
      </c>
      <c r="E130">
        <v>200916</v>
      </c>
      <c r="F130">
        <v>1</v>
      </c>
      <c r="G130">
        <v>7</v>
      </c>
      <c r="H130" t="s">
        <v>120</v>
      </c>
      <c r="I130">
        <v>6</v>
      </c>
      <c r="J130">
        <v>1</v>
      </c>
      <c r="K130">
        <v>5</v>
      </c>
      <c r="L130">
        <v>60</v>
      </c>
      <c r="M130">
        <v>206</v>
      </c>
      <c r="N130">
        <v>11400</v>
      </c>
      <c r="P130">
        <v>41</v>
      </c>
    </row>
    <row r="131" spans="1:16" x14ac:dyDescent="0.3">
      <c r="A131" t="s">
        <v>149</v>
      </c>
      <c r="B131" t="s">
        <v>13</v>
      </c>
      <c r="C131">
        <v>201124</v>
      </c>
      <c r="D131" t="s">
        <v>14</v>
      </c>
      <c r="E131">
        <v>200916</v>
      </c>
      <c r="F131">
        <v>1</v>
      </c>
      <c r="G131">
        <v>7</v>
      </c>
      <c r="H131" t="s">
        <v>120</v>
      </c>
      <c r="I131">
        <v>6</v>
      </c>
      <c r="J131">
        <v>2</v>
      </c>
      <c r="K131">
        <v>5</v>
      </c>
      <c r="L131">
        <v>60</v>
      </c>
      <c r="M131">
        <v>177</v>
      </c>
      <c r="N131">
        <v>10845</v>
      </c>
      <c r="P131">
        <v>41</v>
      </c>
    </row>
    <row r="132" spans="1:16" x14ac:dyDescent="0.3">
      <c r="A132" t="s">
        <v>150</v>
      </c>
      <c r="B132" t="s">
        <v>13</v>
      </c>
      <c r="C132">
        <v>201124</v>
      </c>
      <c r="D132" t="s">
        <v>14</v>
      </c>
      <c r="E132">
        <v>200916</v>
      </c>
      <c r="F132">
        <v>1</v>
      </c>
      <c r="G132">
        <v>7</v>
      </c>
      <c r="H132" t="s">
        <v>120</v>
      </c>
      <c r="I132">
        <v>6</v>
      </c>
      <c r="J132">
        <v>3</v>
      </c>
      <c r="K132">
        <v>5</v>
      </c>
      <c r="L132">
        <v>60</v>
      </c>
      <c r="M132">
        <v>147</v>
      </c>
      <c r="N132">
        <v>11400</v>
      </c>
      <c r="P132">
        <v>41</v>
      </c>
    </row>
    <row r="133" spans="1:16" x14ac:dyDescent="0.3">
      <c r="A133" t="s">
        <v>151</v>
      </c>
      <c r="B133" t="s">
        <v>13</v>
      </c>
      <c r="C133">
        <v>201124</v>
      </c>
      <c r="D133" t="s">
        <v>14</v>
      </c>
      <c r="E133">
        <v>200916</v>
      </c>
      <c r="F133">
        <v>1</v>
      </c>
      <c r="G133">
        <v>7</v>
      </c>
      <c r="H133" t="s">
        <v>120</v>
      </c>
      <c r="I133">
        <v>9</v>
      </c>
      <c r="J133">
        <v>1</v>
      </c>
      <c r="K133">
        <v>5</v>
      </c>
      <c r="L133">
        <v>60</v>
      </c>
      <c r="M133">
        <v>135</v>
      </c>
      <c r="N133">
        <v>9450</v>
      </c>
      <c r="P133">
        <v>41</v>
      </c>
    </row>
    <row r="134" spans="1:16" x14ac:dyDescent="0.3">
      <c r="A134" t="s">
        <v>152</v>
      </c>
      <c r="B134" t="s">
        <v>13</v>
      </c>
      <c r="C134">
        <v>201124</v>
      </c>
      <c r="D134" t="s">
        <v>14</v>
      </c>
      <c r="E134">
        <v>200916</v>
      </c>
      <c r="F134">
        <v>1</v>
      </c>
      <c r="G134">
        <v>7</v>
      </c>
      <c r="H134" t="s">
        <v>120</v>
      </c>
      <c r="I134">
        <v>9</v>
      </c>
      <c r="J134">
        <v>2</v>
      </c>
      <c r="K134">
        <v>5</v>
      </c>
      <c r="L134">
        <v>60</v>
      </c>
      <c r="M134">
        <v>165</v>
      </c>
      <c r="N134">
        <v>9225</v>
      </c>
      <c r="P134">
        <v>41</v>
      </c>
    </row>
    <row r="135" spans="1:16" x14ac:dyDescent="0.3">
      <c r="A135" t="s">
        <v>153</v>
      </c>
      <c r="B135" t="s">
        <v>13</v>
      </c>
      <c r="C135">
        <v>201124</v>
      </c>
      <c r="D135" t="s">
        <v>14</v>
      </c>
      <c r="E135">
        <v>200916</v>
      </c>
      <c r="F135">
        <v>1</v>
      </c>
      <c r="G135">
        <v>7</v>
      </c>
      <c r="H135" t="s">
        <v>120</v>
      </c>
      <c r="I135">
        <v>9</v>
      </c>
      <c r="J135">
        <v>3</v>
      </c>
      <c r="K135">
        <v>5</v>
      </c>
      <c r="L135">
        <v>60</v>
      </c>
      <c r="M135">
        <v>132</v>
      </c>
      <c r="N135">
        <v>9825</v>
      </c>
      <c r="P135">
        <v>41</v>
      </c>
    </row>
    <row r="136" spans="1:16" x14ac:dyDescent="0.3">
      <c r="A136" t="s">
        <v>154</v>
      </c>
      <c r="B136" t="s">
        <v>13</v>
      </c>
      <c r="C136">
        <v>201124</v>
      </c>
      <c r="D136" t="s">
        <v>14</v>
      </c>
      <c r="E136">
        <v>200916</v>
      </c>
      <c r="F136">
        <v>1</v>
      </c>
      <c r="G136">
        <v>7</v>
      </c>
      <c r="H136" t="s">
        <v>15</v>
      </c>
      <c r="L136">
        <v>60</v>
      </c>
      <c r="M136">
        <v>30</v>
      </c>
      <c r="N136">
        <v>825</v>
      </c>
      <c r="P136">
        <v>41</v>
      </c>
    </row>
    <row r="137" spans="1:16" x14ac:dyDescent="0.3">
      <c r="A137" t="s">
        <v>155</v>
      </c>
      <c r="B137" t="s">
        <v>13</v>
      </c>
      <c r="C137">
        <v>201124</v>
      </c>
      <c r="D137" t="s">
        <v>14</v>
      </c>
      <c r="E137">
        <v>200916</v>
      </c>
      <c r="F137">
        <v>1</v>
      </c>
      <c r="G137">
        <v>7</v>
      </c>
      <c r="H137" t="s">
        <v>15</v>
      </c>
      <c r="L137">
        <v>60</v>
      </c>
      <c r="M137">
        <v>15</v>
      </c>
      <c r="N137">
        <v>1020</v>
      </c>
      <c r="P137">
        <v>41</v>
      </c>
    </row>
    <row r="138" spans="1:16" x14ac:dyDescent="0.3">
      <c r="A138" t="s">
        <v>156</v>
      </c>
      <c r="B138" t="s">
        <v>13</v>
      </c>
      <c r="C138">
        <v>201124</v>
      </c>
      <c r="D138" t="s">
        <v>14</v>
      </c>
      <c r="E138">
        <v>200916</v>
      </c>
      <c r="F138">
        <v>1</v>
      </c>
      <c r="G138">
        <v>7</v>
      </c>
      <c r="H138" t="s">
        <v>15</v>
      </c>
      <c r="L138">
        <v>60</v>
      </c>
      <c r="M138">
        <v>15</v>
      </c>
      <c r="N138">
        <v>960</v>
      </c>
      <c r="P138">
        <v>41</v>
      </c>
    </row>
    <row r="139" spans="1:16" x14ac:dyDescent="0.3">
      <c r="A139" t="s">
        <v>157</v>
      </c>
      <c r="B139" t="s">
        <v>13</v>
      </c>
      <c r="C139">
        <v>201124</v>
      </c>
      <c r="D139" t="s">
        <v>14</v>
      </c>
      <c r="E139">
        <v>200916</v>
      </c>
      <c r="F139">
        <v>1</v>
      </c>
      <c r="G139">
        <v>7</v>
      </c>
      <c r="H139" t="s">
        <v>15</v>
      </c>
      <c r="L139">
        <v>60</v>
      </c>
      <c r="M139">
        <v>15</v>
      </c>
      <c r="N139">
        <v>960</v>
      </c>
      <c r="P139">
        <v>41</v>
      </c>
    </row>
    <row r="140" spans="1:16" x14ac:dyDescent="0.3">
      <c r="A140" t="s">
        <v>158</v>
      </c>
      <c r="B140" t="s">
        <v>13</v>
      </c>
      <c r="C140">
        <v>201124</v>
      </c>
      <c r="D140" t="s">
        <v>14</v>
      </c>
      <c r="E140">
        <v>200916</v>
      </c>
      <c r="F140">
        <v>1</v>
      </c>
      <c r="G140">
        <v>7</v>
      </c>
      <c r="H140" t="s">
        <v>120</v>
      </c>
      <c r="I140">
        <v>12</v>
      </c>
      <c r="J140">
        <v>1</v>
      </c>
      <c r="K140">
        <v>5</v>
      </c>
      <c r="L140">
        <v>60</v>
      </c>
      <c r="M140">
        <v>240</v>
      </c>
      <c r="N140">
        <v>14010</v>
      </c>
      <c r="P140">
        <v>41</v>
      </c>
    </row>
    <row r="141" spans="1:16" x14ac:dyDescent="0.3">
      <c r="A141" t="s">
        <v>159</v>
      </c>
      <c r="B141" t="s">
        <v>13</v>
      </c>
      <c r="C141">
        <v>201124</v>
      </c>
      <c r="D141" t="s">
        <v>14</v>
      </c>
      <c r="E141">
        <v>200916</v>
      </c>
      <c r="F141">
        <v>1</v>
      </c>
      <c r="G141">
        <v>7</v>
      </c>
      <c r="H141" t="s">
        <v>120</v>
      </c>
      <c r="I141">
        <v>12</v>
      </c>
      <c r="J141">
        <v>2</v>
      </c>
      <c r="K141">
        <v>5</v>
      </c>
      <c r="L141">
        <v>60</v>
      </c>
      <c r="M141">
        <v>221</v>
      </c>
      <c r="N141">
        <v>12720</v>
      </c>
      <c r="P141">
        <v>41</v>
      </c>
    </row>
    <row r="142" spans="1:16" x14ac:dyDescent="0.3">
      <c r="A142" t="s">
        <v>160</v>
      </c>
      <c r="B142" t="s">
        <v>13</v>
      </c>
      <c r="C142">
        <v>201124</v>
      </c>
      <c r="D142" t="s">
        <v>14</v>
      </c>
      <c r="E142">
        <v>200916</v>
      </c>
      <c r="F142">
        <v>1</v>
      </c>
      <c r="G142">
        <v>7</v>
      </c>
      <c r="H142" t="s">
        <v>120</v>
      </c>
      <c r="I142">
        <v>12</v>
      </c>
      <c r="J142">
        <v>3</v>
      </c>
      <c r="K142">
        <v>5</v>
      </c>
      <c r="L142">
        <v>60</v>
      </c>
      <c r="M142">
        <v>180</v>
      </c>
      <c r="N142">
        <v>11265</v>
      </c>
      <c r="P142">
        <v>41</v>
      </c>
    </row>
    <row r="143" spans="1:16" x14ac:dyDescent="0.3">
      <c r="A143" t="s">
        <v>161</v>
      </c>
      <c r="B143" t="s">
        <v>13</v>
      </c>
      <c r="C143">
        <v>201124</v>
      </c>
      <c r="D143" t="s">
        <v>14</v>
      </c>
      <c r="E143">
        <v>200916</v>
      </c>
      <c r="F143">
        <v>1</v>
      </c>
      <c r="G143">
        <v>7</v>
      </c>
      <c r="H143" t="s">
        <v>120</v>
      </c>
      <c r="I143">
        <v>24</v>
      </c>
      <c r="J143">
        <v>1</v>
      </c>
      <c r="K143">
        <v>5</v>
      </c>
      <c r="L143">
        <v>60</v>
      </c>
      <c r="M143">
        <v>270</v>
      </c>
      <c r="N143">
        <v>16740</v>
      </c>
      <c r="P143">
        <v>41</v>
      </c>
    </row>
    <row r="144" spans="1:16" x14ac:dyDescent="0.3">
      <c r="A144" t="s">
        <v>162</v>
      </c>
      <c r="B144" t="s">
        <v>13</v>
      </c>
      <c r="C144">
        <v>201124</v>
      </c>
      <c r="D144" t="s">
        <v>14</v>
      </c>
      <c r="E144">
        <v>200916</v>
      </c>
      <c r="F144">
        <v>1</v>
      </c>
      <c r="G144">
        <v>7</v>
      </c>
      <c r="H144" t="s">
        <v>120</v>
      </c>
      <c r="I144">
        <v>24</v>
      </c>
      <c r="J144">
        <v>2</v>
      </c>
      <c r="K144">
        <v>5</v>
      </c>
      <c r="L144">
        <v>60</v>
      </c>
      <c r="M144">
        <v>240</v>
      </c>
      <c r="N144">
        <v>14280</v>
      </c>
      <c r="P144">
        <v>41</v>
      </c>
    </row>
    <row r="145" spans="1:16" x14ac:dyDescent="0.3">
      <c r="A145" t="s">
        <v>163</v>
      </c>
      <c r="B145" t="s">
        <v>13</v>
      </c>
      <c r="C145">
        <v>201124</v>
      </c>
      <c r="D145" t="s">
        <v>14</v>
      </c>
      <c r="E145">
        <v>200916</v>
      </c>
      <c r="F145">
        <v>1</v>
      </c>
      <c r="G145">
        <v>7</v>
      </c>
      <c r="H145" t="s">
        <v>120</v>
      </c>
      <c r="I145">
        <v>24</v>
      </c>
      <c r="J145">
        <v>3</v>
      </c>
      <c r="K145">
        <v>5</v>
      </c>
      <c r="L145">
        <v>60</v>
      </c>
      <c r="M145">
        <v>280</v>
      </c>
      <c r="N145">
        <v>15675</v>
      </c>
      <c r="P145">
        <v>41</v>
      </c>
    </row>
    <row r="146" spans="1:16" x14ac:dyDescent="0.3">
      <c r="A146" t="s">
        <v>164</v>
      </c>
      <c r="B146" t="s">
        <v>13</v>
      </c>
      <c r="C146">
        <v>201124</v>
      </c>
      <c r="D146" t="s">
        <v>14</v>
      </c>
      <c r="E146">
        <v>200916</v>
      </c>
      <c r="F146">
        <v>1</v>
      </c>
      <c r="G146">
        <v>7</v>
      </c>
      <c r="H146" t="s">
        <v>15</v>
      </c>
      <c r="L146">
        <v>60</v>
      </c>
      <c r="M146">
        <v>15</v>
      </c>
      <c r="N146">
        <v>1140</v>
      </c>
      <c r="P146">
        <v>41</v>
      </c>
    </row>
    <row r="147" spans="1:16" x14ac:dyDescent="0.3">
      <c r="A147" t="s">
        <v>165</v>
      </c>
      <c r="B147" t="s">
        <v>13</v>
      </c>
      <c r="C147">
        <v>201124</v>
      </c>
      <c r="D147" t="s">
        <v>14</v>
      </c>
      <c r="E147">
        <v>200916</v>
      </c>
      <c r="F147">
        <v>1</v>
      </c>
      <c r="G147">
        <v>7</v>
      </c>
      <c r="H147" t="s">
        <v>15</v>
      </c>
      <c r="L147">
        <v>60</v>
      </c>
      <c r="M147">
        <v>15</v>
      </c>
      <c r="N147">
        <v>930</v>
      </c>
      <c r="P147">
        <v>41</v>
      </c>
    </row>
    <row r="148" spans="1:16" x14ac:dyDescent="0.3">
      <c r="A148" t="s">
        <v>166</v>
      </c>
      <c r="B148" t="s">
        <v>13</v>
      </c>
      <c r="C148">
        <v>201124</v>
      </c>
      <c r="D148" t="s">
        <v>14</v>
      </c>
      <c r="E148">
        <v>200916</v>
      </c>
      <c r="F148">
        <v>1</v>
      </c>
      <c r="G148">
        <v>7</v>
      </c>
      <c r="H148" t="s">
        <v>120</v>
      </c>
      <c r="I148">
        <v>12</v>
      </c>
      <c r="J148">
        <v>1</v>
      </c>
      <c r="K148">
        <v>2</v>
      </c>
      <c r="L148">
        <v>60</v>
      </c>
      <c r="M148">
        <v>551</v>
      </c>
      <c r="N148">
        <v>33990</v>
      </c>
      <c r="P148">
        <v>41</v>
      </c>
    </row>
    <row r="149" spans="1:16" x14ac:dyDescent="0.3">
      <c r="A149" t="s">
        <v>167</v>
      </c>
      <c r="B149" t="s">
        <v>13</v>
      </c>
      <c r="C149">
        <v>201124</v>
      </c>
      <c r="D149" t="s">
        <v>14</v>
      </c>
      <c r="E149">
        <v>200916</v>
      </c>
      <c r="F149">
        <v>1</v>
      </c>
      <c r="G149">
        <v>7</v>
      </c>
      <c r="H149" t="s">
        <v>120</v>
      </c>
      <c r="I149">
        <v>12</v>
      </c>
      <c r="J149">
        <v>2</v>
      </c>
      <c r="K149">
        <v>2</v>
      </c>
      <c r="L149">
        <v>60</v>
      </c>
      <c r="M149">
        <v>345</v>
      </c>
      <c r="N149">
        <v>29475</v>
      </c>
      <c r="P149">
        <v>41</v>
      </c>
    </row>
    <row r="150" spans="1:16" x14ac:dyDescent="0.3">
      <c r="A150" t="s">
        <v>168</v>
      </c>
      <c r="B150" t="s">
        <v>13</v>
      </c>
      <c r="C150">
        <v>201124</v>
      </c>
      <c r="D150" t="s">
        <v>14</v>
      </c>
      <c r="E150">
        <v>200916</v>
      </c>
      <c r="F150">
        <v>1</v>
      </c>
      <c r="G150">
        <v>7</v>
      </c>
      <c r="H150" t="s">
        <v>120</v>
      </c>
      <c r="I150">
        <v>12</v>
      </c>
      <c r="J150">
        <v>3</v>
      </c>
      <c r="K150">
        <v>2</v>
      </c>
      <c r="L150">
        <v>60</v>
      </c>
      <c r="M150">
        <v>525</v>
      </c>
      <c r="N150">
        <v>30990</v>
      </c>
      <c r="P150">
        <v>41</v>
      </c>
    </row>
    <row r="151" spans="1:16" x14ac:dyDescent="0.3">
      <c r="A151" t="s">
        <v>169</v>
      </c>
      <c r="B151" t="s">
        <v>13</v>
      </c>
      <c r="C151">
        <v>201124</v>
      </c>
      <c r="D151" t="s">
        <v>14</v>
      </c>
      <c r="E151">
        <v>200916</v>
      </c>
      <c r="F151">
        <v>1</v>
      </c>
      <c r="G151">
        <v>7</v>
      </c>
      <c r="H151" t="s">
        <v>120</v>
      </c>
      <c r="I151">
        <v>24</v>
      </c>
      <c r="J151">
        <v>1</v>
      </c>
      <c r="K151">
        <v>2</v>
      </c>
      <c r="L151">
        <v>60</v>
      </c>
      <c r="M151">
        <v>600</v>
      </c>
      <c r="N151">
        <v>36105</v>
      </c>
      <c r="P151">
        <v>41</v>
      </c>
    </row>
    <row r="152" spans="1:16" x14ac:dyDescent="0.3">
      <c r="A152" t="s">
        <v>170</v>
      </c>
      <c r="B152" t="s">
        <v>13</v>
      </c>
      <c r="C152">
        <v>201124</v>
      </c>
      <c r="D152" t="s">
        <v>14</v>
      </c>
      <c r="E152">
        <v>200916</v>
      </c>
      <c r="F152">
        <v>1</v>
      </c>
      <c r="G152">
        <v>7</v>
      </c>
      <c r="H152" t="s">
        <v>120</v>
      </c>
      <c r="I152">
        <v>24</v>
      </c>
      <c r="J152">
        <v>2</v>
      </c>
      <c r="K152">
        <v>2</v>
      </c>
      <c r="L152">
        <v>60</v>
      </c>
      <c r="M152">
        <v>390</v>
      </c>
      <c r="N152">
        <v>33150</v>
      </c>
      <c r="P152">
        <v>41</v>
      </c>
    </row>
    <row r="153" spans="1:16" x14ac:dyDescent="0.3">
      <c r="A153" t="s">
        <v>171</v>
      </c>
      <c r="B153" t="s">
        <v>13</v>
      </c>
      <c r="C153">
        <v>201124</v>
      </c>
      <c r="D153" t="s">
        <v>14</v>
      </c>
      <c r="E153">
        <v>200916</v>
      </c>
      <c r="F153">
        <v>1</v>
      </c>
      <c r="G153">
        <v>7</v>
      </c>
      <c r="H153" t="s">
        <v>120</v>
      </c>
      <c r="I153">
        <v>24</v>
      </c>
      <c r="J153">
        <v>3</v>
      </c>
      <c r="K153">
        <v>2</v>
      </c>
      <c r="L153">
        <v>60</v>
      </c>
      <c r="M153">
        <v>660</v>
      </c>
      <c r="N153">
        <v>39075</v>
      </c>
      <c r="P153">
        <v>41</v>
      </c>
    </row>
    <row r="154" spans="1:16" x14ac:dyDescent="0.3">
      <c r="A154" t="s">
        <v>172</v>
      </c>
      <c r="B154" t="s">
        <v>13</v>
      </c>
      <c r="C154">
        <v>201130</v>
      </c>
      <c r="D154" t="s">
        <v>14</v>
      </c>
      <c r="E154">
        <v>200917</v>
      </c>
      <c r="F154">
        <v>2</v>
      </c>
      <c r="G154">
        <v>7</v>
      </c>
      <c r="H154" t="s">
        <v>15</v>
      </c>
      <c r="L154">
        <v>60</v>
      </c>
      <c r="M154">
        <v>147</v>
      </c>
      <c r="N154">
        <v>11910</v>
      </c>
      <c r="P154">
        <v>34</v>
      </c>
    </row>
    <row r="155" spans="1:16" x14ac:dyDescent="0.3">
      <c r="A155" t="s">
        <v>173</v>
      </c>
      <c r="B155" t="s">
        <v>13</v>
      </c>
      <c r="C155">
        <v>201130</v>
      </c>
      <c r="D155" t="s">
        <v>14</v>
      </c>
      <c r="E155">
        <v>200917</v>
      </c>
      <c r="F155">
        <v>2</v>
      </c>
      <c r="G155">
        <v>7</v>
      </c>
      <c r="H155" t="s">
        <v>15</v>
      </c>
      <c r="L155">
        <v>60</v>
      </c>
      <c r="M155">
        <v>30</v>
      </c>
      <c r="N155">
        <v>1410</v>
      </c>
      <c r="P155">
        <v>34</v>
      </c>
    </row>
    <row r="156" spans="1:16" x14ac:dyDescent="0.3">
      <c r="A156" t="s">
        <v>174</v>
      </c>
      <c r="B156" t="s">
        <v>13</v>
      </c>
      <c r="C156">
        <v>201130</v>
      </c>
      <c r="D156" t="s">
        <v>14</v>
      </c>
      <c r="E156">
        <v>200917</v>
      </c>
      <c r="F156">
        <v>2</v>
      </c>
      <c r="G156">
        <v>7</v>
      </c>
      <c r="H156" t="s">
        <v>15</v>
      </c>
      <c r="L156">
        <v>60</v>
      </c>
      <c r="M156">
        <v>30</v>
      </c>
      <c r="N156">
        <v>3150</v>
      </c>
      <c r="P156">
        <v>34</v>
      </c>
    </row>
    <row r="157" spans="1:16" x14ac:dyDescent="0.3">
      <c r="A157" t="s">
        <v>175</v>
      </c>
      <c r="B157" t="s">
        <v>13</v>
      </c>
      <c r="C157">
        <v>201130</v>
      </c>
      <c r="D157" t="s">
        <v>14</v>
      </c>
      <c r="E157">
        <v>200917</v>
      </c>
      <c r="F157">
        <v>2</v>
      </c>
      <c r="G157">
        <v>7</v>
      </c>
      <c r="H157" t="s">
        <v>15</v>
      </c>
      <c r="L157">
        <v>60</v>
      </c>
      <c r="M157">
        <v>15</v>
      </c>
      <c r="N157">
        <v>1095</v>
      </c>
      <c r="P157">
        <v>34</v>
      </c>
    </row>
    <row r="158" spans="1:16" x14ac:dyDescent="0.3">
      <c r="A158" t="s">
        <v>176</v>
      </c>
      <c r="B158" t="s">
        <v>13</v>
      </c>
      <c r="C158">
        <v>201130</v>
      </c>
      <c r="D158" t="s">
        <v>14</v>
      </c>
      <c r="E158">
        <v>200917</v>
      </c>
      <c r="F158">
        <v>2</v>
      </c>
      <c r="G158">
        <v>7</v>
      </c>
      <c r="H158" t="s">
        <v>15</v>
      </c>
      <c r="L158">
        <v>60</v>
      </c>
      <c r="M158">
        <v>15</v>
      </c>
      <c r="N158">
        <v>1035</v>
      </c>
      <c r="P158">
        <v>34</v>
      </c>
    </row>
    <row r="159" spans="1:16" x14ac:dyDescent="0.3">
      <c r="A159" t="s">
        <v>177</v>
      </c>
      <c r="B159" t="s">
        <v>13</v>
      </c>
      <c r="C159">
        <v>201130</v>
      </c>
      <c r="D159" t="s">
        <v>14</v>
      </c>
      <c r="E159">
        <v>200917</v>
      </c>
      <c r="F159">
        <v>2</v>
      </c>
      <c r="G159">
        <v>7</v>
      </c>
      <c r="H159" t="s">
        <v>15</v>
      </c>
      <c r="L159">
        <v>60</v>
      </c>
      <c r="M159">
        <v>15</v>
      </c>
      <c r="N159">
        <v>1005</v>
      </c>
      <c r="P159">
        <v>34</v>
      </c>
    </row>
    <row r="160" spans="1:16" x14ac:dyDescent="0.3">
      <c r="A160" t="s">
        <v>178</v>
      </c>
      <c r="B160" t="s">
        <v>13</v>
      </c>
      <c r="C160">
        <v>201130</v>
      </c>
      <c r="D160" t="s">
        <v>14</v>
      </c>
      <c r="E160">
        <v>200917</v>
      </c>
      <c r="F160">
        <v>2</v>
      </c>
      <c r="G160">
        <v>7</v>
      </c>
      <c r="H160" t="s">
        <v>15</v>
      </c>
      <c r="L160">
        <v>60</v>
      </c>
      <c r="M160">
        <v>15</v>
      </c>
      <c r="N160">
        <v>1260</v>
      </c>
      <c r="O160" t="s">
        <v>179</v>
      </c>
      <c r="P160">
        <v>34</v>
      </c>
    </row>
    <row r="161" spans="1:16" x14ac:dyDescent="0.3">
      <c r="A161" t="s">
        <v>180</v>
      </c>
      <c r="B161" t="s">
        <v>13</v>
      </c>
      <c r="C161">
        <v>201130</v>
      </c>
      <c r="D161" t="s">
        <v>14</v>
      </c>
      <c r="E161">
        <v>200917</v>
      </c>
      <c r="F161">
        <v>2</v>
      </c>
      <c r="G161">
        <v>7</v>
      </c>
      <c r="H161">
        <v>0.22</v>
      </c>
      <c r="I161">
        <v>0</v>
      </c>
      <c r="J161">
        <v>1</v>
      </c>
      <c r="K161">
        <v>20</v>
      </c>
      <c r="L161">
        <v>60</v>
      </c>
      <c r="M161">
        <v>295</v>
      </c>
      <c r="N161">
        <v>19350</v>
      </c>
      <c r="P161">
        <v>34</v>
      </c>
    </row>
    <row r="162" spans="1:16" x14ac:dyDescent="0.3">
      <c r="A162" t="s">
        <v>181</v>
      </c>
      <c r="B162" t="s">
        <v>13</v>
      </c>
      <c r="C162">
        <v>201130</v>
      </c>
      <c r="D162" t="s">
        <v>14</v>
      </c>
      <c r="E162">
        <v>200917</v>
      </c>
      <c r="F162">
        <v>2</v>
      </c>
      <c r="G162">
        <v>7</v>
      </c>
      <c r="H162">
        <v>0.22</v>
      </c>
      <c r="I162">
        <v>0</v>
      </c>
      <c r="J162">
        <v>2</v>
      </c>
      <c r="K162">
        <v>20</v>
      </c>
      <c r="L162">
        <v>60</v>
      </c>
      <c r="M162">
        <v>315</v>
      </c>
      <c r="N162">
        <v>19755</v>
      </c>
      <c r="P162">
        <v>34</v>
      </c>
    </row>
    <row r="163" spans="1:16" x14ac:dyDescent="0.3">
      <c r="A163" t="s">
        <v>182</v>
      </c>
      <c r="B163" t="s">
        <v>13</v>
      </c>
      <c r="C163">
        <v>201130</v>
      </c>
      <c r="D163" t="s">
        <v>14</v>
      </c>
      <c r="E163">
        <v>200917</v>
      </c>
      <c r="F163">
        <v>2</v>
      </c>
      <c r="G163">
        <v>7</v>
      </c>
      <c r="H163">
        <v>0.22</v>
      </c>
      <c r="I163">
        <v>0</v>
      </c>
      <c r="J163">
        <v>3</v>
      </c>
      <c r="K163">
        <v>20</v>
      </c>
      <c r="L163">
        <v>60</v>
      </c>
      <c r="M163">
        <v>253</v>
      </c>
      <c r="N163">
        <v>19350</v>
      </c>
      <c r="P163">
        <v>34</v>
      </c>
    </row>
    <row r="164" spans="1:16" x14ac:dyDescent="0.3">
      <c r="A164" t="s">
        <v>183</v>
      </c>
      <c r="B164" t="s">
        <v>13</v>
      </c>
      <c r="C164">
        <v>201130</v>
      </c>
      <c r="D164" t="s">
        <v>14</v>
      </c>
      <c r="E164">
        <v>200917</v>
      </c>
      <c r="F164">
        <v>2</v>
      </c>
      <c r="G164">
        <v>7</v>
      </c>
      <c r="H164">
        <v>0.22</v>
      </c>
      <c r="I164">
        <v>24</v>
      </c>
      <c r="J164">
        <v>1</v>
      </c>
      <c r="K164">
        <v>20</v>
      </c>
      <c r="L164">
        <v>60</v>
      </c>
      <c r="M164">
        <v>250</v>
      </c>
      <c r="N164">
        <v>15945</v>
      </c>
      <c r="P164">
        <v>34</v>
      </c>
    </row>
    <row r="165" spans="1:16" x14ac:dyDescent="0.3">
      <c r="A165" t="s">
        <v>184</v>
      </c>
      <c r="B165" t="s">
        <v>13</v>
      </c>
      <c r="C165">
        <v>201130</v>
      </c>
      <c r="D165" t="s">
        <v>14</v>
      </c>
      <c r="E165">
        <v>200917</v>
      </c>
      <c r="F165">
        <v>2</v>
      </c>
      <c r="G165">
        <v>7</v>
      </c>
      <c r="H165">
        <v>0.22</v>
      </c>
      <c r="I165">
        <v>24</v>
      </c>
      <c r="J165">
        <v>2</v>
      </c>
      <c r="K165">
        <v>20</v>
      </c>
      <c r="L165">
        <v>60</v>
      </c>
      <c r="M165">
        <v>225</v>
      </c>
      <c r="N165">
        <v>15795</v>
      </c>
      <c r="P165">
        <v>34</v>
      </c>
    </row>
    <row r="166" spans="1:16" x14ac:dyDescent="0.3">
      <c r="A166" t="s">
        <v>185</v>
      </c>
      <c r="B166" t="s">
        <v>13</v>
      </c>
      <c r="C166">
        <v>201130</v>
      </c>
      <c r="D166" t="s">
        <v>14</v>
      </c>
      <c r="E166">
        <v>200917</v>
      </c>
      <c r="F166">
        <v>2</v>
      </c>
      <c r="G166">
        <v>7</v>
      </c>
      <c r="H166">
        <v>0.22</v>
      </c>
      <c r="I166">
        <v>24</v>
      </c>
      <c r="J166">
        <v>3</v>
      </c>
      <c r="K166">
        <v>20</v>
      </c>
      <c r="L166">
        <v>60</v>
      </c>
      <c r="M166">
        <v>309</v>
      </c>
      <c r="N166">
        <v>19530</v>
      </c>
      <c r="P166">
        <v>34</v>
      </c>
    </row>
    <row r="167" spans="1:16" x14ac:dyDescent="0.3">
      <c r="A167" t="s">
        <v>186</v>
      </c>
      <c r="B167" t="s">
        <v>13</v>
      </c>
      <c r="C167">
        <v>201130</v>
      </c>
      <c r="D167" t="s">
        <v>14</v>
      </c>
      <c r="E167">
        <v>200917</v>
      </c>
      <c r="F167">
        <v>2</v>
      </c>
      <c r="G167">
        <v>7</v>
      </c>
      <c r="H167">
        <v>0.22</v>
      </c>
      <c r="I167">
        <v>24</v>
      </c>
      <c r="J167">
        <v>3</v>
      </c>
      <c r="K167">
        <v>20</v>
      </c>
      <c r="L167">
        <v>60</v>
      </c>
      <c r="M167">
        <v>315</v>
      </c>
      <c r="N167">
        <v>18990</v>
      </c>
      <c r="P167">
        <v>34</v>
      </c>
    </row>
    <row r="168" spans="1:16" x14ac:dyDescent="0.3">
      <c r="A168" t="s">
        <v>187</v>
      </c>
      <c r="B168" t="s">
        <v>13</v>
      </c>
      <c r="C168">
        <v>201130</v>
      </c>
      <c r="D168" t="s">
        <v>14</v>
      </c>
      <c r="E168">
        <v>200917</v>
      </c>
      <c r="F168">
        <v>2</v>
      </c>
      <c r="G168">
        <v>7</v>
      </c>
      <c r="H168" t="s">
        <v>15</v>
      </c>
      <c r="L168">
        <v>60</v>
      </c>
      <c r="M168">
        <v>30</v>
      </c>
      <c r="N168">
        <v>2070</v>
      </c>
      <c r="P168">
        <v>34</v>
      </c>
    </row>
    <row r="169" spans="1:16" x14ac:dyDescent="0.3">
      <c r="A169" t="s">
        <v>188</v>
      </c>
      <c r="B169" t="s">
        <v>13</v>
      </c>
      <c r="C169">
        <v>201130</v>
      </c>
      <c r="D169" t="s">
        <v>14</v>
      </c>
      <c r="E169">
        <v>200917</v>
      </c>
      <c r="F169">
        <v>2</v>
      </c>
      <c r="G169">
        <v>7</v>
      </c>
      <c r="H169" t="s">
        <v>15</v>
      </c>
      <c r="L169">
        <v>60</v>
      </c>
      <c r="M169">
        <v>15</v>
      </c>
      <c r="N169">
        <v>1080</v>
      </c>
      <c r="P169">
        <v>34</v>
      </c>
    </row>
    <row r="170" spans="1:16" x14ac:dyDescent="0.3">
      <c r="A170" t="s">
        <v>189</v>
      </c>
      <c r="B170" t="s">
        <v>13</v>
      </c>
      <c r="C170">
        <v>201130</v>
      </c>
      <c r="D170" t="s">
        <v>14</v>
      </c>
      <c r="E170">
        <v>200917</v>
      </c>
      <c r="F170">
        <v>2</v>
      </c>
      <c r="G170">
        <v>7</v>
      </c>
      <c r="H170" t="s">
        <v>15</v>
      </c>
      <c r="L170">
        <v>60</v>
      </c>
      <c r="M170">
        <v>30</v>
      </c>
      <c r="N170">
        <v>1095</v>
      </c>
      <c r="P170">
        <v>34</v>
      </c>
    </row>
    <row r="171" spans="1:16" x14ac:dyDescent="0.3">
      <c r="A171" t="s">
        <v>190</v>
      </c>
      <c r="B171" t="s">
        <v>13</v>
      </c>
      <c r="C171">
        <v>201130</v>
      </c>
      <c r="D171" t="s">
        <v>14</v>
      </c>
      <c r="E171">
        <v>200917</v>
      </c>
      <c r="F171">
        <v>2</v>
      </c>
      <c r="G171">
        <v>7</v>
      </c>
      <c r="H171" t="s">
        <v>15</v>
      </c>
      <c r="L171">
        <v>60</v>
      </c>
      <c r="M171">
        <v>27</v>
      </c>
      <c r="N171">
        <v>1095</v>
      </c>
      <c r="P171">
        <v>34</v>
      </c>
    </row>
    <row r="172" spans="1:16" x14ac:dyDescent="0.3">
      <c r="A172" t="s">
        <v>191</v>
      </c>
      <c r="B172" t="s">
        <v>13</v>
      </c>
      <c r="C172">
        <v>201130</v>
      </c>
      <c r="D172" t="s">
        <v>14</v>
      </c>
      <c r="E172">
        <v>200917</v>
      </c>
      <c r="F172">
        <v>2</v>
      </c>
      <c r="G172">
        <v>7</v>
      </c>
      <c r="H172" t="s">
        <v>15</v>
      </c>
      <c r="L172">
        <v>60</v>
      </c>
      <c r="M172">
        <v>15</v>
      </c>
      <c r="N172">
        <v>1260</v>
      </c>
      <c r="P172">
        <v>34</v>
      </c>
    </row>
    <row r="173" spans="1:16" x14ac:dyDescent="0.3">
      <c r="A173" t="s">
        <v>192</v>
      </c>
      <c r="B173" t="s">
        <v>13</v>
      </c>
      <c r="C173">
        <v>201130</v>
      </c>
      <c r="D173" t="s">
        <v>14</v>
      </c>
      <c r="E173">
        <v>200917</v>
      </c>
      <c r="F173">
        <v>2</v>
      </c>
      <c r="G173">
        <v>7</v>
      </c>
      <c r="H173" t="s">
        <v>37</v>
      </c>
      <c r="I173">
        <v>0</v>
      </c>
      <c r="J173">
        <v>1</v>
      </c>
      <c r="K173">
        <v>2</v>
      </c>
      <c r="L173">
        <v>60</v>
      </c>
      <c r="M173">
        <v>540</v>
      </c>
      <c r="N173">
        <v>33480</v>
      </c>
      <c r="P173">
        <v>34</v>
      </c>
    </row>
    <row r="174" spans="1:16" x14ac:dyDescent="0.3">
      <c r="A174" t="s">
        <v>193</v>
      </c>
      <c r="B174" t="s">
        <v>13</v>
      </c>
      <c r="C174">
        <v>201130</v>
      </c>
      <c r="D174" t="s">
        <v>14</v>
      </c>
      <c r="E174">
        <v>200917</v>
      </c>
      <c r="F174">
        <v>2</v>
      </c>
      <c r="G174">
        <v>7</v>
      </c>
      <c r="H174" t="s">
        <v>37</v>
      </c>
      <c r="I174">
        <v>0</v>
      </c>
      <c r="J174">
        <v>2</v>
      </c>
      <c r="K174">
        <v>2</v>
      </c>
      <c r="L174">
        <v>60</v>
      </c>
      <c r="M174">
        <v>540</v>
      </c>
      <c r="N174">
        <v>3345</v>
      </c>
      <c r="P174">
        <v>34</v>
      </c>
    </row>
    <row r="175" spans="1:16" x14ac:dyDescent="0.3">
      <c r="A175" t="s">
        <v>194</v>
      </c>
      <c r="B175" t="s">
        <v>13</v>
      </c>
      <c r="C175">
        <v>201130</v>
      </c>
      <c r="D175" t="s">
        <v>14</v>
      </c>
      <c r="E175">
        <v>200917</v>
      </c>
      <c r="F175">
        <v>2</v>
      </c>
      <c r="G175">
        <v>7</v>
      </c>
      <c r="H175" t="s">
        <v>37</v>
      </c>
      <c r="I175">
        <v>0</v>
      </c>
      <c r="J175">
        <v>3</v>
      </c>
      <c r="K175">
        <v>2</v>
      </c>
      <c r="L175">
        <v>60</v>
      </c>
      <c r="M175">
        <v>442</v>
      </c>
      <c r="N175">
        <v>27675</v>
      </c>
      <c r="P175">
        <v>34</v>
      </c>
    </row>
    <row r="176" spans="1:16" x14ac:dyDescent="0.3">
      <c r="A176" t="s">
        <v>195</v>
      </c>
      <c r="B176" t="s">
        <v>13</v>
      </c>
      <c r="C176">
        <v>201130</v>
      </c>
      <c r="D176" t="s">
        <v>14</v>
      </c>
      <c r="E176">
        <v>200917</v>
      </c>
      <c r="F176">
        <v>2</v>
      </c>
      <c r="G176">
        <v>7</v>
      </c>
      <c r="H176" t="s">
        <v>37</v>
      </c>
      <c r="I176">
        <v>3</v>
      </c>
      <c r="J176">
        <v>1</v>
      </c>
      <c r="K176">
        <v>2</v>
      </c>
      <c r="L176">
        <v>60</v>
      </c>
      <c r="M176">
        <v>465</v>
      </c>
      <c r="N176">
        <v>34305</v>
      </c>
      <c r="P176">
        <v>34</v>
      </c>
    </row>
    <row r="177" spans="1:16" x14ac:dyDescent="0.3">
      <c r="A177" t="s">
        <v>196</v>
      </c>
      <c r="B177" t="s">
        <v>13</v>
      </c>
      <c r="C177">
        <v>201130</v>
      </c>
      <c r="D177" t="s">
        <v>14</v>
      </c>
      <c r="E177">
        <v>200917</v>
      </c>
      <c r="F177">
        <v>2</v>
      </c>
      <c r="G177">
        <v>7</v>
      </c>
      <c r="H177" t="s">
        <v>37</v>
      </c>
      <c r="I177">
        <v>3</v>
      </c>
      <c r="J177">
        <v>2</v>
      </c>
      <c r="K177">
        <v>2</v>
      </c>
      <c r="L177">
        <v>60</v>
      </c>
      <c r="M177">
        <v>540</v>
      </c>
      <c r="N177">
        <v>32940</v>
      </c>
      <c r="P177">
        <v>34</v>
      </c>
    </row>
    <row r="178" spans="1:16" x14ac:dyDescent="0.3">
      <c r="A178" t="s">
        <v>197</v>
      </c>
      <c r="B178" t="s">
        <v>13</v>
      </c>
      <c r="C178">
        <v>201130</v>
      </c>
      <c r="D178" t="s">
        <v>14</v>
      </c>
      <c r="E178">
        <v>200917</v>
      </c>
      <c r="F178">
        <v>2</v>
      </c>
      <c r="G178">
        <v>7</v>
      </c>
      <c r="H178" t="s">
        <v>37</v>
      </c>
      <c r="I178">
        <v>3</v>
      </c>
      <c r="J178">
        <v>3</v>
      </c>
      <c r="K178">
        <v>2</v>
      </c>
      <c r="L178">
        <v>60</v>
      </c>
      <c r="M178">
        <v>495</v>
      </c>
      <c r="N178">
        <v>34410</v>
      </c>
      <c r="P178">
        <v>34</v>
      </c>
    </row>
    <row r="179" spans="1:16" x14ac:dyDescent="0.3">
      <c r="A179" t="s">
        <v>198</v>
      </c>
      <c r="B179" t="s">
        <v>13</v>
      </c>
      <c r="C179">
        <v>201130</v>
      </c>
      <c r="D179" t="s">
        <v>14</v>
      </c>
      <c r="E179">
        <v>200917</v>
      </c>
      <c r="F179">
        <v>2</v>
      </c>
      <c r="G179">
        <v>7</v>
      </c>
      <c r="H179" t="s">
        <v>15</v>
      </c>
      <c r="L179">
        <v>60</v>
      </c>
      <c r="M179">
        <v>180</v>
      </c>
      <c r="N179">
        <v>13050</v>
      </c>
      <c r="P179">
        <v>34</v>
      </c>
    </row>
    <row r="180" spans="1:16" x14ac:dyDescent="0.3">
      <c r="A180" t="s">
        <v>199</v>
      </c>
      <c r="B180" t="s">
        <v>13</v>
      </c>
      <c r="C180">
        <v>201130</v>
      </c>
      <c r="D180" t="s">
        <v>14</v>
      </c>
      <c r="E180">
        <v>200917</v>
      </c>
      <c r="F180">
        <v>2</v>
      </c>
      <c r="G180">
        <v>7</v>
      </c>
      <c r="H180" t="s">
        <v>15</v>
      </c>
      <c r="L180">
        <v>60</v>
      </c>
      <c r="M180">
        <v>30</v>
      </c>
      <c r="N180">
        <v>2295</v>
      </c>
      <c r="P180">
        <v>34</v>
      </c>
    </row>
    <row r="181" spans="1:16" x14ac:dyDescent="0.3">
      <c r="A181" t="s">
        <v>200</v>
      </c>
      <c r="B181" t="s">
        <v>13</v>
      </c>
      <c r="C181">
        <v>201130</v>
      </c>
      <c r="D181" t="s">
        <v>14</v>
      </c>
      <c r="E181">
        <v>200917</v>
      </c>
      <c r="F181">
        <v>2</v>
      </c>
      <c r="G181">
        <v>7</v>
      </c>
      <c r="H181" t="s">
        <v>15</v>
      </c>
      <c r="L181">
        <v>60</v>
      </c>
      <c r="M181">
        <v>73</v>
      </c>
      <c r="N181">
        <v>3060</v>
      </c>
      <c r="P181">
        <v>34</v>
      </c>
    </row>
    <row r="182" spans="1:16" x14ac:dyDescent="0.3">
      <c r="A182" t="s">
        <v>201</v>
      </c>
      <c r="B182" t="s">
        <v>13</v>
      </c>
      <c r="C182">
        <v>201130</v>
      </c>
      <c r="D182" t="s">
        <v>14</v>
      </c>
      <c r="E182">
        <v>200917</v>
      </c>
      <c r="F182">
        <v>2</v>
      </c>
      <c r="G182">
        <v>7</v>
      </c>
      <c r="H182" t="s">
        <v>15</v>
      </c>
      <c r="L182">
        <v>60</v>
      </c>
      <c r="M182">
        <v>45</v>
      </c>
      <c r="N182">
        <v>1725</v>
      </c>
      <c r="P182">
        <v>34</v>
      </c>
    </row>
    <row r="183" spans="1:16" x14ac:dyDescent="0.3">
      <c r="A183" t="s">
        <v>202</v>
      </c>
      <c r="B183" t="s">
        <v>13</v>
      </c>
      <c r="C183">
        <v>201130</v>
      </c>
      <c r="D183" t="s">
        <v>14</v>
      </c>
      <c r="E183">
        <v>200917</v>
      </c>
      <c r="F183">
        <v>2</v>
      </c>
      <c r="G183">
        <v>7</v>
      </c>
      <c r="H183" t="s">
        <v>15</v>
      </c>
      <c r="L183">
        <v>60</v>
      </c>
      <c r="M183" t="s">
        <v>128</v>
      </c>
      <c r="N183" t="s">
        <v>128</v>
      </c>
      <c r="P183">
        <v>34</v>
      </c>
    </row>
    <row r="184" spans="1:16" x14ac:dyDescent="0.3">
      <c r="A184" t="s">
        <v>203</v>
      </c>
      <c r="B184" t="s">
        <v>13</v>
      </c>
      <c r="C184">
        <v>201130</v>
      </c>
      <c r="D184" t="s">
        <v>14</v>
      </c>
      <c r="E184">
        <v>200917</v>
      </c>
      <c r="F184">
        <v>2</v>
      </c>
      <c r="G184">
        <v>7</v>
      </c>
      <c r="H184" t="s">
        <v>15</v>
      </c>
      <c r="L184">
        <v>60</v>
      </c>
      <c r="M184">
        <v>101</v>
      </c>
      <c r="N184">
        <v>7950</v>
      </c>
      <c r="P184">
        <v>34</v>
      </c>
    </row>
    <row r="185" spans="1:16" x14ac:dyDescent="0.3">
      <c r="A185" t="s">
        <v>204</v>
      </c>
      <c r="B185" t="s">
        <v>13</v>
      </c>
      <c r="C185">
        <v>201130</v>
      </c>
      <c r="D185" t="s">
        <v>14</v>
      </c>
      <c r="E185">
        <v>200917</v>
      </c>
      <c r="F185">
        <v>2</v>
      </c>
      <c r="G185">
        <v>7</v>
      </c>
      <c r="H185" t="s">
        <v>15</v>
      </c>
      <c r="L185">
        <v>60</v>
      </c>
      <c r="M185">
        <v>15</v>
      </c>
      <c r="N185">
        <v>1635</v>
      </c>
      <c r="P185">
        <v>34</v>
      </c>
    </row>
    <row r="186" spans="1:16" x14ac:dyDescent="0.3">
      <c r="A186" t="s">
        <v>205</v>
      </c>
      <c r="B186" t="s">
        <v>13</v>
      </c>
      <c r="C186">
        <v>201130</v>
      </c>
      <c r="D186" t="s">
        <v>14</v>
      </c>
      <c r="E186">
        <v>200917</v>
      </c>
      <c r="F186">
        <v>2</v>
      </c>
      <c r="G186">
        <v>7</v>
      </c>
      <c r="H186" t="s">
        <v>15</v>
      </c>
      <c r="L186">
        <v>60</v>
      </c>
      <c r="M186">
        <v>30</v>
      </c>
      <c r="N186">
        <v>2115</v>
      </c>
      <c r="P186">
        <v>34</v>
      </c>
    </row>
    <row r="187" spans="1:16" x14ac:dyDescent="0.3">
      <c r="A187" t="s">
        <v>206</v>
      </c>
      <c r="B187" t="s">
        <v>13</v>
      </c>
      <c r="C187">
        <v>201130</v>
      </c>
      <c r="D187" t="s">
        <v>14</v>
      </c>
      <c r="E187">
        <v>200917</v>
      </c>
      <c r="F187">
        <v>2</v>
      </c>
      <c r="G187">
        <v>7</v>
      </c>
      <c r="H187" t="s">
        <v>15</v>
      </c>
      <c r="L187">
        <v>60</v>
      </c>
      <c r="M187">
        <v>15</v>
      </c>
      <c r="N187">
        <v>1530</v>
      </c>
      <c r="P187">
        <v>34</v>
      </c>
    </row>
    <row r="188" spans="1:16" x14ac:dyDescent="0.3">
      <c r="A188" t="s">
        <v>207</v>
      </c>
      <c r="B188" t="s">
        <v>13</v>
      </c>
      <c r="C188">
        <v>201130</v>
      </c>
      <c r="D188" t="s">
        <v>14</v>
      </c>
      <c r="E188">
        <v>200917</v>
      </c>
      <c r="F188">
        <v>2</v>
      </c>
      <c r="G188">
        <v>7</v>
      </c>
      <c r="H188" t="s">
        <v>15</v>
      </c>
      <c r="L188">
        <v>60</v>
      </c>
      <c r="M188">
        <v>60</v>
      </c>
      <c r="N188">
        <v>2655</v>
      </c>
      <c r="P188">
        <v>34</v>
      </c>
    </row>
    <row r="189" spans="1:16" x14ac:dyDescent="0.3">
      <c r="A189" t="s">
        <v>208</v>
      </c>
      <c r="B189" t="s">
        <v>13</v>
      </c>
      <c r="C189">
        <v>201130</v>
      </c>
      <c r="D189" t="s">
        <v>14</v>
      </c>
      <c r="E189">
        <v>200917</v>
      </c>
      <c r="F189">
        <v>2</v>
      </c>
      <c r="G189">
        <v>7</v>
      </c>
      <c r="H189" t="s">
        <v>37</v>
      </c>
      <c r="I189">
        <v>6</v>
      </c>
      <c r="J189">
        <v>1</v>
      </c>
      <c r="K189">
        <v>2</v>
      </c>
      <c r="L189">
        <v>60</v>
      </c>
      <c r="M189">
        <v>675</v>
      </c>
      <c r="N189">
        <v>40605</v>
      </c>
      <c r="P189">
        <v>34</v>
      </c>
    </row>
    <row r="190" spans="1:16" x14ac:dyDescent="0.3">
      <c r="A190" t="s">
        <v>209</v>
      </c>
      <c r="B190" t="s">
        <v>13</v>
      </c>
      <c r="C190">
        <v>201130</v>
      </c>
      <c r="D190" t="s">
        <v>14</v>
      </c>
      <c r="E190">
        <v>200917</v>
      </c>
      <c r="F190">
        <v>2</v>
      </c>
      <c r="G190">
        <v>7</v>
      </c>
      <c r="H190" t="s">
        <v>37</v>
      </c>
      <c r="I190">
        <v>6</v>
      </c>
      <c r="J190">
        <v>2</v>
      </c>
      <c r="K190">
        <v>2</v>
      </c>
      <c r="L190">
        <v>60</v>
      </c>
      <c r="M190">
        <v>660</v>
      </c>
      <c r="N190">
        <v>39555</v>
      </c>
      <c r="P190">
        <v>34</v>
      </c>
    </row>
    <row r="191" spans="1:16" x14ac:dyDescent="0.3">
      <c r="A191" t="s">
        <v>210</v>
      </c>
      <c r="B191" t="s">
        <v>13</v>
      </c>
      <c r="C191">
        <v>201130</v>
      </c>
      <c r="D191" t="s">
        <v>14</v>
      </c>
      <c r="E191">
        <v>200917</v>
      </c>
      <c r="F191">
        <v>2</v>
      </c>
      <c r="G191">
        <v>7</v>
      </c>
      <c r="H191" t="s">
        <v>37</v>
      </c>
      <c r="I191">
        <v>6</v>
      </c>
      <c r="J191">
        <v>3</v>
      </c>
      <c r="K191">
        <v>2</v>
      </c>
      <c r="L191">
        <v>60</v>
      </c>
      <c r="M191">
        <v>570</v>
      </c>
      <c r="N191">
        <v>35475</v>
      </c>
      <c r="P191">
        <v>34</v>
      </c>
    </row>
    <row r="192" spans="1:16" x14ac:dyDescent="0.3">
      <c r="A192" t="s">
        <v>211</v>
      </c>
      <c r="B192" t="s">
        <v>13</v>
      </c>
      <c r="C192">
        <v>201130</v>
      </c>
      <c r="D192" t="s">
        <v>14</v>
      </c>
      <c r="E192">
        <v>200917</v>
      </c>
      <c r="F192">
        <v>2</v>
      </c>
      <c r="G192">
        <v>7</v>
      </c>
      <c r="H192" t="s">
        <v>37</v>
      </c>
      <c r="I192">
        <v>9</v>
      </c>
      <c r="J192">
        <v>1</v>
      </c>
      <c r="K192">
        <v>2</v>
      </c>
      <c r="L192">
        <v>60</v>
      </c>
      <c r="M192">
        <v>270</v>
      </c>
      <c r="N192">
        <v>21930</v>
      </c>
      <c r="P192">
        <v>34</v>
      </c>
    </row>
    <row r="193" spans="1:16" x14ac:dyDescent="0.3">
      <c r="A193" t="s">
        <v>212</v>
      </c>
      <c r="B193" t="s">
        <v>13</v>
      </c>
      <c r="C193">
        <v>201130</v>
      </c>
      <c r="D193" t="s">
        <v>14</v>
      </c>
      <c r="E193">
        <v>200917</v>
      </c>
      <c r="F193">
        <v>2</v>
      </c>
      <c r="G193">
        <v>7</v>
      </c>
      <c r="H193" t="s">
        <v>37</v>
      </c>
      <c r="I193">
        <v>9</v>
      </c>
      <c r="J193">
        <v>2</v>
      </c>
      <c r="K193">
        <v>2</v>
      </c>
      <c r="L193">
        <v>60</v>
      </c>
      <c r="M193">
        <v>690</v>
      </c>
      <c r="N193">
        <v>42225</v>
      </c>
      <c r="P193">
        <v>34</v>
      </c>
    </row>
    <row r="194" spans="1:16" x14ac:dyDescent="0.3">
      <c r="A194" t="s">
        <v>213</v>
      </c>
      <c r="B194" t="s">
        <v>13</v>
      </c>
      <c r="C194">
        <v>201130</v>
      </c>
      <c r="D194" t="s">
        <v>14</v>
      </c>
      <c r="E194">
        <v>200917</v>
      </c>
      <c r="F194">
        <v>2</v>
      </c>
      <c r="G194">
        <v>7</v>
      </c>
      <c r="H194" t="s">
        <v>37</v>
      </c>
      <c r="I194">
        <v>9</v>
      </c>
      <c r="J194">
        <v>3</v>
      </c>
      <c r="K194">
        <v>2</v>
      </c>
      <c r="L194">
        <v>60</v>
      </c>
      <c r="M194">
        <v>480</v>
      </c>
      <c r="N194">
        <v>30135</v>
      </c>
      <c r="P194">
        <v>34</v>
      </c>
    </row>
    <row r="195" spans="1:16" x14ac:dyDescent="0.3">
      <c r="A195" t="s">
        <v>214</v>
      </c>
      <c r="B195" t="s">
        <v>13</v>
      </c>
      <c r="C195">
        <v>201130</v>
      </c>
      <c r="D195" t="s">
        <v>14</v>
      </c>
      <c r="E195">
        <v>200917</v>
      </c>
      <c r="F195">
        <v>2</v>
      </c>
      <c r="G195">
        <v>7</v>
      </c>
      <c r="H195" t="s">
        <v>15</v>
      </c>
      <c r="L195">
        <v>60</v>
      </c>
      <c r="M195">
        <v>405</v>
      </c>
      <c r="N195">
        <v>38895</v>
      </c>
      <c r="P195">
        <v>34</v>
      </c>
    </row>
    <row r="196" spans="1:16" x14ac:dyDescent="0.3">
      <c r="A196" t="s">
        <v>215</v>
      </c>
      <c r="B196" t="s">
        <v>13</v>
      </c>
      <c r="C196">
        <v>201130</v>
      </c>
      <c r="D196" t="s">
        <v>14</v>
      </c>
      <c r="E196">
        <v>200917</v>
      </c>
      <c r="F196">
        <v>2</v>
      </c>
      <c r="G196">
        <v>7</v>
      </c>
      <c r="H196" t="s">
        <v>15</v>
      </c>
      <c r="L196">
        <v>60</v>
      </c>
      <c r="M196">
        <v>60</v>
      </c>
      <c r="N196">
        <v>3060</v>
      </c>
      <c r="P196">
        <v>34</v>
      </c>
    </row>
    <row r="197" spans="1:16" x14ac:dyDescent="0.3">
      <c r="A197" t="s">
        <v>216</v>
      </c>
      <c r="B197" t="s">
        <v>13</v>
      </c>
      <c r="C197">
        <v>201130</v>
      </c>
      <c r="D197" t="s">
        <v>14</v>
      </c>
      <c r="E197">
        <v>200917</v>
      </c>
      <c r="F197">
        <v>2</v>
      </c>
      <c r="G197">
        <v>7</v>
      </c>
      <c r="H197" t="s">
        <v>15</v>
      </c>
      <c r="L197">
        <v>60</v>
      </c>
      <c r="M197">
        <v>29</v>
      </c>
      <c r="N197">
        <v>1230</v>
      </c>
      <c r="P197">
        <v>34</v>
      </c>
    </row>
    <row r="198" spans="1:16" x14ac:dyDescent="0.3">
      <c r="A198" t="s">
        <v>217</v>
      </c>
      <c r="B198" t="s">
        <v>13</v>
      </c>
      <c r="C198">
        <v>201130</v>
      </c>
      <c r="D198" t="s">
        <v>14</v>
      </c>
      <c r="E198">
        <v>200917</v>
      </c>
      <c r="F198">
        <v>2</v>
      </c>
      <c r="G198">
        <v>7</v>
      </c>
      <c r="H198" t="s">
        <v>15</v>
      </c>
      <c r="L198">
        <v>60</v>
      </c>
      <c r="M198">
        <v>15</v>
      </c>
      <c r="N198">
        <v>1080</v>
      </c>
      <c r="P198">
        <v>34</v>
      </c>
    </row>
    <row r="199" spans="1:16" x14ac:dyDescent="0.3">
      <c r="A199" t="s">
        <v>218</v>
      </c>
      <c r="B199" t="s">
        <v>13</v>
      </c>
      <c r="C199">
        <v>201130</v>
      </c>
      <c r="D199" t="s">
        <v>14</v>
      </c>
      <c r="E199">
        <v>200917</v>
      </c>
      <c r="F199">
        <v>2</v>
      </c>
      <c r="G199">
        <v>7</v>
      </c>
      <c r="H199" t="s">
        <v>15</v>
      </c>
      <c r="L199">
        <v>60</v>
      </c>
      <c r="M199">
        <v>30</v>
      </c>
      <c r="N199">
        <v>975</v>
      </c>
      <c r="P199">
        <v>34</v>
      </c>
    </row>
    <row r="200" spans="1:16" x14ac:dyDescent="0.3">
      <c r="A200" t="s">
        <v>219</v>
      </c>
      <c r="B200" t="s">
        <v>13</v>
      </c>
      <c r="C200">
        <v>201130</v>
      </c>
      <c r="D200" t="s">
        <v>14</v>
      </c>
      <c r="E200">
        <v>200917</v>
      </c>
      <c r="F200">
        <v>2</v>
      </c>
      <c r="G200">
        <v>7</v>
      </c>
      <c r="H200" t="s">
        <v>15</v>
      </c>
      <c r="L200">
        <v>60</v>
      </c>
      <c r="M200">
        <v>15</v>
      </c>
      <c r="N200">
        <v>1065</v>
      </c>
      <c r="P200">
        <v>34</v>
      </c>
    </row>
    <row r="201" spans="1:16" x14ac:dyDescent="0.3">
      <c r="A201" t="s">
        <v>220</v>
      </c>
      <c r="B201" t="s">
        <v>13</v>
      </c>
      <c r="C201">
        <v>201130</v>
      </c>
      <c r="D201" t="s">
        <v>14</v>
      </c>
      <c r="E201">
        <v>200917</v>
      </c>
      <c r="F201">
        <v>2</v>
      </c>
      <c r="G201">
        <v>7</v>
      </c>
      <c r="H201" t="s">
        <v>37</v>
      </c>
      <c r="I201">
        <v>12</v>
      </c>
      <c r="J201">
        <v>1</v>
      </c>
      <c r="K201">
        <v>2</v>
      </c>
      <c r="L201">
        <v>60</v>
      </c>
      <c r="M201">
        <v>663</v>
      </c>
      <c r="N201">
        <v>40995</v>
      </c>
      <c r="P201">
        <v>34</v>
      </c>
    </row>
    <row r="202" spans="1:16" x14ac:dyDescent="0.3">
      <c r="A202" t="s">
        <v>221</v>
      </c>
      <c r="B202" t="s">
        <v>13</v>
      </c>
      <c r="C202">
        <v>201130</v>
      </c>
      <c r="D202" t="s">
        <v>14</v>
      </c>
      <c r="E202">
        <v>200917</v>
      </c>
      <c r="F202">
        <v>2</v>
      </c>
      <c r="G202">
        <v>7</v>
      </c>
      <c r="H202" t="s">
        <v>37</v>
      </c>
      <c r="I202">
        <v>12</v>
      </c>
      <c r="J202">
        <v>2</v>
      </c>
      <c r="K202">
        <v>2</v>
      </c>
      <c r="L202">
        <v>60</v>
      </c>
      <c r="M202">
        <v>525</v>
      </c>
      <c r="N202">
        <v>40770</v>
      </c>
      <c r="P202">
        <v>34</v>
      </c>
    </row>
    <row r="203" spans="1:16" x14ac:dyDescent="0.3">
      <c r="A203" t="s">
        <v>222</v>
      </c>
      <c r="B203" t="s">
        <v>13</v>
      </c>
      <c r="C203">
        <v>201130</v>
      </c>
      <c r="D203" t="s">
        <v>14</v>
      </c>
      <c r="E203">
        <v>200917</v>
      </c>
      <c r="F203">
        <v>2</v>
      </c>
      <c r="G203">
        <v>7</v>
      </c>
      <c r="H203" t="s">
        <v>37</v>
      </c>
      <c r="I203">
        <v>12</v>
      </c>
      <c r="J203">
        <v>3</v>
      </c>
      <c r="K203">
        <v>2</v>
      </c>
      <c r="L203">
        <v>60</v>
      </c>
      <c r="M203">
        <v>570</v>
      </c>
      <c r="N203">
        <v>33600</v>
      </c>
      <c r="P203">
        <v>34</v>
      </c>
    </row>
    <row r="204" spans="1:16" x14ac:dyDescent="0.3">
      <c r="A204" t="s">
        <v>223</v>
      </c>
      <c r="B204" t="s">
        <v>13</v>
      </c>
      <c r="C204">
        <v>201130</v>
      </c>
      <c r="D204" t="s">
        <v>14</v>
      </c>
      <c r="E204">
        <v>200917</v>
      </c>
      <c r="F204">
        <v>2</v>
      </c>
      <c r="G204">
        <v>7</v>
      </c>
      <c r="H204" t="s">
        <v>37</v>
      </c>
      <c r="I204">
        <v>24</v>
      </c>
      <c r="J204">
        <v>1</v>
      </c>
      <c r="K204">
        <v>2</v>
      </c>
      <c r="L204">
        <v>60</v>
      </c>
      <c r="M204">
        <v>705</v>
      </c>
      <c r="N204">
        <v>43260</v>
      </c>
      <c r="P204">
        <v>34</v>
      </c>
    </row>
    <row r="205" spans="1:16" x14ac:dyDescent="0.3">
      <c r="A205" t="s">
        <v>224</v>
      </c>
      <c r="B205" t="s">
        <v>13</v>
      </c>
      <c r="C205">
        <v>201130</v>
      </c>
      <c r="D205" t="s">
        <v>14</v>
      </c>
      <c r="E205">
        <v>200917</v>
      </c>
      <c r="F205">
        <v>2</v>
      </c>
      <c r="G205">
        <v>7</v>
      </c>
      <c r="H205" t="s">
        <v>37</v>
      </c>
      <c r="I205">
        <v>24</v>
      </c>
      <c r="J205">
        <v>2</v>
      </c>
      <c r="K205">
        <v>2</v>
      </c>
      <c r="L205">
        <v>60</v>
      </c>
      <c r="M205">
        <v>780</v>
      </c>
      <c r="N205">
        <v>44475</v>
      </c>
      <c r="P205">
        <v>34</v>
      </c>
    </row>
    <row r="206" spans="1:16" x14ac:dyDescent="0.3">
      <c r="A206" t="s">
        <v>225</v>
      </c>
      <c r="B206" t="s">
        <v>13</v>
      </c>
      <c r="C206">
        <v>201130</v>
      </c>
      <c r="D206" t="s">
        <v>14</v>
      </c>
      <c r="E206">
        <v>200917</v>
      </c>
      <c r="F206">
        <v>2</v>
      </c>
      <c r="G206">
        <v>7</v>
      </c>
      <c r="H206" t="s">
        <v>37</v>
      </c>
      <c r="I206">
        <v>24</v>
      </c>
      <c r="J206">
        <v>3</v>
      </c>
      <c r="K206">
        <v>2</v>
      </c>
      <c r="L206">
        <v>60</v>
      </c>
      <c r="M206">
        <v>690</v>
      </c>
      <c r="N206">
        <v>42405</v>
      </c>
      <c r="P206">
        <v>34</v>
      </c>
    </row>
    <row r="207" spans="1:16" x14ac:dyDescent="0.3">
      <c r="A207" t="s">
        <v>226</v>
      </c>
      <c r="B207" t="s">
        <v>106</v>
      </c>
      <c r="C207">
        <v>201130</v>
      </c>
      <c r="D207" t="s">
        <v>14</v>
      </c>
      <c r="E207">
        <v>200917</v>
      </c>
      <c r="F207">
        <v>2</v>
      </c>
      <c r="G207">
        <v>7</v>
      </c>
      <c r="H207" t="s">
        <v>15</v>
      </c>
      <c r="L207">
        <v>60</v>
      </c>
      <c r="M207">
        <v>45</v>
      </c>
      <c r="N207">
        <v>2775</v>
      </c>
      <c r="P207">
        <v>34</v>
      </c>
    </row>
    <row r="208" spans="1:16" x14ac:dyDescent="0.3">
      <c r="A208" t="s">
        <v>227</v>
      </c>
      <c r="B208" t="s">
        <v>106</v>
      </c>
      <c r="C208">
        <v>201130</v>
      </c>
      <c r="D208" t="s">
        <v>14</v>
      </c>
      <c r="E208">
        <v>200917</v>
      </c>
      <c r="F208">
        <v>2</v>
      </c>
      <c r="G208">
        <v>7</v>
      </c>
      <c r="H208" t="s">
        <v>15</v>
      </c>
      <c r="L208">
        <v>60</v>
      </c>
      <c r="M208">
        <v>15</v>
      </c>
      <c r="N208">
        <v>840</v>
      </c>
      <c r="P208">
        <v>34</v>
      </c>
    </row>
    <row r="209" spans="1:16" x14ac:dyDescent="0.3">
      <c r="A209" t="s">
        <v>228</v>
      </c>
      <c r="B209" t="s">
        <v>106</v>
      </c>
      <c r="C209">
        <v>201130</v>
      </c>
      <c r="D209" t="s">
        <v>14</v>
      </c>
      <c r="E209">
        <v>200917</v>
      </c>
      <c r="F209">
        <v>2</v>
      </c>
      <c r="G209">
        <v>7</v>
      </c>
      <c r="H209" t="s">
        <v>15</v>
      </c>
      <c r="L209">
        <v>60</v>
      </c>
      <c r="M209">
        <v>0</v>
      </c>
      <c r="N209">
        <v>150</v>
      </c>
      <c r="P209">
        <v>34</v>
      </c>
    </row>
    <row r="210" spans="1:16" x14ac:dyDescent="0.3">
      <c r="A210" t="s">
        <v>229</v>
      </c>
      <c r="B210" t="s">
        <v>106</v>
      </c>
      <c r="C210">
        <v>201130</v>
      </c>
      <c r="D210" t="s">
        <v>14</v>
      </c>
      <c r="E210">
        <v>200917</v>
      </c>
      <c r="F210">
        <v>2</v>
      </c>
      <c r="G210">
        <v>7</v>
      </c>
      <c r="H210" t="s">
        <v>15</v>
      </c>
      <c r="L210">
        <v>60</v>
      </c>
      <c r="M210">
        <v>0</v>
      </c>
      <c r="N210">
        <v>75</v>
      </c>
      <c r="P210">
        <v>34</v>
      </c>
    </row>
    <row r="211" spans="1:16" x14ac:dyDescent="0.3">
      <c r="A211" t="s">
        <v>230</v>
      </c>
      <c r="B211" t="s">
        <v>106</v>
      </c>
      <c r="C211">
        <v>201130</v>
      </c>
      <c r="D211" t="s">
        <v>14</v>
      </c>
      <c r="E211">
        <v>200917</v>
      </c>
      <c r="F211">
        <v>2</v>
      </c>
      <c r="G211">
        <v>7</v>
      </c>
      <c r="H211" t="s">
        <v>15</v>
      </c>
      <c r="L211">
        <v>60</v>
      </c>
      <c r="M211">
        <v>0</v>
      </c>
      <c r="N211">
        <v>90</v>
      </c>
      <c r="P211">
        <v>34</v>
      </c>
    </row>
    <row r="212" spans="1:16" x14ac:dyDescent="0.3">
      <c r="A212" t="s">
        <v>231</v>
      </c>
      <c r="B212" t="s">
        <v>106</v>
      </c>
      <c r="C212">
        <v>201130</v>
      </c>
      <c r="D212" t="s">
        <v>14</v>
      </c>
      <c r="E212">
        <v>200917</v>
      </c>
      <c r="F212">
        <v>2</v>
      </c>
      <c r="G212">
        <v>7</v>
      </c>
      <c r="H212">
        <v>0.22</v>
      </c>
      <c r="I212">
        <v>0</v>
      </c>
      <c r="J212">
        <v>1</v>
      </c>
      <c r="K212">
        <v>5</v>
      </c>
      <c r="L212">
        <v>60</v>
      </c>
      <c r="M212">
        <v>60</v>
      </c>
      <c r="N212">
        <v>4100</v>
      </c>
      <c r="P212">
        <v>34</v>
      </c>
    </row>
    <row r="213" spans="1:16" x14ac:dyDescent="0.3">
      <c r="A213" t="s">
        <v>232</v>
      </c>
      <c r="B213" t="s">
        <v>106</v>
      </c>
      <c r="C213">
        <v>201130</v>
      </c>
      <c r="D213" t="s">
        <v>14</v>
      </c>
      <c r="E213">
        <v>200917</v>
      </c>
      <c r="F213">
        <v>2</v>
      </c>
      <c r="G213">
        <v>7</v>
      </c>
      <c r="H213">
        <v>0.22</v>
      </c>
      <c r="I213">
        <v>0</v>
      </c>
      <c r="J213">
        <v>1</v>
      </c>
      <c r="K213">
        <v>2</v>
      </c>
      <c r="L213">
        <v>60</v>
      </c>
      <c r="M213">
        <v>177</v>
      </c>
      <c r="N213">
        <v>9210</v>
      </c>
      <c r="P213">
        <v>34</v>
      </c>
    </row>
    <row r="214" spans="1:16" x14ac:dyDescent="0.3">
      <c r="A214" t="s">
        <v>233</v>
      </c>
      <c r="B214" t="s">
        <v>106</v>
      </c>
      <c r="C214">
        <v>201130</v>
      </c>
      <c r="D214" t="s">
        <v>14</v>
      </c>
      <c r="E214">
        <v>200917</v>
      </c>
      <c r="F214">
        <v>2</v>
      </c>
      <c r="G214">
        <v>7</v>
      </c>
      <c r="H214" t="s">
        <v>37</v>
      </c>
      <c r="I214">
        <v>0</v>
      </c>
      <c r="J214">
        <v>1</v>
      </c>
      <c r="K214">
        <v>5</v>
      </c>
      <c r="L214">
        <v>60</v>
      </c>
      <c r="M214">
        <v>75</v>
      </c>
      <c r="N214">
        <v>5295</v>
      </c>
      <c r="P214">
        <v>34</v>
      </c>
    </row>
    <row r="215" spans="1:16" x14ac:dyDescent="0.3">
      <c r="A215" t="s">
        <v>234</v>
      </c>
      <c r="B215" t="s">
        <v>106</v>
      </c>
      <c r="C215">
        <v>201130</v>
      </c>
      <c r="D215" t="s">
        <v>14</v>
      </c>
      <c r="E215">
        <v>200917</v>
      </c>
      <c r="F215">
        <v>2</v>
      </c>
      <c r="G215">
        <v>7</v>
      </c>
      <c r="H215" t="s">
        <v>37</v>
      </c>
      <c r="I215">
        <v>0</v>
      </c>
      <c r="J215">
        <v>1</v>
      </c>
      <c r="K215">
        <v>2</v>
      </c>
      <c r="L215">
        <v>60</v>
      </c>
      <c r="M215">
        <v>195</v>
      </c>
      <c r="N215">
        <v>11070</v>
      </c>
      <c r="P215">
        <v>34</v>
      </c>
    </row>
    <row r="216" spans="1:16" x14ac:dyDescent="0.3">
      <c r="A216" t="s">
        <v>235</v>
      </c>
      <c r="B216" t="s">
        <v>13</v>
      </c>
      <c r="C216">
        <v>201201</v>
      </c>
      <c r="D216" t="s">
        <v>14</v>
      </c>
      <c r="E216">
        <v>200917</v>
      </c>
      <c r="F216">
        <v>2</v>
      </c>
      <c r="G216">
        <v>7</v>
      </c>
      <c r="H216" t="s">
        <v>15</v>
      </c>
      <c r="L216">
        <v>60</v>
      </c>
      <c r="M216">
        <v>75</v>
      </c>
      <c r="N216">
        <v>5100</v>
      </c>
      <c r="P216">
        <v>36</v>
      </c>
    </row>
    <row r="217" spans="1:16" x14ac:dyDescent="0.3">
      <c r="A217" t="s">
        <v>236</v>
      </c>
      <c r="B217" t="s">
        <v>13</v>
      </c>
      <c r="C217">
        <v>201201</v>
      </c>
      <c r="D217" t="s">
        <v>14</v>
      </c>
      <c r="E217">
        <v>200917</v>
      </c>
      <c r="F217">
        <v>2</v>
      </c>
      <c r="G217">
        <v>7</v>
      </c>
      <c r="H217" t="s">
        <v>15</v>
      </c>
      <c r="L217">
        <v>60</v>
      </c>
      <c r="M217">
        <v>29</v>
      </c>
      <c r="N217">
        <v>1425</v>
      </c>
      <c r="P217">
        <v>36</v>
      </c>
    </row>
    <row r="218" spans="1:16" x14ac:dyDescent="0.3">
      <c r="A218" t="s">
        <v>237</v>
      </c>
      <c r="B218" t="s">
        <v>13</v>
      </c>
      <c r="C218">
        <v>201201</v>
      </c>
      <c r="D218" t="s">
        <v>14</v>
      </c>
      <c r="E218">
        <v>200917</v>
      </c>
      <c r="F218">
        <v>2</v>
      </c>
      <c r="G218">
        <v>7</v>
      </c>
      <c r="H218" t="s">
        <v>15</v>
      </c>
      <c r="L218">
        <v>60</v>
      </c>
      <c r="M218">
        <v>57</v>
      </c>
      <c r="N218">
        <v>2895</v>
      </c>
      <c r="P218">
        <v>36</v>
      </c>
    </row>
    <row r="219" spans="1:16" x14ac:dyDescent="0.3">
      <c r="A219" t="s">
        <v>238</v>
      </c>
      <c r="B219" t="s">
        <v>13</v>
      </c>
      <c r="C219">
        <v>201201</v>
      </c>
      <c r="D219" t="s">
        <v>14</v>
      </c>
      <c r="E219">
        <v>200917</v>
      </c>
      <c r="F219">
        <v>2</v>
      </c>
      <c r="G219">
        <v>7</v>
      </c>
      <c r="H219" t="s">
        <v>15</v>
      </c>
      <c r="L219">
        <v>60</v>
      </c>
      <c r="M219">
        <v>30</v>
      </c>
      <c r="N219">
        <v>2100</v>
      </c>
      <c r="P219">
        <v>36</v>
      </c>
    </row>
    <row r="220" spans="1:16" x14ac:dyDescent="0.3">
      <c r="A220" t="s">
        <v>239</v>
      </c>
      <c r="B220" t="s">
        <v>13</v>
      </c>
      <c r="C220">
        <v>201201</v>
      </c>
      <c r="D220" t="s">
        <v>14</v>
      </c>
      <c r="E220">
        <v>200917</v>
      </c>
      <c r="F220">
        <v>2</v>
      </c>
      <c r="G220">
        <v>7</v>
      </c>
      <c r="H220" t="s">
        <v>15</v>
      </c>
      <c r="L220">
        <v>60</v>
      </c>
      <c r="M220">
        <v>29</v>
      </c>
      <c r="N220">
        <v>2265</v>
      </c>
      <c r="P220">
        <v>36</v>
      </c>
    </row>
    <row r="221" spans="1:16" x14ac:dyDescent="0.3">
      <c r="A221" t="s">
        <v>240</v>
      </c>
      <c r="B221" t="s">
        <v>13</v>
      </c>
      <c r="C221">
        <v>201201</v>
      </c>
      <c r="D221" t="s">
        <v>14</v>
      </c>
      <c r="E221">
        <v>200917</v>
      </c>
      <c r="F221">
        <v>2</v>
      </c>
      <c r="G221">
        <v>7</v>
      </c>
      <c r="H221" t="s">
        <v>15</v>
      </c>
      <c r="L221">
        <v>60</v>
      </c>
      <c r="M221">
        <v>30</v>
      </c>
      <c r="N221">
        <v>1230</v>
      </c>
      <c r="P221">
        <v>36</v>
      </c>
    </row>
    <row r="222" spans="1:16" x14ac:dyDescent="0.3">
      <c r="A222" t="s">
        <v>241</v>
      </c>
      <c r="B222" t="s">
        <v>13</v>
      </c>
      <c r="C222">
        <v>201201</v>
      </c>
      <c r="D222" t="s">
        <v>14</v>
      </c>
      <c r="E222">
        <v>200917</v>
      </c>
      <c r="F222">
        <v>2</v>
      </c>
      <c r="G222">
        <v>7</v>
      </c>
      <c r="H222" t="s">
        <v>15</v>
      </c>
      <c r="L222">
        <v>60</v>
      </c>
      <c r="M222">
        <v>44</v>
      </c>
      <c r="N222">
        <v>1695</v>
      </c>
      <c r="P222">
        <v>36</v>
      </c>
    </row>
    <row r="223" spans="1:16" x14ac:dyDescent="0.3">
      <c r="A223" t="s">
        <v>242</v>
      </c>
      <c r="B223" t="s">
        <v>13</v>
      </c>
      <c r="C223">
        <v>201201</v>
      </c>
      <c r="D223" t="s">
        <v>14</v>
      </c>
      <c r="E223">
        <v>200917</v>
      </c>
      <c r="F223">
        <v>2</v>
      </c>
      <c r="G223">
        <v>7</v>
      </c>
      <c r="H223" t="s">
        <v>15</v>
      </c>
      <c r="L223">
        <v>60</v>
      </c>
      <c r="M223">
        <v>30</v>
      </c>
      <c r="N223">
        <v>1200</v>
      </c>
      <c r="P223">
        <v>36</v>
      </c>
    </row>
    <row r="224" spans="1:16" x14ac:dyDescent="0.3">
      <c r="A224" t="s">
        <v>243</v>
      </c>
      <c r="B224" t="s">
        <v>13</v>
      </c>
      <c r="C224">
        <v>201201</v>
      </c>
      <c r="D224" t="s">
        <v>14</v>
      </c>
      <c r="E224">
        <v>200917</v>
      </c>
      <c r="F224">
        <v>2</v>
      </c>
      <c r="G224">
        <v>7</v>
      </c>
      <c r="H224" t="s">
        <v>120</v>
      </c>
      <c r="I224">
        <v>0</v>
      </c>
      <c r="J224">
        <v>1</v>
      </c>
      <c r="K224">
        <v>2</v>
      </c>
      <c r="L224">
        <v>60</v>
      </c>
      <c r="M224">
        <v>165</v>
      </c>
      <c r="N224">
        <v>10470</v>
      </c>
      <c r="P224">
        <v>36</v>
      </c>
    </row>
    <row r="225" spans="1:16" x14ac:dyDescent="0.3">
      <c r="A225" t="s">
        <v>244</v>
      </c>
      <c r="B225" t="s">
        <v>13</v>
      </c>
      <c r="C225">
        <v>201201</v>
      </c>
      <c r="D225" t="s">
        <v>14</v>
      </c>
      <c r="E225">
        <v>200917</v>
      </c>
      <c r="F225">
        <v>2</v>
      </c>
      <c r="G225">
        <v>7</v>
      </c>
      <c r="H225" t="s">
        <v>120</v>
      </c>
      <c r="I225">
        <v>0</v>
      </c>
      <c r="J225">
        <v>2</v>
      </c>
      <c r="K225">
        <v>2</v>
      </c>
      <c r="L225">
        <v>60</v>
      </c>
      <c r="M225">
        <v>383</v>
      </c>
      <c r="N225">
        <v>24690</v>
      </c>
      <c r="P225">
        <v>36</v>
      </c>
    </row>
    <row r="226" spans="1:16" x14ac:dyDescent="0.3">
      <c r="A226" t="s">
        <v>245</v>
      </c>
      <c r="B226" t="s">
        <v>13</v>
      </c>
      <c r="C226">
        <v>201201</v>
      </c>
      <c r="D226" t="s">
        <v>14</v>
      </c>
      <c r="E226">
        <v>200917</v>
      </c>
      <c r="F226">
        <v>2</v>
      </c>
      <c r="G226">
        <v>7</v>
      </c>
      <c r="H226" t="s">
        <v>120</v>
      </c>
      <c r="I226">
        <v>0</v>
      </c>
      <c r="J226">
        <v>3</v>
      </c>
      <c r="K226">
        <v>2</v>
      </c>
      <c r="L226">
        <v>60</v>
      </c>
      <c r="M226">
        <v>435</v>
      </c>
      <c r="N226">
        <v>24675</v>
      </c>
      <c r="P226">
        <v>36</v>
      </c>
    </row>
    <row r="227" spans="1:16" x14ac:dyDescent="0.3">
      <c r="A227" t="s">
        <v>246</v>
      </c>
      <c r="B227" t="s">
        <v>13</v>
      </c>
      <c r="C227">
        <v>201201</v>
      </c>
      <c r="D227" t="s">
        <v>14</v>
      </c>
      <c r="E227">
        <v>200917</v>
      </c>
      <c r="F227">
        <v>2</v>
      </c>
      <c r="G227">
        <v>7</v>
      </c>
      <c r="H227" t="s">
        <v>120</v>
      </c>
      <c r="I227">
        <v>3</v>
      </c>
      <c r="J227">
        <v>1</v>
      </c>
      <c r="K227">
        <v>2</v>
      </c>
      <c r="L227">
        <v>60</v>
      </c>
      <c r="M227">
        <v>420</v>
      </c>
      <c r="N227">
        <v>25740</v>
      </c>
      <c r="P227">
        <v>36</v>
      </c>
    </row>
    <row r="228" spans="1:16" x14ac:dyDescent="0.3">
      <c r="A228" t="s">
        <v>247</v>
      </c>
      <c r="B228" t="s">
        <v>13</v>
      </c>
      <c r="C228">
        <v>201201</v>
      </c>
      <c r="D228" t="s">
        <v>14</v>
      </c>
      <c r="E228">
        <v>200917</v>
      </c>
      <c r="F228">
        <v>2</v>
      </c>
      <c r="G228">
        <v>7</v>
      </c>
      <c r="H228" t="s">
        <v>120</v>
      </c>
      <c r="I228">
        <v>3</v>
      </c>
      <c r="J228">
        <v>2</v>
      </c>
      <c r="K228">
        <v>2</v>
      </c>
      <c r="L228">
        <v>60</v>
      </c>
      <c r="M228">
        <v>525</v>
      </c>
      <c r="N228">
        <v>29610</v>
      </c>
      <c r="P228">
        <v>36</v>
      </c>
    </row>
    <row r="229" spans="1:16" x14ac:dyDescent="0.3">
      <c r="A229" t="s">
        <v>248</v>
      </c>
      <c r="B229" t="s">
        <v>13</v>
      </c>
      <c r="C229">
        <v>201201</v>
      </c>
      <c r="D229" t="s">
        <v>14</v>
      </c>
      <c r="E229">
        <v>200917</v>
      </c>
      <c r="F229">
        <v>2</v>
      </c>
      <c r="G229">
        <v>7</v>
      </c>
      <c r="H229" t="s">
        <v>120</v>
      </c>
      <c r="I229">
        <v>3</v>
      </c>
      <c r="J229">
        <v>3</v>
      </c>
      <c r="K229">
        <v>2</v>
      </c>
      <c r="L229">
        <v>60</v>
      </c>
      <c r="M229">
        <v>465</v>
      </c>
      <c r="N229">
        <v>28590</v>
      </c>
      <c r="P229">
        <v>36</v>
      </c>
    </row>
    <row r="230" spans="1:16" x14ac:dyDescent="0.3">
      <c r="A230" t="s">
        <v>249</v>
      </c>
      <c r="B230" t="s">
        <v>13</v>
      </c>
      <c r="C230">
        <v>201201</v>
      </c>
      <c r="D230" t="s">
        <v>14</v>
      </c>
      <c r="E230">
        <v>200917</v>
      </c>
      <c r="F230">
        <v>2</v>
      </c>
      <c r="G230">
        <v>7</v>
      </c>
      <c r="H230" t="s">
        <v>15</v>
      </c>
      <c r="L230">
        <v>60</v>
      </c>
      <c r="M230">
        <v>15</v>
      </c>
      <c r="N230">
        <v>1485</v>
      </c>
      <c r="P230">
        <v>36</v>
      </c>
    </row>
    <row r="231" spans="1:16" x14ac:dyDescent="0.3">
      <c r="A231" t="s">
        <v>250</v>
      </c>
      <c r="B231" t="s">
        <v>13</v>
      </c>
      <c r="C231">
        <v>201201</v>
      </c>
      <c r="D231" t="s">
        <v>14</v>
      </c>
      <c r="E231">
        <v>200917</v>
      </c>
      <c r="F231">
        <v>2</v>
      </c>
      <c r="G231">
        <v>7</v>
      </c>
      <c r="H231" t="s">
        <v>15</v>
      </c>
      <c r="L231">
        <v>60</v>
      </c>
      <c r="M231">
        <v>15</v>
      </c>
      <c r="N231">
        <v>840</v>
      </c>
      <c r="P231">
        <v>36</v>
      </c>
    </row>
    <row r="232" spans="1:16" x14ac:dyDescent="0.3">
      <c r="A232" t="s">
        <v>251</v>
      </c>
      <c r="B232" t="s">
        <v>13</v>
      </c>
      <c r="C232">
        <v>201201</v>
      </c>
      <c r="D232" t="s">
        <v>14</v>
      </c>
      <c r="E232">
        <v>200917</v>
      </c>
      <c r="F232">
        <v>2</v>
      </c>
      <c r="G232">
        <v>7</v>
      </c>
      <c r="H232" t="s">
        <v>15</v>
      </c>
      <c r="L232">
        <v>60</v>
      </c>
      <c r="M232">
        <v>30</v>
      </c>
      <c r="N232">
        <v>1335</v>
      </c>
      <c r="P232">
        <v>36</v>
      </c>
    </row>
    <row r="233" spans="1:16" x14ac:dyDescent="0.3">
      <c r="A233" t="s">
        <v>252</v>
      </c>
      <c r="B233" t="s">
        <v>13</v>
      </c>
      <c r="C233">
        <v>201201</v>
      </c>
      <c r="D233" t="s">
        <v>14</v>
      </c>
      <c r="E233">
        <v>200917</v>
      </c>
      <c r="F233">
        <v>2</v>
      </c>
      <c r="G233">
        <v>7</v>
      </c>
      <c r="H233" t="s">
        <v>15</v>
      </c>
      <c r="L233">
        <v>60</v>
      </c>
      <c r="M233">
        <v>15</v>
      </c>
      <c r="N233">
        <v>1125</v>
      </c>
      <c r="P233">
        <v>36</v>
      </c>
    </row>
    <row r="234" spans="1:16" x14ac:dyDescent="0.3">
      <c r="A234" t="s">
        <v>253</v>
      </c>
      <c r="B234" t="s">
        <v>13</v>
      </c>
      <c r="C234">
        <v>201201</v>
      </c>
      <c r="D234" t="s">
        <v>14</v>
      </c>
      <c r="E234">
        <v>200917</v>
      </c>
      <c r="F234">
        <v>2</v>
      </c>
      <c r="G234">
        <v>7</v>
      </c>
      <c r="H234" t="s">
        <v>15</v>
      </c>
      <c r="L234">
        <v>60</v>
      </c>
      <c r="M234">
        <v>15</v>
      </c>
      <c r="N234">
        <v>1215</v>
      </c>
      <c r="P234">
        <v>36</v>
      </c>
    </row>
    <row r="235" spans="1:16" x14ac:dyDescent="0.3">
      <c r="A235" t="s">
        <v>254</v>
      </c>
      <c r="B235" t="s">
        <v>13</v>
      </c>
      <c r="C235">
        <v>201201</v>
      </c>
      <c r="D235" t="s">
        <v>14</v>
      </c>
      <c r="E235">
        <v>200917</v>
      </c>
      <c r="F235">
        <v>2</v>
      </c>
      <c r="G235">
        <v>7</v>
      </c>
      <c r="H235" t="s">
        <v>15</v>
      </c>
      <c r="L235">
        <v>60</v>
      </c>
      <c r="M235">
        <v>15</v>
      </c>
      <c r="N235">
        <v>1200</v>
      </c>
      <c r="P235">
        <v>36</v>
      </c>
    </row>
    <row r="236" spans="1:16" x14ac:dyDescent="0.3">
      <c r="A236" t="s">
        <v>255</v>
      </c>
      <c r="B236" t="s">
        <v>13</v>
      </c>
      <c r="C236">
        <v>201201</v>
      </c>
      <c r="D236" t="s">
        <v>14</v>
      </c>
      <c r="E236">
        <v>200917</v>
      </c>
      <c r="F236">
        <v>2</v>
      </c>
      <c r="G236">
        <v>7</v>
      </c>
      <c r="H236" t="s">
        <v>15</v>
      </c>
      <c r="L236">
        <v>60</v>
      </c>
      <c r="M236">
        <v>30</v>
      </c>
      <c r="N236">
        <v>1800</v>
      </c>
      <c r="P236">
        <v>36</v>
      </c>
    </row>
    <row r="237" spans="1:16" x14ac:dyDescent="0.3">
      <c r="A237" t="s">
        <v>256</v>
      </c>
      <c r="B237" t="s">
        <v>13</v>
      </c>
      <c r="C237">
        <v>201201</v>
      </c>
      <c r="D237" t="s">
        <v>14</v>
      </c>
      <c r="E237">
        <v>200917</v>
      </c>
      <c r="F237">
        <v>2</v>
      </c>
      <c r="G237">
        <v>7</v>
      </c>
      <c r="H237" t="s">
        <v>120</v>
      </c>
      <c r="I237">
        <v>6</v>
      </c>
      <c r="J237">
        <v>1</v>
      </c>
      <c r="K237">
        <v>2</v>
      </c>
      <c r="L237">
        <v>60</v>
      </c>
      <c r="M237">
        <v>630</v>
      </c>
      <c r="N237">
        <v>36765</v>
      </c>
      <c r="P237">
        <v>36</v>
      </c>
    </row>
    <row r="238" spans="1:16" x14ac:dyDescent="0.3">
      <c r="A238" t="s">
        <v>257</v>
      </c>
      <c r="B238" t="s">
        <v>13</v>
      </c>
      <c r="C238">
        <v>201201</v>
      </c>
      <c r="D238" t="s">
        <v>14</v>
      </c>
      <c r="E238">
        <v>200917</v>
      </c>
      <c r="F238">
        <v>2</v>
      </c>
      <c r="G238">
        <v>7</v>
      </c>
      <c r="H238" t="s">
        <v>120</v>
      </c>
      <c r="I238">
        <v>6</v>
      </c>
      <c r="J238">
        <v>2</v>
      </c>
      <c r="K238">
        <v>2</v>
      </c>
      <c r="L238">
        <v>60</v>
      </c>
      <c r="M238">
        <v>495</v>
      </c>
      <c r="N238">
        <v>31455</v>
      </c>
      <c r="P238">
        <v>36</v>
      </c>
    </row>
    <row r="239" spans="1:16" x14ac:dyDescent="0.3">
      <c r="A239" t="s">
        <v>258</v>
      </c>
      <c r="B239" t="s">
        <v>13</v>
      </c>
      <c r="C239">
        <v>201201</v>
      </c>
      <c r="D239" t="s">
        <v>14</v>
      </c>
      <c r="E239">
        <v>200917</v>
      </c>
      <c r="F239">
        <v>2</v>
      </c>
      <c r="G239">
        <v>7</v>
      </c>
      <c r="H239" t="s">
        <v>120</v>
      </c>
      <c r="I239">
        <v>6</v>
      </c>
      <c r="J239">
        <v>3</v>
      </c>
      <c r="K239">
        <v>2</v>
      </c>
      <c r="L239">
        <v>60</v>
      </c>
      <c r="M239">
        <v>705</v>
      </c>
      <c r="N239">
        <v>45690</v>
      </c>
      <c r="P239">
        <v>36</v>
      </c>
    </row>
    <row r="240" spans="1:16" x14ac:dyDescent="0.3">
      <c r="A240" t="s">
        <v>259</v>
      </c>
      <c r="B240" t="s">
        <v>13</v>
      </c>
      <c r="C240">
        <v>201201</v>
      </c>
      <c r="D240" t="s">
        <v>14</v>
      </c>
      <c r="E240">
        <v>200917</v>
      </c>
      <c r="F240">
        <v>2</v>
      </c>
      <c r="G240">
        <v>7</v>
      </c>
      <c r="H240" t="s">
        <v>120</v>
      </c>
      <c r="I240">
        <v>9</v>
      </c>
      <c r="J240">
        <v>1</v>
      </c>
      <c r="K240">
        <v>2</v>
      </c>
      <c r="L240">
        <v>60</v>
      </c>
      <c r="M240">
        <v>624</v>
      </c>
      <c r="N240">
        <v>36735</v>
      </c>
      <c r="P240">
        <v>36</v>
      </c>
    </row>
    <row r="241" spans="1:16" x14ac:dyDescent="0.3">
      <c r="A241" t="s">
        <v>260</v>
      </c>
      <c r="B241" t="s">
        <v>13</v>
      </c>
      <c r="C241">
        <v>201201</v>
      </c>
      <c r="D241" t="s">
        <v>14</v>
      </c>
      <c r="E241">
        <v>200917</v>
      </c>
      <c r="F241">
        <v>2</v>
      </c>
      <c r="G241">
        <v>7</v>
      </c>
      <c r="H241" t="s">
        <v>120</v>
      </c>
      <c r="I241">
        <v>9</v>
      </c>
      <c r="J241">
        <v>2</v>
      </c>
      <c r="K241">
        <v>2</v>
      </c>
      <c r="L241">
        <v>60</v>
      </c>
      <c r="M241">
        <v>400</v>
      </c>
      <c r="N241">
        <v>31065</v>
      </c>
      <c r="P241">
        <v>36</v>
      </c>
    </row>
    <row r="242" spans="1:16" x14ac:dyDescent="0.3">
      <c r="A242" t="s">
        <v>261</v>
      </c>
      <c r="B242" t="s">
        <v>13</v>
      </c>
      <c r="C242">
        <v>201201</v>
      </c>
      <c r="D242" t="s">
        <v>14</v>
      </c>
      <c r="E242">
        <v>200917</v>
      </c>
      <c r="F242">
        <v>2</v>
      </c>
      <c r="G242">
        <v>7</v>
      </c>
      <c r="H242" t="s">
        <v>120</v>
      </c>
      <c r="I242">
        <v>9</v>
      </c>
      <c r="J242">
        <v>3</v>
      </c>
      <c r="K242">
        <v>2</v>
      </c>
      <c r="L242">
        <v>60</v>
      </c>
      <c r="M242">
        <v>525</v>
      </c>
      <c r="N242">
        <v>33855</v>
      </c>
      <c r="P242">
        <v>36</v>
      </c>
    </row>
    <row r="243" spans="1:16" x14ac:dyDescent="0.3">
      <c r="A243" t="s">
        <v>262</v>
      </c>
      <c r="B243" t="s">
        <v>13</v>
      </c>
      <c r="C243">
        <v>201201</v>
      </c>
      <c r="D243" t="s">
        <v>14</v>
      </c>
      <c r="E243">
        <v>200917</v>
      </c>
      <c r="F243">
        <v>2</v>
      </c>
      <c r="G243">
        <v>7</v>
      </c>
      <c r="H243" t="s">
        <v>120</v>
      </c>
      <c r="I243">
        <v>6</v>
      </c>
      <c r="J243">
        <v>1</v>
      </c>
      <c r="K243">
        <v>2</v>
      </c>
      <c r="L243">
        <v>60</v>
      </c>
      <c r="M243">
        <v>690</v>
      </c>
      <c r="N243">
        <v>40650</v>
      </c>
      <c r="P243">
        <v>36</v>
      </c>
    </row>
    <row r="244" spans="1:16" x14ac:dyDescent="0.3">
      <c r="A244" t="s">
        <v>263</v>
      </c>
      <c r="B244" t="s">
        <v>13</v>
      </c>
      <c r="C244">
        <v>201201</v>
      </c>
      <c r="D244" t="s">
        <v>14</v>
      </c>
      <c r="E244">
        <v>200917</v>
      </c>
      <c r="F244">
        <v>2</v>
      </c>
      <c r="G244">
        <v>7</v>
      </c>
      <c r="H244" t="s">
        <v>15</v>
      </c>
      <c r="L244">
        <v>60</v>
      </c>
      <c r="M244">
        <v>75</v>
      </c>
      <c r="N244">
        <v>7650</v>
      </c>
      <c r="P244">
        <v>36</v>
      </c>
    </row>
    <row r="245" spans="1:16" x14ac:dyDescent="0.3">
      <c r="A245" t="s">
        <v>264</v>
      </c>
      <c r="B245" t="s">
        <v>13</v>
      </c>
      <c r="C245">
        <v>201201</v>
      </c>
      <c r="D245" t="s">
        <v>14</v>
      </c>
      <c r="E245">
        <v>200917</v>
      </c>
      <c r="F245">
        <v>2</v>
      </c>
      <c r="G245">
        <v>7</v>
      </c>
      <c r="H245" t="s">
        <v>15</v>
      </c>
      <c r="L245">
        <v>60</v>
      </c>
      <c r="M245">
        <v>30</v>
      </c>
      <c r="N245">
        <v>2235</v>
      </c>
      <c r="P245">
        <v>36</v>
      </c>
    </row>
    <row r="246" spans="1:16" x14ac:dyDescent="0.3">
      <c r="A246" t="s">
        <v>265</v>
      </c>
      <c r="B246" t="s">
        <v>13</v>
      </c>
      <c r="C246">
        <v>201201</v>
      </c>
      <c r="D246" t="s">
        <v>14</v>
      </c>
      <c r="E246">
        <v>200917</v>
      </c>
      <c r="F246">
        <v>2</v>
      </c>
      <c r="G246">
        <v>7</v>
      </c>
      <c r="H246" t="s">
        <v>15</v>
      </c>
      <c r="L246">
        <v>60</v>
      </c>
      <c r="M246">
        <v>30</v>
      </c>
      <c r="N246">
        <v>2505</v>
      </c>
      <c r="P246">
        <v>36</v>
      </c>
    </row>
    <row r="247" spans="1:16" x14ac:dyDescent="0.3">
      <c r="A247" t="s">
        <v>266</v>
      </c>
      <c r="B247" t="s">
        <v>13</v>
      </c>
      <c r="C247">
        <v>201201</v>
      </c>
      <c r="D247" t="s">
        <v>14</v>
      </c>
      <c r="E247">
        <v>200917</v>
      </c>
      <c r="F247">
        <v>2</v>
      </c>
      <c r="G247">
        <v>7</v>
      </c>
      <c r="H247" t="s">
        <v>15</v>
      </c>
      <c r="L247">
        <v>60</v>
      </c>
      <c r="M247">
        <v>30</v>
      </c>
      <c r="N247">
        <v>2235</v>
      </c>
      <c r="P247">
        <v>36</v>
      </c>
    </row>
    <row r="248" spans="1:16" x14ac:dyDescent="0.3">
      <c r="A248" t="s">
        <v>267</v>
      </c>
      <c r="B248" t="s">
        <v>13</v>
      </c>
      <c r="C248">
        <v>201201</v>
      </c>
      <c r="D248" t="s">
        <v>14</v>
      </c>
      <c r="E248">
        <v>200917</v>
      </c>
      <c r="F248">
        <v>2</v>
      </c>
      <c r="G248">
        <v>7</v>
      </c>
      <c r="H248" t="s">
        <v>15</v>
      </c>
      <c r="L248">
        <v>60</v>
      </c>
      <c r="M248">
        <v>29</v>
      </c>
      <c r="N248">
        <v>1815</v>
      </c>
      <c r="P248">
        <v>36</v>
      </c>
    </row>
    <row r="249" spans="1:16" x14ac:dyDescent="0.3">
      <c r="A249" t="s">
        <v>268</v>
      </c>
      <c r="B249" t="s">
        <v>13</v>
      </c>
      <c r="C249">
        <v>201201</v>
      </c>
      <c r="D249" t="s">
        <v>14</v>
      </c>
      <c r="E249">
        <v>200917</v>
      </c>
      <c r="F249">
        <v>2</v>
      </c>
      <c r="G249">
        <v>7</v>
      </c>
      <c r="H249" t="s">
        <v>120</v>
      </c>
      <c r="I249">
        <v>12</v>
      </c>
      <c r="J249">
        <v>1</v>
      </c>
      <c r="K249">
        <v>2</v>
      </c>
      <c r="L249">
        <v>60</v>
      </c>
      <c r="M249">
        <v>675</v>
      </c>
      <c r="N249">
        <v>43305</v>
      </c>
      <c r="P249">
        <v>36</v>
      </c>
    </row>
    <row r="250" spans="1:16" x14ac:dyDescent="0.3">
      <c r="A250" t="s">
        <v>269</v>
      </c>
      <c r="B250" t="s">
        <v>13</v>
      </c>
      <c r="C250">
        <v>201201</v>
      </c>
      <c r="D250" t="s">
        <v>14</v>
      </c>
      <c r="E250">
        <v>200917</v>
      </c>
      <c r="F250">
        <v>2</v>
      </c>
      <c r="G250">
        <v>7</v>
      </c>
      <c r="H250" t="s">
        <v>120</v>
      </c>
      <c r="I250">
        <v>12</v>
      </c>
      <c r="J250">
        <v>2</v>
      </c>
      <c r="K250">
        <v>2</v>
      </c>
      <c r="L250">
        <v>60</v>
      </c>
      <c r="M250">
        <v>540</v>
      </c>
      <c r="N250">
        <v>383820</v>
      </c>
      <c r="P250">
        <v>36</v>
      </c>
    </row>
    <row r="251" spans="1:16" x14ac:dyDescent="0.3">
      <c r="A251" t="s">
        <v>270</v>
      </c>
      <c r="B251" t="s">
        <v>13</v>
      </c>
      <c r="C251">
        <v>201201</v>
      </c>
      <c r="D251" t="s">
        <v>14</v>
      </c>
      <c r="E251">
        <v>200917</v>
      </c>
      <c r="F251">
        <v>2</v>
      </c>
      <c r="G251">
        <v>7</v>
      </c>
      <c r="H251" t="s">
        <v>120</v>
      </c>
      <c r="I251">
        <v>12</v>
      </c>
      <c r="J251">
        <v>3</v>
      </c>
      <c r="K251">
        <v>2</v>
      </c>
      <c r="L251">
        <v>60</v>
      </c>
      <c r="M251">
        <v>615</v>
      </c>
      <c r="N251">
        <v>39570</v>
      </c>
      <c r="P251">
        <v>36</v>
      </c>
    </row>
    <row r="252" spans="1:16" x14ac:dyDescent="0.3">
      <c r="A252" t="s">
        <v>271</v>
      </c>
      <c r="B252" t="s">
        <v>13</v>
      </c>
      <c r="C252">
        <v>201201</v>
      </c>
      <c r="D252" t="s">
        <v>14</v>
      </c>
      <c r="E252">
        <v>200917</v>
      </c>
      <c r="F252">
        <v>2</v>
      </c>
      <c r="G252">
        <v>7</v>
      </c>
      <c r="H252" t="s">
        <v>120</v>
      </c>
      <c r="I252">
        <v>24</v>
      </c>
      <c r="J252">
        <v>1</v>
      </c>
      <c r="K252">
        <v>2</v>
      </c>
      <c r="L252">
        <v>60</v>
      </c>
      <c r="M252">
        <v>693</v>
      </c>
      <c r="N252">
        <v>43545</v>
      </c>
      <c r="P252">
        <v>36</v>
      </c>
    </row>
    <row r="253" spans="1:16" x14ac:dyDescent="0.3">
      <c r="A253" t="s">
        <v>272</v>
      </c>
      <c r="B253" t="s">
        <v>13</v>
      </c>
      <c r="C253">
        <v>201201</v>
      </c>
      <c r="D253" t="s">
        <v>14</v>
      </c>
      <c r="E253">
        <v>200917</v>
      </c>
      <c r="F253">
        <v>2</v>
      </c>
      <c r="G253">
        <v>7</v>
      </c>
      <c r="H253" t="s">
        <v>120</v>
      </c>
      <c r="I253">
        <v>24</v>
      </c>
      <c r="J253">
        <v>2</v>
      </c>
      <c r="K253">
        <v>2</v>
      </c>
      <c r="L253">
        <v>60</v>
      </c>
      <c r="M253">
        <v>555</v>
      </c>
      <c r="N253">
        <v>35880</v>
      </c>
      <c r="P253">
        <v>36</v>
      </c>
    </row>
    <row r="254" spans="1:16" x14ac:dyDescent="0.3">
      <c r="A254" t="s">
        <v>273</v>
      </c>
      <c r="B254" t="s">
        <v>13</v>
      </c>
      <c r="C254">
        <v>201201</v>
      </c>
      <c r="D254" t="s">
        <v>14</v>
      </c>
      <c r="E254">
        <v>200917</v>
      </c>
      <c r="F254">
        <v>2</v>
      </c>
      <c r="G254">
        <v>7</v>
      </c>
      <c r="H254" t="s">
        <v>120</v>
      </c>
      <c r="I254">
        <v>24</v>
      </c>
      <c r="J254">
        <v>3</v>
      </c>
      <c r="K254">
        <v>2</v>
      </c>
      <c r="L254">
        <v>60</v>
      </c>
      <c r="M254">
        <v>555</v>
      </c>
      <c r="N254">
        <v>42450</v>
      </c>
      <c r="P254">
        <v>36</v>
      </c>
    </row>
    <row r="255" spans="1:16" x14ac:dyDescent="0.3">
      <c r="A255" t="s">
        <v>274</v>
      </c>
      <c r="B255" t="s">
        <v>13</v>
      </c>
      <c r="C255">
        <v>210623</v>
      </c>
      <c r="D255" t="s">
        <v>14</v>
      </c>
      <c r="E255">
        <v>200918</v>
      </c>
      <c r="F255">
        <v>3</v>
      </c>
      <c r="G255">
        <v>7</v>
      </c>
      <c r="H255" t="s">
        <v>15</v>
      </c>
      <c r="L255">
        <v>60</v>
      </c>
      <c r="M255">
        <v>30</v>
      </c>
      <c r="N255">
        <v>2325</v>
      </c>
      <c r="P255">
        <v>34</v>
      </c>
    </row>
    <row r="256" spans="1:16" x14ac:dyDescent="0.3">
      <c r="A256" t="s">
        <v>275</v>
      </c>
      <c r="B256" t="s">
        <v>13</v>
      </c>
      <c r="C256">
        <v>210623</v>
      </c>
      <c r="D256" t="s">
        <v>14</v>
      </c>
      <c r="E256">
        <v>200918</v>
      </c>
      <c r="F256">
        <v>3</v>
      </c>
      <c r="G256">
        <v>7</v>
      </c>
      <c r="H256" t="s">
        <v>15</v>
      </c>
      <c r="L256">
        <v>60</v>
      </c>
      <c r="M256">
        <v>15</v>
      </c>
      <c r="N256">
        <v>2206</v>
      </c>
      <c r="P256">
        <v>34</v>
      </c>
    </row>
    <row r="257" spans="1:16" x14ac:dyDescent="0.3">
      <c r="A257" t="s">
        <v>276</v>
      </c>
      <c r="B257" t="s">
        <v>13</v>
      </c>
      <c r="C257">
        <v>210623</v>
      </c>
      <c r="D257" t="s">
        <v>14</v>
      </c>
      <c r="E257">
        <v>200918</v>
      </c>
      <c r="F257">
        <v>3</v>
      </c>
      <c r="G257">
        <v>7</v>
      </c>
      <c r="H257" t="s">
        <v>15</v>
      </c>
      <c r="L257">
        <v>60</v>
      </c>
      <c r="M257">
        <v>15</v>
      </c>
      <c r="N257">
        <v>720</v>
      </c>
      <c r="P257">
        <v>34</v>
      </c>
    </row>
    <row r="258" spans="1:16" x14ac:dyDescent="0.3">
      <c r="A258" t="s">
        <v>277</v>
      </c>
      <c r="B258" t="s">
        <v>13</v>
      </c>
      <c r="C258">
        <v>210623</v>
      </c>
      <c r="D258" t="s">
        <v>14</v>
      </c>
      <c r="E258">
        <v>200918</v>
      </c>
      <c r="F258">
        <v>3</v>
      </c>
      <c r="G258">
        <v>7</v>
      </c>
      <c r="H258" t="s">
        <v>15</v>
      </c>
      <c r="L258">
        <v>60</v>
      </c>
      <c r="M258">
        <v>15</v>
      </c>
      <c r="N258">
        <v>585</v>
      </c>
      <c r="P258">
        <v>34</v>
      </c>
    </row>
    <row r="259" spans="1:16" x14ac:dyDescent="0.3">
      <c r="A259" t="s">
        <v>278</v>
      </c>
      <c r="B259" t="s">
        <v>13</v>
      </c>
      <c r="C259">
        <v>210623</v>
      </c>
      <c r="D259" t="s">
        <v>14</v>
      </c>
      <c r="E259">
        <v>200918</v>
      </c>
      <c r="F259">
        <v>3</v>
      </c>
      <c r="G259">
        <v>7</v>
      </c>
      <c r="H259">
        <v>0.22</v>
      </c>
      <c r="I259">
        <v>0</v>
      </c>
      <c r="J259">
        <v>1</v>
      </c>
      <c r="K259">
        <v>10</v>
      </c>
      <c r="L259">
        <v>60</v>
      </c>
      <c r="M259">
        <v>750</v>
      </c>
      <c r="N259">
        <v>47985</v>
      </c>
      <c r="P259">
        <v>34</v>
      </c>
    </row>
    <row r="260" spans="1:16" x14ac:dyDescent="0.3">
      <c r="A260" t="s">
        <v>279</v>
      </c>
      <c r="B260" t="s">
        <v>13</v>
      </c>
      <c r="C260">
        <v>210623</v>
      </c>
      <c r="D260" t="s">
        <v>14</v>
      </c>
      <c r="E260">
        <v>200918</v>
      </c>
      <c r="F260">
        <v>3</v>
      </c>
      <c r="G260">
        <v>7</v>
      </c>
      <c r="H260">
        <v>0.22</v>
      </c>
      <c r="I260">
        <v>0</v>
      </c>
      <c r="J260">
        <v>2</v>
      </c>
      <c r="K260">
        <v>10</v>
      </c>
      <c r="L260">
        <v>60</v>
      </c>
      <c r="M260">
        <v>750</v>
      </c>
      <c r="N260">
        <v>48450</v>
      </c>
      <c r="P260">
        <v>34</v>
      </c>
    </row>
    <row r="261" spans="1:16" x14ac:dyDescent="0.3">
      <c r="A261" t="s">
        <v>280</v>
      </c>
      <c r="B261" t="s">
        <v>13</v>
      </c>
      <c r="C261">
        <v>210623</v>
      </c>
      <c r="D261" t="s">
        <v>14</v>
      </c>
      <c r="E261">
        <v>200918</v>
      </c>
      <c r="F261">
        <v>3</v>
      </c>
      <c r="G261">
        <v>7</v>
      </c>
      <c r="H261">
        <v>0.22</v>
      </c>
      <c r="I261">
        <v>0</v>
      </c>
      <c r="J261">
        <v>3</v>
      </c>
      <c r="K261">
        <v>10</v>
      </c>
      <c r="L261">
        <v>60</v>
      </c>
      <c r="M261">
        <v>700</v>
      </c>
      <c r="N261">
        <v>45615</v>
      </c>
      <c r="P261">
        <v>34</v>
      </c>
    </row>
    <row r="262" spans="1:16" x14ac:dyDescent="0.3">
      <c r="A262" t="s">
        <v>281</v>
      </c>
      <c r="B262" t="s">
        <v>13</v>
      </c>
      <c r="C262">
        <v>210623</v>
      </c>
      <c r="D262" t="s">
        <v>14</v>
      </c>
      <c r="E262">
        <v>200918</v>
      </c>
      <c r="F262">
        <v>3</v>
      </c>
      <c r="G262">
        <v>7</v>
      </c>
      <c r="H262">
        <v>0.22</v>
      </c>
      <c r="I262">
        <v>24</v>
      </c>
      <c r="J262">
        <v>1</v>
      </c>
      <c r="K262">
        <v>10</v>
      </c>
      <c r="L262">
        <v>60</v>
      </c>
      <c r="M262">
        <v>580</v>
      </c>
      <c r="N262">
        <v>36180</v>
      </c>
      <c r="P262">
        <v>34</v>
      </c>
    </row>
    <row r="263" spans="1:16" x14ac:dyDescent="0.3">
      <c r="A263" t="s">
        <v>282</v>
      </c>
      <c r="B263" t="s">
        <v>13</v>
      </c>
      <c r="C263">
        <v>210623</v>
      </c>
      <c r="D263" t="s">
        <v>14</v>
      </c>
      <c r="E263">
        <v>200918</v>
      </c>
      <c r="F263">
        <v>3</v>
      </c>
      <c r="G263">
        <v>7</v>
      </c>
      <c r="H263">
        <v>0.22</v>
      </c>
      <c r="I263">
        <v>24</v>
      </c>
      <c r="J263">
        <v>2</v>
      </c>
      <c r="K263">
        <v>10</v>
      </c>
      <c r="L263">
        <v>60</v>
      </c>
      <c r="M263">
        <v>580</v>
      </c>
      <c r="N263">
        <v>35280</v>
      </c>
      <c r="P263">
        <v>34</v>
      </c>
    </row>
    <row r="264" spans="1:16" x14ac:dyDescent="0.3">
      <c r="A264" t="s">
        <v>283</v>
      </c>
      <c r="B264" t="s">
        <v>13</v>
      </c>
      <c r="C264">
        <v>210623</v>
      </c>
      <c r="D264" t="s">
        <v>14</v>
      </c>
      <c r="E264">
        <v>200918</v>
      </c>
      <c r="F264">
        <v>3</v>
      </c>
      <c r="G264">
        <v>7</v>
      </c>
      <c r="H264">
        <v>0.22</v>
      </c>
      <c r="I264">
        <v>24</v>
      </c>
      <c r="J264">
        <v>3</v>
      </c>
      <c r="K264">
        <v>10</v>
      </c>
      <c r="L264">
        <v>60</v>
      </c>
      <c r="M264">
        <v>580</v>
      </c>
      <c r="N264">
        <v>37410</v>
      </c>
      <c r="P264">
        <v>34</v>
      </c>
    </row>
    <row r="265" spans="1:16" x14ac:dyDescent="0.3">
      <c r="A265" t="s">
        <v>284</v>
      </c>
      <c r="B265" t="s">
        <v>106</v>
      </c>
      <c r="C265">
        <v>210623</v>
      </c>
      <c r="D265" t="s">
        <v>14</v>
      </c>
      <c r="E265">
        <v>200918</v>
      </c>
      <c r="F265">
        <v>3</v>
      </c>
      <c r="G265">
        <v>7</v>
      </c>
      <c r="H265" t="s">
        <v>15</v>
      </c>
      <c r="L265">
        <v>60</v>
      </c>
      <c r="M265">
        <v>0</v>
      </c>
      <c r="N265">
        <v>105</v>
      </c>
      <c r="P265">
        <v>34</v>
      </c>
    </row>
    <row r="266" spans="1:16" x14ac:dyDescent="0.3">
      <c r="A266" t="s">
        <v>285</v>
      </c>
      <c r="B266" t="s">
        <v>106</v>
      </c>
      <c r="C266">
        <v>210623</v>
      </c>
      <c r="D266" t="s">
        <v>14</v>
      </c>
      <c r="E266">
        <v>200918</v>
      </c>
      <c r="F266">
        <v>3</v>
      </c>
      <c r="G266">
        <v>7</v>
      </c>
      <c r="H266" t="s">
        <v>15</v>
      </c>
      <c r="L266">
        <v>60</v>
      </c>
      <c r="M266">
        <v>0</v>
      </c>
      <c r="N266">
        <v>45</v>
      </c>
      <c r="P266">
        <v>34</v>
      </c>
    </row>
    <row r="267" spans="1:16" x14ac:dyDescent="0.3">
      <c r="A267" t="s">
        <v>286</v>
      </c>
      <c r="B267" t="s">
        <v>106</v>
      </c>
      <c r="C267">
        <v>210623</v>
      </c>
      <c r="D267" t="s">
        <v>14</v>
      </c>
      <c r="E267">
        <v>200918</v>
      </c>
      <c r="F267">
        <v>3</v>
      </c>
      <c r="G267">
        <v>7</v>
      </c>
      <c r="H267">
        <v>0.22</v>
      </c>
      <c r="I267">
        <v>0</v>
      </c>
      <c r="J267">
        <v>1</v>
      </c>
      <c r="K267">
        <v>5</v>
      </c>
      <c r="L267">
        <v>60</v>
      </c>
      <c r="M267">
        <v>180</v>
      </c>
      <c r="N267">
        <v>11925</v>
      </c>
      <c r="P267">
        <v>34</v>
      </c>
    </row>
    <row r="268" spans="1:16" x14ac:dyDescent="0.3">
      <c r="A268" t="s">
        <v>287</v>
      </c>
      <c r="B268" t="s">
        <v>106</v>
      </c>
      <c r="C268">
        <v>210623</v>
      </c>
      <c r="D268" t="s">
        <v>14</v>
      </c>
      <c r="E268">
        <v>200918</v>
      </c>
      <c r="F268">
        <v>3</v>
      </c>
      <c r="G268">
        <v>7</v>
      </c>
      <c r="H268">
        <v>0.22</v>
      </c>
      <c r="I268">
        <v>0</v>
      </c>
      <c r="J268">
        <v>2</v>
      </c>
      <c r="K268">
        <v>5</v>
      </c>
      <c r="L268">
        <v>60</v>
      </c>
      <c r="M268">
        <v>200</v>
      </c>
      <c r="N268">
        <v>13035</v>
      </c>
      <c r="P268">
        <v>34</v>
      </c>
    </row>
    <row r="269" spans="1:16" x14ac:dyDescent="0.3">
      <c r="A269" t="s">
        <v>288</v>
      </c>
      <c r="B269" t="s">
        <v>106</v>
      </c>
      <c r="C269">
        <v>210623</v>
      </c>
      <c r="D269" t="s">
        <v>14</v>
      </c>
      <c r="E269">
        <v>200918</v>
      </c>
      <c r="F269">
        <v>3</v>
      </c>
      <c r="G269">
        <v>7</v>
      </c>
      <c r="H269">
        <v>0.22</v>
      </c>
      <c r="I269">
        <v>0</v>
      </c>
      <c r="J269">
        <v>3</v>
      </c>
      <c r="K269">
        <v>5</v>
      </c>
      <c r="L269">
        <v>60</v>
      </c>
      <c r="M269">
        <v>200</v>
      </c>
      <c r="N269">
        <v>13875</v>
      </c>
      <c r="P269">
        <v>34</v>
      </c>
    </row>
    <row r="270" spans="1:16" x14ac:dyDescent="0.3">
      <c r="A270" t="s">
        <v>289</v>
      </c>
      <c r="B270" t="s">
        <v>106</v>
      </c>
      <c r="C270">
        <v>210623</v>
      </c>
      <c r="D270" t="s">
        <v>14</v>
      </c>
      <c r="E270">
        <v>200918</v>
      </c>
      <c r="F270">
        <v>3</v>
      </c>
      <c r="G270">
        <v>7</v>
      </c>
      <c r="H270">
        <v>0.22</v>
      </c>
      <c r="I270">
        <v>24</v>
      </c>
      <c r="J270">
        <v>1</v>
      </c>
      <c r="K270">
        <v>5</v>
      </c>
      <c r="L270">
        <v>60</v>
      </c>
      <c r="M270">
        <v>200</v>
      </c>
      <c r="N270">
        <v>11145</v>
      </c>
      <c r="P270">
        <v>34</v>
      </c>
    </row>
    <row r="271" spans="1:16" x14ac:dyDescent="0.3">
      <c r="A271" t="s">
        <v>290</v>
      </c>
      <c r="B271" t="s">
        <v>106</v>
      </c>
      <c r="C271">
        <v>210623</v>
      </c>
      <c r="D271" t="s">
        <v>14</v>
      </c>
      <c r="E271">
        <v>200918</v>
      </c>
      <c r="F271">
        <v>3</v>
      </c>
      <c r="G271">
        <v>7</v>
      </c>
      <c r="H271">
        <v>0.22</v>
      </c>
      <c r="I271">
        <v>24</v>
      </c>
      <c r="J271">
        <v>2</v>
      </c>
      <c r="K271">
        <v>5</v>
      </c>
      <c r="L271">
        <v>60</v>
      </c>
      <c r="M271">
        <v>130</v>
      </c>
      <c r="N271">
        <v>8160</v>
      </c>
      <c r="P271">
        <v>34</v>
      </c>
    </row>
    <row r="272" spans="1:16" x14ac:dyDescent="0.3">
      <c r="A272" t="s">
        <v>291</v>
      </c>
      <c r="B272" t="s">
        <v>106</v>
      </c>
      <c r="C272">
        <v>210623</v>
      </c>
      <c r="D272" t="s">
        <v>14</v>
      </c>
      <c r="E272">
        <v>200918</v>
      </c>
      <c r="F272">
        <v>3</v>
      </c>
      <c r="G272">
        <v>7</v>
      </c>
      <c r="H272">
        <v>0.22</v>
      </c>
      <c r="I272">
        <v>24</v>
      </c>
      <c r="J272">
        <v>3</v>
      </c>
      <c r="K272">
        <v>5</v>
      </c>
      <c r="L272">
        <v>60</v>
      </c>
      <c r="M272">
        <v>160</v>
      </c>
      <c r="N272">
        <v>9105</v>
      </c>
      <c r="P272">
        <v>34</v>
      </c>
    </row>
    <row r="273" spans="1:16" x14ac:dyDescent="0.3">
      <c r="A273" t="s">
        <v>292</v>
      </c>
      <c r="B273" t="s">
        <v>13</v>
      </c>
      <c r="C273">
        <v>210623</v>
      </c>
      <c r="D273" t="s">
        <v>14</v>
      </c>
      <c r="E273">
        <v>200918</v>
      </c>
      <c r="F273">
        <v>3</v>
      </c>
      <c r="G273">
        <v>7</v>
      </c>
      <c r="H273" t="s">
        <v>15</v>
      </c>
      <c r="L273">
        <v>60</v>
      </c>
      <c r="M273">
        <v>15</v>
      </c>
      <c r="N273">
        <v>1140</v>
      </c>
      <c r="P273">
        <v>34</v>
      </c>
    </row>
    <row r="274" spans="1:16" x14ac:dyDescent="0.3">
      <c r="A274" t="s">
        <v>293</v>
      </c>
      <c r="B274" t="s">
        <v>13</v>
      </c>
      <c r="C274">
        <v>210623</v>
      </c>
      <c r="D274" t="s">
        <v>14</v>
      </c>
      <c r="E274">
        <v>200918</v>
      </c>
      <c r="F274">
        <v>3</v>
      </c>
      <c r="G274">
        <v>7</v>
      </c>
      <c r="H274" t="s">
        <v>15</v>
      </c>
      <c r="L274">
        <v>60</v>
      </c>
      <c r="M274">
        <v>15</v>
      </c>
      <c r="N274">
        <v>1110</v>
      </c>
      <c r="P274">
        <v>34</v>
      </c>
    </row>
    <row r="275" spans="1:16" x14ac:dyDescent="0.3">
      <c r="A275" t="s">
        <v>294</v>
      </c>
      <c r="B275" t="s">
        <v>13</v>
      </c>
      <c r="C275">
        <v>210623</v>
      </c>
      <c r="D275" t="s">
        <v>14</v>
      </c>
      <c r="E275">
        <v>200918</v>
      </c>
      <c r="F275">
        <v>3</v>
      </c>
      <c r="G275">
        <v>7</v>
      </c>
      <c r="H275" t="s">
        <v>15</v>
      </c>
      <c r="L275">
        <v>60</v>
      </c>
      <c r="M275">
        <v>15</v>
      </c>
      <c r="N275">
        <v>720</v>
      </c>
      <c r="P275">
        <v>34</v>
      </c>
    </row>
    <row r="276" spans="1:16" x14ac:dyDescent="0.3">
      <c r="A276" t="s">
        <v>295</v>
      </c>
      <c r="B276" t="s">
        <v>13</v>
      </c>
      <c r="C276">
        <v>210623</v>
      </c>
      <c r="D276" t="s">
        <v>14</v>
      </c>
      <c r="E276">
        <v>200918</v>
      </c>
      <c r="F276">
        <v>3</v>
      </c>
      <c r="G276">
        <v>7</v>
      </c>
      <c r="H276" t="s">
        <v>15</v>
      </c>
      <c r="L276">
        <v>60</v>
      </c>
      <c r="M276">
        <v>15</v>
      </c>
      <c r="N276">
        <v>630</v>
      </c>
      <c r="P276">
        <v>34</v>
      </c>
    </row>
    <row r="277" spans="1:16" x14ac:dyDescent="0.3">
      <c r="A277" t="s">
        <v>296</v>
      </c>
      <c r="B277" t="s">
        <v>13</v>
      </c>
      <c r="C277">
        <v>210623</v>
      </c>
      <c r="D277" t="s">
        <v>14</v>
      </c>
      <c r="E277">
        <v>200918</v>
      </c>
      <c r="F277">
        <v>3</v>
      </c>
      <c r="G277">
        <v>7</v>
      </c>
      <c r="H277" t="s">
        <v>37</v>
      </c>
      <c r="I277">
        <v>0</v>
      </c>
      <c r="J277">
        <v>1</v>
      </c>
      <c r="K277">
        <v>10</v>
      </c>
      <c r="L277">
        <v>60</v>
      </c>
      <c r="M277">
        <v>250</v>
      </c>
      <c r="N277">
        <v>14490</v>
      </c>
      <c r="P277">
        <v>34</v>
      </c>
    </row>
    <row r="278" spans="1:16" x14ac:dyDescent="0.3">
      <c r="A278" t="s">
        <v>297</v>
      </c>
      <c r="B278" t="s">
        <v>13</v>
      </c>
      <c r="C278">
        <v>210623</v>
      </c>
      <c r="D278" t="s">
        <v>14</v>
      </c>
      <c r="E278">
        <v>200918</v>
      </c>
      <c r="F278">
        <v>3</v>
      </c>
      <c r="G278">
        <v>7</v>
      </c>
      <c r="H278" t="s">
        <v>37</v>
      </c>
      <c r="I278">
        <v>0</v>
      </c>
      <c r="J278">
        <v>2</v>
      </c>
      <c r="K278">
        <v>10</v>
      </c>
      <c r="L278">
        <v>60</v>
      </c>
      <c r="M278">
        <v>220</v>
      </c>
      <c r="N278">
        <v>14430</v>
      </c>
      <c r="P278">
        <v>34</v>
      </c>
    </row>
    <row r="279" spans="1:16" x14ac:dyDescent="0.3">
      <c r="A279" t="s">
        <v>298</v>
      </c>
      <c r="B279" t="s">
        <v>13</v>
      </c>
      <c r="C279">
        <v>210623</v>
      </c>
      <c r="D279" t="s">
        <v>14</v>
      </c>
      <c r="E279">
        <v>200918</v>
      </c>
      <c r="F279">
        <v>3</v>
      </c>
      <c r="G279">
        <v>7</v>
      </c>
      <c r="H279" t="s">
        <v>37</v>
      </c>
      <c r="I279">
        <v>0</v>
      </c>
      <c r="J279">
        <v>3</v>
      </c>
      <c r="K279">
        <v>10</v>
      </c>
      <c r="L279">
        <v>60</v>
      </c>
      <c r="M279">
        <v>220</v>
      </c>
      <c r="N279">
        <v>13980</v>
      </c>
      <c r="P279">
        <v>34</v>
      </c>
    </row>
    <row r="280" spans="1:16" x14ac:dyDescent="0.3">
      <c r="A280" t="s">
        <v>299</v>
      </c>
      <c r="B280" t="s">
        <v>13</v>
      </c>
      <c r="C280">
        <v>210623</v>
      </c>
      <c r="D280" t="s">
        <v>14</v>
      </c>
      <c r="E280">
        <v>200918</v>
      </c>
      <c r="F280">
        <v>3</v>
      </c>
      <c r="G280">
        <v>7</v>
      </c>
      <c r="H280" t="s">
        <v>37</v>
      </c>
      <c r="I280">
        <v>3</v>
      </c>
      <c r="J280">
        <v>1</v>
      </c>
      <c r="K280">
        <v>10</v>
      </c>
      <c r="L280">
        <v>60</v>
      </c>
      <c r="M280">
        <v>250</v>
      </c>
      <c r="N280">
        <v>15105</v>
      </c>
      <c r="P280">
        <v>34</v>
      </c>
    </row>
    <row r="281" spans="1:16" x14ac:dyDescent="0.3">
      <c r="A281" t="s">
        <v>300</v>
      </c>
      <c r="B281" t="s">
        <v>13</v>
      </c>
      <c r="C281">
        <v>210623</v>
      </c>
      <c r="D281" t="s">
        <v>14</v>
      </c>
      <c r="E281">
        <v>200918</v>
      </c>
      <c r="F281">
        <v>3</v>
      </c>
      <c r="G281">
        <v>7</v>
      </c>
      <c r="H281" t="s">
        <v>37</v>
      </c>
      <c r="I281">
        <v>3</v>
      </c>
      <c r="J281">
        <v>2</v>
      </c>
      <c r="K281">
        <v>10</v>
      </c>
      <c r="L281">
        <v>60</v>
      </c>
      <c r="M281">
        <v>220</v>
      </c>
      <c r="N281">
        <v>13935</v>
      </c>
      <c r="P281">
        <v>34</v>
      </c>
    </row>
    <row r="282" spans="1:16" x14ac:dyDescent="0.3">
      <c r="A282" t="s">
        <v>301</v>
      </c>
      <c r="B282" t="s">
        <v>13</v>
      </c>
      <c r="C282">
        <v>210623</v>
      </c>
      <c r="D282" t="s">
        <v>14</v>
      </c>
      <c r="E282">
        <v>200918</v>
      </c>
      <c r="F282">
        <v>3</v>
      </c>
      <c r="G282">
        <v>7</v>
      </c>
      <c r="H282" t="s">
        <v>37</v>
      </c>
      <c r="I282">
        <v>3</v>
      </c>
      <c r="J282">
        <v>3</v>
      </c>
      <c r="K282">
        <v>10</v>
      </c>
      <c r="L282">
        <v>60</v>
      </c>
      <c r="M282">
        <v>230</v>
      </c>
      <c r="N282">
        <v>14400</v>
      </c>
      <c r="P282">
        <v>34</v>
      </c>
    </row>
    <row r="283" spans="1:16" x14ac:dyDescent="0.3">
      <c r="A283" t="s">
        <v>302</v>
      </c>
      <c r="B283" t="s">
        <v>13</v>
      </c>
      <c r="C283">
        <v>210623</v>
      </c>
      <c r="D283" t="s">
        <v>14</v>
      </c>
      <c r="E283">
        <v>200918</v>
      </c>
      <c r="F283">
        <v>3</v>
      </c>
      <c r="G283">
        <v>7</v>
      </c>
      <c r="H283" t="s">
        <v>37</v>
      </c>
      <c r="I283">
        <v>6</v>
      </c>
      <c r="J283">
        <v>1</v>
      </c>
      <c r="K283">
        <v>10</v>
      </c>
      <c r="L283">
        <v>60</v>
      </c>
      <c r="M283">
        <v>220</v>
      </c>
      <c r="N283">
        <v>13485</v>
      </c>
      <c r="P283">
        <v>34</v>
      </c>
    </row>
    <row r="284" spans="1:16" x14ac:dyDescent="0.3">
      <c r="A284" t="s">
        <v>303</v>
      </c>
      <c r="B284" t="s">
        <v>13</v>
      </c>
      <c r="C284">
        <v>210623</v>
      </c>
      <c r="D284" t="s">
        <v>14</v>
      </c>
      <c r="E284">
        <v>200918</v>
      </c>
      <c r="F284">
        <v>3</v>
      </c>
      <c r="G284">
        <v>7</v>
      </c>
      <c r="H284" t="s">
        <v>37</v>
      </c>
      <c r="I284">
        <v>6</v>
      </c>
      <c r="J284">
        <v>2</v>
      </c>
      <c r="K284">
        <v>10</v>
      </c>
      <c r="L284">
        <v>60</v>
      </c>
      <c r="M284">
        <v>250</v>
      </c>
      <c r="N284">
        <v>15720</v>
      </c>
      <c r="P284">
        <v>34</v>
      </c>
    </row>
    <row r="285" spans="1:16" x14ac:dyDescent="0.3">
      <c r="A285" t="s">
        <v>304</v>
      </c>
      <c r="B285" t="s">
        <v>13</v>
      </c>
      <c r="C285">
        <v>210623</v>
      </c>
      <c r="D285" t="s">
        <v>14</v>
      </c>
      <c r="E285">
        <v>200918</v>
      </c>
      <c r="F285">
        <v>3</v>
      </c>
      <c r="G285">
        <v>7</v>
      </c>
      <c r="H285" t="s">
        <v>37</v>
      </c>
      <c r="I285">
        <v>6</v>
      </c>
      <c r="J285">
        <v>3</v>
      </c>
      <c r="K285">
        <v>10</v>
      </c>
      <c r="L285">
        <v>60</v>
      </c>
      <c r="M285">
        <v>250</v>
      </c>
      <c r="N285">
        <v>15105</v>
      </c>
      <c r="P285">
        <v>34</v>
      </c>
    </row>
    <row r="286" spans="1:16" x14ac:dyDescent="0.3">
      <c r="A286" t="s">
        <v>305</v>
      </c>
      <c r="B286" t="s">
        <v>106</v>
      </c>
      <c r="C286">
        <v>210623</v>
      </c>
      <c r="D286" t="s">
        <v>14</v>
      </c>
      <c r="E286">
        <v>200918</v>
      </c>
      <c r="F286">
        <v>3</v>
      </c>
      <c r="G286">
        <v>7</v>
      </c>
      <c r="H286" t="s">
        <v>15</v>
      </c>
      <c r="L286">
        <v>60</v>
      </c>
      <c r="M286">
        <v>0</v>
      </c>
      <c r="N286">
        <v>45</v>
      </c>
      <c r="P286">
        <v>34</v>
      </c>
    </row>
    <row r="287" spans="1:16" x14ac:dyDescent="0.3">
      <c r="A287" t="s">
        <v>306</v>
      </c>
      <c r="B287" t="s">
        <v>106</v>
      </c>
      <c r="C287">
        <v>210623</v>
      </c>
      <c r="D287" t="s">
        <v>14</v>
      </c>
      <c r="E287">
        <v>200918</v>
      </c>
      <c r="F287">
        <v>3</v>
      </c>
      <c r="G287">
        <v>7</v>
      </c>
      <c r="H287" t="s">
        <v>15</v>
      </c>
      <c r="L287">
        <v>60</v>
      </c>
      <c r="M287">
        <v>0</v>
      </c>
      <c r="N287">
        <v>45</v>
      </c>
      <c r="P287">
        <v>34</v>
      </c>
    </row>
    <row r="288" spans="1:16" x14ac:dyDescent="0.3">
      <c r="A288" t="s">
        <v>307</v>
      </c>
      <c r="B288" t="s">
        <v>106</v>
      </c>
      <c r="C288">
        <v>210623</v>
      </c>
      <c r="D288" t="s">
        <v>14</v>
      </c>
      <c r="E288">
        <v>200918</v>
      </c>
      <c r="F288">
        <v>3</v>
      </c>
      <c r="G288">
        <v>7</v>
      </c>
      <c r="H288" t="s">
        <v>37</v>
      </c>
      <c r="I288">
        <v>0</v>
      </c>
      <c r="J288">
        <v>1</v>
      </c>
      <c r="K288">
        <v>5</v>
      </c>
      <c r="L288">
        <v>60</v>
      </c>
      <c r="M288">
        <v>120</v>
      </c>
      <c r="N288">
        <v>8145</v>
      </c>
      <c r="P288">
        <v>34</v>
      </c>
    </row>
    <row r="289" spans="1:16" x14ac:dyDescent="0.3">
      <c r="A289" t="s">
        <v>308</v>
      </c>
      <c r="B289" t="s">
        <v>106</v>
      </c>
      <c r="C289">
        <v>210623</v>
      </c>
      <c r="D289" t="s">
        <v>14</v>
      </c>
      <c r="E289">
        <v>200918</v>
      </c>
      <c r="F289">
        <v>3</v>
      </c>
      <c r="G289">
        <v>7</v>
      </c>
      <c r="H289" t="s">
        <v>37</v>
      </c>
      <c r="I289">
        <v>0</v>
      </c>
      <c r="J289">
        <v>2</v>
      </c>
      <c r="K289">
        <v>5</v>
      </c>
      <c r="L289">
        <v>60</v>
      </c>
      <c r="M289">
        <v>130</v>
      </c>
      <c r="N289">
        <v>7085</v>
      </c>
      <c r="P289">
        <v>34</v>
      </c>
    </row>
    <row r="290" spans="1:16" x14ac:dyDescent="0.3">
      <c r="A290" t="s">
        <v>309</v>
      </c>
      <c r="B290" t="s">
        <v>106</v>
      </c>
      <c r="C290">
        <v>210623</v>
      </c>
      <c r="D290" t="s">
        <v>14</v>
      </c>
      <c r="E290">
        <v>200918</v>
      </c>
      <c r="F290">
        <v>3</v>
      </c>
      <c r="G290">
        <v>7</v>
      </c>
      <c r="H290" t="s">
        <v>37</v>
      </c>
      <c r="I290">
        <v>0</v>
      </c>
      <c r="J290">
        <v>3</v>
      </c>
      <c r="K290">
        <v>5</v>
      </c>
      <c r="L290">
        <v>60</v>
      </c>
      <c r="M290">
        <v>120</v>
      </c>
      <c r="N290">
        <v>8355</v>
      </c>
      <c r="P290">
        <v>34</v>
      </c>
    </row>
    <row r="291" spans="1:16" x14ac:dyDescent="0.3">
      <c r="A291" t="s">
        <v>310</v>
      </c>
      <c r="B291" t="s">
        <v>106</v>
      </c>
      <c r="C291">
        <v>210623</v>
      </c>
      <c r="D291" t="s">
        <v>14</v>
      </c>
      <c r="E291">
        <v>200918</v>
      </c>
      <c r="F291">
        <v>3</v>
      </c>
      <c r="G291">
        <v>7</v>
      </c>
      <c r="H291" t="s">
        <v>37</v>
      </c>
      <c r="I291">
        <v>3</v>
      </c>
      <c r="J291">
        <v>1</v>
      </c>
      <c r="K291">
        <v>5</v>
      </c>
      <c r="L291">
        <v>60</v>
      </c>
      <c r="M291">
        <v>120</v>
      </c>
      <c r="N291">
        <v>7995</v>
      </c>
      <c r="P291">
        <v>34</v>
      </c>
    </row>
    <row r="292" spans="1:16" x14ac:dyDescent="0.3">
      <c r="A292" t="s">
        <v>311</v>
      </c>
      <c r="B292" t="s">
        <v>106</v>
      </c>
      <c r="C292">
        <v>210623</v>
      </c>
      <c r="D292" t="s">
        <v>14</v>
      </c>
      <c r="E292">
        <v>200918</v>
      </c>
      <c r="F292">
        <v>3</v>
      </c>
      <c r="G292">
        <v>7</v>
      </c>
      <c r="H292" t="s">
        <v>37</v>
      </c>
      <c r="I292">
        <v>3</v>
      </c>
      <c r="J292">
        <v>2</v>
      </c>
      <c r="K292">
        <v>5</v>
      </c>
      <c r="L292">
        <v>60</v>
      </c>
      <c r="M292">
        <v>120</v>
      </c>
      <c r="N292">
        <v>7470</v>
      </c>
      <c r="P292">
        <v>34</v>
      </c>
    </row>
    <row r="293" spans="1:16" x14ac:dyDescent="0.3">
      <c r="A293" t="s">
        <v>312</v>
      </c>
      <c r="B293" t="s">
        <v>106</v>
      </c>
      <c r="C293">
        <v>210623</v>
      </c>
      <c r="D293" t="s">
        <v>14</v>
      </c>
      <c r="E293">
        <v>200918</v>
      </c>
      <c r="F293">
        <v>3</v>
      </c>
      <c r="G293">
        <v>7</v>
      </c>
      <c r="H293" t="s">
        <v>37</v>
      </c>
      <c r="I293">
        <v>3</v>
      </c>
      <c r="J293">
        <v>3</v>
      </c>
      <c r="K293">
        <v>5</v>
      </c>
      <c r="L293">
        <v>60</v>
      </c>
      <c r="M293">
        <v>120</v>
      </c>
      <c r="N293">
        <v>7365</v>
      </c>
      <c r="P293">
        <v>34</v>
      </c>
    </row>
    <row r="294" spans="1:16" x14ac:dyDescent="0.3">
      <c r="A294" t="s">
        <v>313</v>
      </c>
      <c r="B294" t="s">
        <v>106</v>
      </c>
      <c r="C294">
        <v>210623</v>
      </c>
      <c r="D294" t="s">
        <v>14</v>
      </c>
      <c r="E294">
        <v>200918</v>
      </c>
      <c r="F294">
        <v>3</v>
      </c>
      <c r="G294">
        <v>7</v>
      </c>
      <c r="H294" t="s">
        <v>37</v>
      </c>
      <c r="I294">
        <v>6</v>
      </c>
      <c r="J294">
        <v>1</v>
      </c>
      <c r="K294">
        <v>5</v>
      </c>
      <c r="L294">
        <v>60</v>
      </c>
      <c r="M294">
        <v>120</v>
      </c>
      <c r="N294">
        <v>7560</v>
      </c>
      <c r="P294">
        <v>34</v>
      </c>
    </row>
    <row r="295" spans="1:16" x14ac:dyDescent="0.3">
      <c r="A295" t="s">
        <v>314</v>
      </c>
      <c r="B295" t="s">
        <v>106</v>
      </c>
      <c r="C295">
        <v>210623</v>
      </c>
      <c r="D295" t="s">
        <v>14</v>
      </c>
      <c r="E295">
        <v>200918</v>
      </c>
      <c r="F295">
        <v>3</v>
      </c>
      <c r="G295">
        <v>7</v>
      </c>
      <c r="H295" t="s">
        <v>37</v>
      </c>
      <c r="I295">
        <v>6</v>
      </c>
      <c r="J295">
        <v>2</v>
      </c>
      <c r="K295">
        <v>5</v>
      </c>
      <c r="L295">
        <v>60</v>
      </c>
      <c r="M295">
        <v>150</v>
      </c>
      <c r="N295">
        <v>10365</v>
      </c>
      <c r="P295">
        <v>34</v>
      </c>
    </row>
    <row r="296" spans="1:16" x14ac:dyDescent="0.3">
      <c r="A296" t="s">
        <v>315</v>
      </c>
      <c r="B296" t="s">
        <v>106</v>
      </c>
      <c r="C296">
        <v>210623</v>
      </c>
      <c r="D296" t="s">
        <v>14</v>
      </c>
      <c r="E296">
        <v>200918</v>
      </c>
      <c r="F296">
        <v>3</v>
      </c>
      <c r="G296">
        <v>7</v>
      </c>
      <c r="H296" t="s">
        <v>37</v>
      </c>
      <c r="I296">
        <v>6</v>
      </c>
      <c r="J296">
        <v>3</v>
      </c>
      <c r="K296">
        <v>5</v>
      </c>
      <c r="L296">
        <v>60</v>
      </c>
      <c r="M296">
        <v>120</v>
      </c>
      <c r="N296">
        <v>7005</v>
      </c>
      <c r="P296">
        <v>34</v>
      </c>
    </row>
    <row r="297" spans="1:16" x14ac:dyDescent="0.3">
      <c r="A297" t="s">
        <v>316</v>
      </c>
      <c r="B297" t="s">
        <v>13</v>
      </c>
      <c r="C297">
        <v>210623</v>
      </c>
      <c r="D297" t="s">
        <v>14</v>
      </c>
      <c r="E297">
        <v>200918</v>
      </c>
      <c r="F297">
        <v>3</v>
      </c>
      <c r="G297">
        <v>7</v>
      </c>
      <c r="H297" t="s">
        <v>15</v>
      </c>
      <c r="L297">
        <v>60</v>
      </c>
      <c r="M297">
        <v>15</v>
      </c>
      <c r="N297">
        <v>780</v>
      </c>
      <c r="P297">
        <v>34</v>
      </c>
    </row>
    <row r="298" spans="1:16" x14ac:dyDescent="0.3">
      <c r="A298" t="s">
        <v>317</v>
      </c>
      <c r="B298" t="s">
        <v>13</v>
      </c>
      <c r="C298">
        <v>210623</v>
      </c>
      <c r="D298" t="s">
        <v>14</v>
      </c>
      <c r="E298">
        <v>200918</v>
      </c>
      <c r="F298">
        <v>3</v>
      </c>
      <c r="G298">
        <v>7</v>
      </c>
      <c r="H298" t="s">
        <v>15</v>
      </c>
      <c r="L298">
        <v>60</v>
      </c>
      <c r="M298">
        <v>15</v>
      </c>
      <c r="N298">
        <v>675</v>
      </c>
      <c r="P298">
        <v>34</v>
      </c>
    </row>
    <row r="299" spans="1:16" x14ac:dyDescent="0.3">
      <c r="A299" t="s">
        <v>318</v>
      </c>
      <c r="B299" t="s">
        <v>13</v>
      </c>
      <c r="C299">
        <v>210623</v>
      </c>
      <c r="D299" t="s">
        <v>14</v>
      </c>
      <c r="E299">
        <v>200918</v>
      </c>
      <c r="F299">
        <v>3</v>
      </c>
      <c r="G299">
        <v>7</v>
      </c>
      <c r="H299" t="s">
        <v>15</v>
      </c>
      <c r="L299">
        <v>60</v>
      </c>
      <c r="M299">
        <v>15</v>
      </c>
      <c r="N299">
        <v>750</v>
      </c>
      <c r="P299">
        <v>34</v>
      </c>
    </row>
    <row r="300" spans="1:16" x14ac:dyDescent="0.3">
      <c r="A300" t="s">
        <v>319</v>
      </c>
      <c r="B300" t="s">
        <v>13</v>
      </c>
      <c r="C300">
        <v>210623</v>
      </c>
      <c r="D300" t="s">
        <v>14</v>
      </c>
      <c r="E300">
        <v>200918</v>
      </c>
      <c r="F300">
        <v>3</v>
      </c>
      <c r="G300">
        <v>7</v>
      </c>
      <c r="H300" t="s">
        <v>15</v>
      </c>
      <c r="L300">
        <v>60</v>
      </c>
      <c r="M300">
        <v>15</v>
      </c>
      <c r="N300">
        <v>540</v>
      </c>
      <c r="P300">
        <v>34</v>
      </c>
    </row>
    <row r="301" spans="1:16" x14ac:dyDescent="0.3">
      <c r="A301" t="s">
        <v>320</v>
      </c>
      <c r="B301" t="s">
        <v>13</v>
      </c>
      <c r="C301">
        <v>210623</v>
      </c>
      <c r="D301" t="s">
        <v>14</v>
      </c>
      <c r="E301">
        <v>200918</v>
      </c>
      <c r="F301">
        <v>3</v>
      </c>
      <c r="G301">
        <v>7</v>
      </c>
      <c r="H301" t="s">
        <v>37</v>
      </c>
      <c r="I301">
        <v>9</v>
      </c>
      <c r="J301">
        <v>1</v>
      </c>
      <c r="K301">
        <v>10</v>
      </c>
      <c r="L301">
        <v>60</v>
      </c>
      <c r="M301">
        <v>250</v>
      </c>
      <c r="N301">
        <v>16275</v>
      </c>
      <c r="P301">
        <v>34</v>
      </c>
    </row>
    <row r="302" spans="1:16" x14ac:dyDescent="0.3">
      <c r="A302" t="s">
        <v>321</v>
      </c>
      <c r="B302" t="s">
        <v>13</v>
      </c>
      <c r="C302">
        <v>210623</v>
      </c>
      <c r="D302" t="s">
        <v>14</v>
      </c>
      <c r="E302">
        <v>200918</v>
      </c>
      <c r="F302">
        <v>3</v>
      </c>
      <c r="G302">
        <v>7</v>
      </c>
      <c r="H302" t="s">
        <v>37</v>
      </c>
      <c r="I302">
        <v>9</v>
      </c>
      <c r="J302">
        <v>2</v>
      </c>
      <c r="K302">
        <v>10</v>
      </c>
      <c r="L302">
        <v>60</v>
      </c>
      <c r="M302">
        <v>250</v>
      </c>
      <c r="N302">
        <v>14610</v>
      </c>
      <c r="P302">
        <v>34</v>
      </c>
    </row>
    <row r="303" spans="1:16" x14ac:dyDescent="0.3">
      <c r="A303" t="s">
        <v>322</v>
      </c>
      <c r="B303" t="s">
        <v>13</v>
      </c>
      <c r="C303">
        <v>210623</v>
      </c>
      <c r="D303" t="s">
        <v>14</v>
      </c>
      <c r="E303">
        <v>200918</v>
      </c>
      <c r="F303">
        <v>3</v>
      </c>
      <c r="G303">
        <v>7</v>
      </c>
      <c r="H303" t="s">
        <v>37</v>
      </c>
      <c r="I303">
        <v>9</v>
      </c>
      <c r="J303">
        <v>3</v>
      </c>
      <c r="K303">
        <v>10</v>
      </c>
      <c r="L303">
        <v>60</v>
      </c>
      <c r="M303">
        <v>220</v>
      </c>
      <c r="N303">
        <v>14250</v>
      </c>
      <c r="P303">
        <v>34</v>
      </c>
    </row>
    <row r="304" spans="1:16" x14ac:dyDescent="0.3">
      <c r="A304" t="s">
        <v>323</v>
      </c>
      <c r="B304" t="s">
        <v>13</v>
      </c>
      <c r="C304">
        <v>210623</v>
      </c>
      <c r="D304" t="s">
        <v>14</v>
      </c>
      <c r="E304">
        <v>200918</v>
      </c>
      <c r="F304">
        <v>3</v>
      </c>
      <c r="G304">
        <v>7</v>
      </c>
      <c r="H304" t="s">
        <v>37</v>
      </c>
      <c r="I304">
        <v>12</v>
      </c>
      <c r="J304">
        <v>1</v>
      </c>
      <c r="K304">
        <v>10</v>
      </c>
      <c r="L304">
        <v>60</v>
      </c>
      <c r="M304">
        <v>220</v>
      </c>
      <c r="N304">
        <v>14640</v>
      </c>
      <c r="P304">
        <v>34</v>
      </c>
    </row>
    <row r="305" spans="1:16" x14ac:dyDescent="0.3">
      <c r="A305" t="s">
        <v>324</v>
      </c>
      <c r="B305" t="s">
        <v>13</v>
      </c>
      <c r="C305">
        <v>210623</v>
      </c>
      <c r="D305" t="s">
        <v>14</v>
      </c>
      <c r="E305">
        <v>200918</v>
      </c>
      <c r="F305">
        <v>3</v>
      </c>
      <c r="G305">
        <v>7</v>
      </c>
      <c r="H305" t="s">
        <v>37</v>
      </c>
      <c r="I305">
        <v>12</v>
      </c>
      <c r="J305">
        <v>2</v>
      </c>
      <c r="K305">
        <v>10</v>
      </c>
      <c r="L305">
        <v>60</v>
      </c>
      <c r="M305">
        <v>150</v>
      </c>
      <c r="N305">
        <v>11880</v>
      </c>
      <c r="P305">
        <v>34</v>
      </c>
    </row>
    <row r="306" spans="1:16" x14ac:dyDescent="0.3">
      <c r="A306" t="s">
        <v>325</v>
      </c>
      <c r="B306" t="s">
        <v>13</v>
      </c>
      <c r="C306">
        <v>210623</v>
      </c>
      <c r="D306" t="s">
        <v>14</v>
      </c>
      <c r="E306">
        <v>200918</v>
      </c>
      <c r="F306">
        <v>3</v>
      </c>
      <c r="G306">
        <v>7</v>
      </c>
      <c r="H306" t="s">
        <v>37</v>
      </c>
      <c r="I306">
        <v>12</v>
      </c>
      <c r="J306">
        <v>3</v>
      </c>
      <c r="K306">
        <v>10</v>
      </c>
      <c r="L306">
        <v>60</v>
      </c>
      <c r="M306">
        <v>220</v>
      </c>
      <c r="N306">
        <v>14445</v>
      </c>
      <c r="P306">
        <v>34</v>
      </c>
    </row>
    <row r="307" spans="1:16" x14ac:dyDescent="0.3">
      <c r="A307" t="s">
        <v>326</v>
      </c>
      <c r="B307" t="s">
        <v>13</v>
      </c>
      <c r="C307">
        <v>210623</v>
      </c>
      <c r="D307" t="s">
        <v>14</v>
      </c>
      <c r="E307">
        <v>200918</v>
      </c>
      <c r="F307">
        <v>3</v>
      </c>
      <c r="G307">
        <v>7</v>
      </c>
      <c r="H307" t="s">
        <v>37</v>
      </c>
      <c r="I307">
        <v>24</v>
      </c>
      <c r="J307">
        <v>1</v>
      </c>
      <c r="K307">
        <v>10</v>
      </c>
      <c r="L307">
        <v>60</v>
      </c>
      <c r="M307">
        <v>210</v>
      </c>
      <c r="N307">
        <v>13110</v>
      </c>
      <c r="P307">
        <v>34</v>
      </c>
    </row>
    <row r="308" spans="1:16" x14ac:dyDescent="0.3">
      <c r="A308" t="s">
        <v>327</v>
      </c>
      <c r="B308" t="s">
        <v>13</v>
      </c>
      <c r="C308">
        <v>210623</v>
      </c>
      <c r="D308" t="s">
        <v>14</v>
      </c>
      <c r="E308">
        <v>200918</v>
      </c>
      <c r="F308">
        <v>3</v>
      </c>
      <c r="G308">
        <v>7</v>
      </c>
      <c r="H308" t="s">
        <v>37</v>
      </c>
      <c r="I308">
        <v>24</v>
      </c>
      <c r="J308">
        <v>2</v>
      </c>
      <c r="K308">
        <v>10</v>
      </c>
      <c r="L308">
        <v>60</v>
      </c>
      <c r="M308">
        <v>220</v>
      </c>
      <c r="N308">
        <v>14610</v>
      </c>
      <c r="P308">
        <v>34</v>
      </c>
    </row>
    <row r="309" spans="1:16" x14ac:dyDescent="0.3">
      <c r="A309" t="s">
        <v>328</v>
      </c>
      <c r="B309" t="s">
        <v>13</v>
      </c>
      <c r="C309">
        <v>210623</v>
      </c>
      <c r="D309" t="s">
        <v>14</v>
      </c>
      <c r="E309">
        <v>200918</v>
      </c>
      <c r="F309">
        <v>3</v>
      </c>
      <c r="G309">
        <v>7</v>
      </c>
      <c r="H309" t="s">
        <v>37</v>
      </c>
      <c r="I309">
        <v>24</v>
      </c>
      <c r="J309">
        <v>3</v>
      </c>
      <c r="K309">
        <v>10</v>
      </c>
      <c r="L309">
        <v>60</v>
      </c>
      <c r="M309">
        <v>220</v>
      </c>
      <c r="N309">
        <v>14325</v>
      </c>
      <c r="P309">
        <v>34</v>
      </c>
    </row>
    <row r="310" spans="1:16" x14ac:dyDescent="0.3">
      <c r="A310" t="s">
        <v>329</v>
      </c>
      <c r="B310" t="s">
        <v>106</v>
      </c>
      <c r="C310">
        <v>210623</v>
      </c>
      <c r="D310" t="s">
        <v>14</v>
      </c>
      <c r="E310">
        <v>200918</v>
      </c>
      <c r="F310">
        <v>3</v>
      </c>
      <c r="G310">
        <v>7</v>
      </c>
      <c r="H310" t="s">
        <v>15</v>
      </c>
      <c r="L310">
        <v>60</v>
      </c>
      <c r="M310">
        <v>0</v>
      </c>
      <c r="N310">
        <v>75</v>
      </c>
      <c r="P310">
        <v>34</v>
      </c>
    </row>
    <row r="311" spans="1:16" x14ac:dyDescent="0.3">
      <c r="A311" t="s">
        <v>330</v>
      </c>
      <c r="B311" t="s">
        <v>106</v>
      </c>
      <c r="C311">
        <v>210623</v>
      </c>
      <c r="D311" t="s">
        <v>14</v>
      </c>
      <c r="E311">
        <v>200918</v>
      </c>
      <c r="F311">
        <v>3</v>
      </c>
      <c r="G311">
        <v>7</v>
      </c>
      <c r="H311" t="s">
        <v>15</v>
      </c>
      <c r="L311">
        <v>60</v>
      </c>
      <c r="M311">
        <v>0</v>
      </c>
      <c r="N311">
        <v>60</v>
      </c>
      <c r="P311">
        <v>34</v>
      </c>
    </row>
    <row r="312" spans="1:16" x14ac:dyDescent="0.3">
      <c r="A312" t="s">
        <v>331</v>
      </c>
      <c r="B312" t="s">
        <v>106</v>
      </c>
      <c r="C312">
        <v>210623</v>
      </c>
      <c r="D312" t="s">
        <v>14</v>
      </c>
      <c r="E312">
        <v>200918</v>
      </c>
      <c r="F312">
        <v>3</v>
      </c>
      <c r="G312">
        <v>7</v>
      </c>
      <c r="H312" t="s">
        <v>37</v>
      </c>
      <c r="I312">
        <v>9</v>
      </c>
      <c r="J312">
        <v>1</v>
      </c>
      <c r="K312">
        <v>5</v>
      </c>
      <c r="L312">
        <v>60</v>
      </c>
      <c r="M312">
        <v>150</v>
      </c>
      <c r="N312">
        <v>8565</v>
      </c>
      <c r="P312">
        <v>34</v>
      </c>
    </row>
    <row r="313" spans="1:16" x14ac:dyDescent="0.3">
      <c r="A313" t="s">
        <v>332</v>
      </c>
      <c r="B313" t="s">
        <v>106</v>
      </c>
      <c r="C313">
        <v>210623</v>
      </c>
      <c r="D313" t="s">
        <v>14</v>
      </c>
      <c r="E313">
        <v>200918</v>
      </c>
      <c r="F313">
        <v>3</v>
      </c>
      <c r="G313">
        <v>7</v>
      </c>
      <c r="H313" t="s">
        <v>37</v>
      </c>
      <c r="I313">
        <v>9</v>
      </c>
      <c r="J313">
        <v>2</v>
      </c>
      <c r="K313">
        <v>5</v>
      </c>
      <c r="L313">
        <v>60</v>
      </c>
      <c r="M313">
        <v>120</v>
      </c>
      <c r="N313">
        <v>7455</v>
      </c>
      <c r="P313">
        <v>34</v>
      </c>
    </row>
    <row r="314" spans="1:16" x14ac:dyDescent="0.3">
      <c r="A314" t="s">
        <v>333</v>
      </c>
      <c r="B314" t="s">
        <v>106</v>
      </c>
      <c r="C314">
        <v>210623</v>
      </c>
      <c r="D314" t="s">
        <v>14</v>
      </c>
      <c r="E314">
        <v>200918</v>
      </c>
      <c r="F314">
        <v>3</v>
      </c>
      <c r="G314">
        <v>7</v>
      </c>
      <c r="H314" t="s">
        <v>37</v>
      </c>
      <c r="I314">
        <v>9</v>
      </c>
      <c r="J314">
        <v>3</v>
      </c>
      <c r="K314">
        <v>5</v>
      </c>
      <c r="L314">
        <v>60</v>
      </c>
      <c r="M314">
        <v>120</v>
      </c>
      <c r="N314">
        <v>7365</v>
      </c>
      <c r="P314">
        <v>34</v>
      </c>
    </row>
    <row r="315" spans="1:16" x14ac:dyDescent="0.3">
      <c r="A315" t="s">
        <v>334</v>
      </c>
      <c r="B315" t="s">
        <v>106</v>
      </c>
      <c r="C315">
        <v>210623</v>
      </c>
      <c r="D315" t="s">
        <v>14</v>
      </c>
      <c r="E315">
        <v>200918</v>
      </c>
      <c r="F315">
        <v>3</v>
      </c>
      <c r="G315">
        <v>7</v>
      </c>
      <c r="H315" t="s">
        <v>37</v>
      </c>
      <c r="I315">
        <v>12</v>
      </c>
      <c r="J315">
        <v>1</v>
      </c>
      <c r="K315">
        <v>5</v>
      </c>
      <c r="L315">
        <v>60</v>
      </c>
      <c r="M315">
        <v>120</v>
      </c>
      <c r="N315">
        <v>7785</v>
      </c>
      <c r="P315">
        <v>34</v>
      </c>
    </row>
    <row r="316" spans="1:16" x14ac:dyDescent="0.3">
      <c r="A316" t="s">
        <v>335</v>
      </c>
      <c r="B316" t="s">
        <v>106</v>
      </c>
      <c r="C316">
        <v>210623</v>
      </c>
      <c r="D316" t="s">
        <v>14</v>
      </c>
      <c r="E316">
        <v>200918</v>
      </c>
      <c r="F316">
        <v>3</v>
      </c>
      <c r="G316">
        <v>7</v>
      </c>
      <c r="H316" t="s">
        <v>37</v>
      </c>
      <c r="I316">
        <v>12</v>
      </c>
      <c r="J316">
        <v>2</v>
      </c>
      <c r="K316">
        <v>5</v>
      </c>
      <c r="L316">
        <v>60</v>
      </c>
      <c r="M316">
        <v>150</v>
      </c>
      <c r="N316">
        <v>9000</v>
      </c>
      <c r="P316">
        <v>34</v>
      </c>
    </row>
    <row r="317" spans="1:16" x14ac:dyDescent="0.3">
      <c r="A317" t="s">
        <v>336</v>
      </c>
      <c r="B317" t="s">
        <v>106</v>
      </c>
      <c r="C317">
        <v>210623</v>
      </c>
      <c r="D317" t="s">
        <v>14</v>
      </c>
      <c r="E317">
        <v>200918</v>
      </c>
      <c r="F317">
        <v>3</v>
      </c>
      <c r="G317">
        <v>7</v>
      </c>
      <c r="H317" t="s">
        <v>37</v>
      </c>
      <c r="I317">
        <v>12</v>
      </c>
      <c r="J317">
        <v>3</v>
      </c>
      <c r="K317">
        <v>5</v>
      </c>
      <c r="L317">
        <v>60</v>
      </c>
      <c r="M317">
        <v>130</v>
      </c>
      <c r="N317">
        <v>7980</v>
      </c>
      <c r="P317">
        <v>34</v>
      </c>
    </row>
    <row r="318" spans="1:16" x14ac:dyDescent="0.3">
      <c r="A318" t="s">
        <v>337</v>
      </c>
      <c r="B318" t="s">
        <v>106</v>
      </c>
      <c r="C318">
        <v>210623</v>
      </c>
      <c r="D318" t="s">
        <v>14</v>
      </c>
      <c r="E318">
        <v>200918</v>
      </c>
      <c r="F318">
        <v>3</v>
      </c>
      <c r="G318">
        <v>7</v>
      </c>
      <c r="H318" t="s">
        <v>37</v>
      </c>
      <c r="I318">
        <v>24</v>
      </c>
      <c r="J318">
        <v>1</v>
      </c>
      <c r="K318">
        <v>5</v>
      </c>
      <c r="L318">
        <v>60</v>
      </c>
      <c r="M318">
        <v>100</v>
      </c>
      <c r="N318">
        <v>5700</v>
      </c>
      <c r="P318">
        <v>34</v>
      </c>
    </row>
    <row r="319" spans="1:16" x14ac:dyDescent="0.3">
      <c r="A319" t="s">
        <v>338</v>
      </c>
      <c r="B319" t="s">
        <v>106</v>
      </c>
      <c r="C319">
        <v>210623</v>
      </c>
      <c r="D319" t="s">
        <v>14</v>
      </c>
      <c r="E319">
        <v>200918</v>
      </c>
      <c r="F319">
        <v>3</v>
      </c>
      <c r="G319">
        <v>7</v>
      </c>
      <c r="H319" t="s">
        <v>37</v>
      </c>
      <c r="I319">
        <v>24</v>
      </c>
      <c r="J319">
        <v>2</v>
      </c>
      <c r="K319">
        <v>5</v>
      </c>
      <c r="L319">
        <v>60</v>
      </c>
      <c r="M319">
        <v>100</v>
      </c>
      <c r="N319">
        <v>7755</v>
      </c>
      <c r="P319">
        <v>34</v>
      </c>
    </row>
    <row r="320" spans="1:16" x14ac:dyDescent="0.3">
      <c r="A320" t="s">
        <v>339</v>
      </c>
      <c r="B320" t="s">
        <v>106</v>
      </c>
      <c r="C320">
        <v>210623</v>
      </c>
      <c r="D320" t="s">
        <v>14</v>
      </c>
      <c r="E320">
        <v>200918</v>
      </c>
      <c r="F320">
        <v>3</v>
      </c>
      <c r="G320">
        <v>7</v>
      </c>
      <c r="H320" t="s">
        <v>37</v>
      </c>
      <c r="I320">
        <v>24</v>
      </c>
      <c r="J320">
        <v>3</v>
      </c>
      <c r="K320">
        <v>5</v>
      </c>
      <c r="L320">
        <v>60</v>
      </c>
      <c r="M320">
        <v>100</v>
      </c>
      <c r="N320">
        <v>6495</v>
      </c>
      <c r="P320">
        <v>34</v>
      </c>
    </row>
    <row r="321" spans="1:16" x14ac:dyDescent="0.3">
      <c r="A321" t="s">
        <v>340</v>
      </c>
      <c r="B321" t="s">
        <v>13</v>
      </c>
      <c r="C321">
        <v>210623</v>
      </c>
      <c r="D321" t="s">
        <v>14</v>
      </c>
      <c r="E321">
        <v>200918</v>
      </c>
      <c r="F321">
        <v>3</v>
      </c>
      <c r="G321">
        <v>7</v>
      </c>
      <c r="H321" t="s">
        <v>15</v>
      </c>
      <c r="L321">
        <v>60</v>
      </c>
      <c r="M321">
        <v>15</v>
      </c>
      <c r="N321">
        <v>870</v>
      </c>
      <c r="P321">
        <v>34</v>
      </c>
    </row>
    <row r="322" spans="1:16" x14ac:dyDescent="0.3">
      <c r="A322" t="s">
        <v>341</v>
      </c>
      <c r="B322" t="s">
        <v>13</v>
      </c>
      <c r="C322">
        <v>210623</v>
      </c>
      <c r="D322" t="s">
        <v>14</v>
      </c>
      <c r="E322">
        <v>200918</v>
      </c>
      <c r="F322">
        <v>3</v>
      </c>
      <c r="G322">
        <v>7</v>
      </c>
      <c r="H322" t="s">
        <v>15</v>
      </c>
      <c r="L322">
        <v>60</v>
      </c>
      <c r="M322">
        <v>15</v>
      </c>
      <c r="N322">
        <v>780</v>
      </c>
      <c r="P322">
        <v>34</v>
      </c>
    </row>
    <row r="323" spans="1:16" x14ac:dyDescent="0.3">
      <c r="A323" t="s">
        <v>342</v>
      </c>
      <c r="B323" t="s">
        <v>13</v>
      </c>
      <c r="C323">
        <v>210623</v>
      </c>
      <c r="D323" t="s">
        <v>14</v>
      </c>
      <c r="E323">
        <v>200918</v>
      </c>
      <c r="F323">
        <v>3</v>
      </c>
      <c r="G323">
        <v>7</v>
      </c>
      <c r="H323" t="s">
        <v>15</v>
      </c>
      <c r="L323">
        <v>60</v>
      </c>
      <c r="M323">
        <v>15</v>
      </c>
      <c r="N323">
        <v>675</v>
      </c>
      <c r="P323">
        <v>34</v>
      </c>
    </row>
    <row r="324" spans="1:16" x14ac:dyDescent="0.3">
      <c r="A324" t="s">
        <v>343</v>
      </c>
      <c r="B324" t="s">
        <v>13</v>
      </c>
      <c r="C324">
        <v>210623</v>
      </c>
      <c r="D324" t="s">
        <v>14</v>
      </c>
      <c r="E324">
        <v>200918</v>
      </c>
      <c r="F324">
        <v>3</v>
      </c>
      <c r="G324">
        <v>7</v>
      </c>
      <c r="H324" t="s">
        <v>15</v>
      </c>
      <c r="L324">
        <v>60</v>
      </c>
      <c r="M324">
        <v>15</v>
      </c>
      <c r="N324">
        <v>810</v>
      </c>
      <c r="P324">
        <v>34</v>
      </c>
    </row>
    <row r="325" spans="1:16" x14ac:dyDescent="0.3">
      <c r="A325" t="s">
        <v>344</v>
      </c>
      <c r="B325" t="s">
        <v>13</v>
      </c>
      <c r="C325">
        <v>210623</v>
      </c>
      <c r="D325" t="s">
        <v>14</v>
      </c>
      <c r="E325">
        <v>200918</v>
      </c>
      <c r="F325">
        <v>3</v>
      </c>
      <c r="G325">
        <v>7</v>
      </c>
      <c r="H325" t="s">
        <v>120</v>
      </c>
      <c r="I325">
        <v>0</v>
      </c>
      <c r="J325">
        <v>1</v>
      </c>
      <c r="K325">
        <v>10</v>
      </c>
      <c r="L325">
        <v>60</v>
      </c>
      <c r="M325">
        <v>220</v>
      </c>
      <c r="N325">
        <v>13740</v>
      </c>
      <c r="P325">
        <v>34</v>
      </c>
    </row>
    <row r="326" spans="1:16" x14ac:dyDescent="0.3">
      <c r="A326" t="s">
        <v>345</v>
      </c>
      <c r="B326" t="s">
        <v>13</v>
      </c>
      <c r="C326">
        <v>210623</v>
      </c>
      <c r="D326" t="s">
        <v>14</v>
      </c>
      <c r="E326">
        <v>200918</v>
      </c>
      <c r="F326">
        <v>3</v>
      </c>
      <c r="G326">
        <v>7</v>
      </c>
      <c r="H326" t="s">
        <v>120</v>
      </c>
      <c r="I326">
        <v>0</v>
      </c>
      <c r="J326">
        <v>2</v>
      </c>
      <c r="K326">
        <v>10</v>
      </c>
      <c r="L326">
        <v>60</v>
      </c>
      <c r="M326">
        <v>220</v>
      </c>
      <c r="N326">
        <v>12705</v>
      </c>
      <c r="P326">
        <v>34</v>
      </c>
    </row>
    <row r="327" spans="1:16" x14ac:dyDescent="0.3">
      <c r="A327" t="s">
        <v>346</v>
      </c>
      <c r="B327" t="s">
        <v>13</v>
      </c>
      <c r="C327">
        <v>210623</v>
      </c>
      <c r="D327" t="s">
        <v>14</v>
      </c>
      <c r="E327">
        <v>200918</v>
      </c>
      <c r="F327">
        <v>3</v>
      </c>
      <c r="G327">
        <v>7</v>
      </c>
      <c r="H327" t="s">
        <v>120</v>
      </c>
      <c r="I327">
        <v>0</v>
      </c>
      <c r="J327">
        <v>3</v>
      </c>
      <c r="K327">
        <v>10</v>
      </c>
      <c r="L327">
        <v>60</v>
      </c>
      <c r="M327">
        <v>220</v>
      </c>
      <c r="N327">
        <v>12420</v>
      </c>
      <c r="P327">
        <v>34</v>
      </c>
    </row>
    <row r="328" spans="1:16" x14ac:dyDescent="0.3">
      <c r="A328" t="s">
        <v>347</v>
      </c>
      <c r="B328" t="s">
        <v>13</v>
      </c>
      <c r="C328">
        <v>210623</v>
      </c>
      <c r="D328" t="s">
        <v>14</v>
      </c>
      <c r="E328">
        <v>200918</v>
      </c>
      <c r="F328">
        <v>3</v>
      </c>
      <c r="G328">
        <v>7</v>
      </c>
      <c r="H328" t="s">
        <v>120</v>
      </c>
      <c r="I328">
        <v>3</v>
      </c>
      <c r="J328">
        <v>1</v>
      </c>
      <c r="K328">
        <v>10</v>
      </c>
      <c r="L328">
        <v>60</v>
      </c>
      <c r="M328">
        <v>220</v>
      </c>
      <c r="N328">
        <v>12870</v>
      </c>
      <c r="P328">
        <v>34</v>
      </c>
    </row>
    <row r="329" spans="1:16" x14ac:dyDescent="0.3">
      <c r="A329" t="s">
        <v>348</v>
      </c>
      <c r="B329" t="s">
        <v>13</v>
      </c>
      <c r="C329">
        <v>210623</v>
      </c>
      <c r="D329" t="s">
        <v>14</v>
      </c>
      <c r="E329">
        <v>200918</v>
      </c>
      <c r="F329">
        <v>3</v>
      </c>
      <c r="G329">
        <v>7</v>
      </c>
      <c r="H329" t="s">
        <v>120</v>
      </c>
      <c r="I329">
        <v>3</v>
      </c>
      <c r="J329">
        <v>2</v>
      </c>
      <c r="K329">
        <v>10</v>
      </c>
      <c r="L329">
        <v>60</v>
      </c>
      <c r="M329">
        <v>220</v>
      </c>
      <c r="N329">
        <v>12600</v>
      </c>
      <c r="P329">
        <v>34</v>
      </c>
    </row>
    <row r="330" spans="1:16" x14ac:dyDescent="0.3">
      <c r="A330" t="s">
        <v>349</v>
      </c>
      <c r="B330" t="s">
        <v>13</v>
      </c>
      <c r="C330">
        <v>210623</v>
      </c>
      <c r="D330" t="s">
        <v>14</v>
      </c>
      <c r="E330">
        <v>200918</v>
      </c>
      <c r="F330">
        <v>3</v>
      </c>
      <c r="G330">
        <v>7</v>
      </c>
      <c r="H330" t="s">
        <v>120</v>
      </c>
      <c r="I330">
        <v>3</v>
      </c>
      <c r="J330">
        <v>3</v>
      </c>
      <c r="K330">
        <v>10</v>
      </c>
      <c r="L330">
        <v>60</v>
      </c>
      <c r="M330">
        <v>220</v>
      </c>
      <c r="N330">
        <v>11970</v>
      </c>
      <c r="P330">
        <v>34</v>
      </c>
    </row>
    <row r="331" spans="1:16" x14ac:dyDescent="0.3">
      <c r="A331" t="s">
        <v>350</v>
      </c>
      <c r="B331" t="s">
        <v>13</v>
      </c>
      <c r="C331">
        <v>210623</v>
      </c>
      <c r="D331" t="s">
        <v>14</v>
      </c>
      <c r="E331">
        <v>200918</v>
      </c>
      <c r="F331">
        <v>3</v>
      </c>
      <c r="G331">
        <v>7</v>
      </c>
      <c r="H331" t="s">
        <v>120</v>
      </c>
      <c r="I331">
        <v>6</v>
      </c>
      <c r="J331">
        <v>1</v>
      </c>
      <c r="K331">
        <v>10</v>
      </c>
      <c r="L331">
        <v>60</v>
      </c>
      <c r="M331">
        <v>220</v>
      </c>
      <c r="N331">
        <v>12495</v>
      </c>
      <c r="P331">
        <v>34</v>
      </c>
    </row>
    <row r="332" spans="1:16" x14ac:dyDescent="0.3">
      <c r="A332" t="s">
        <v>351</v>
      </c>
      <c r="B332" t="s">
        <v>13</v>
      </c>
      <c r="C332">
        <v>210623</v>
      </c>
      <c r="D332" t="s">
        <v>14</v>
      </c>
      <c r="E332">
        <v>200918</v>
      </c>
      <c r="F332">
        <v>3</v>
      </c>
      <c r="G332">
        <v>7</v>
      </c>
      <c r="H332" t="s">
        <v>120</v>
      </c>
      <c r="I332">
        <v>6</v>
      </c>
      <c r="J332">
        <v>2</v>
      </c>
      <c r="K332">
        <v>10</v>
      </c>
      <c r="L332">
        <v>60</v>
      </c>
      <c r="M332">
        <v>220</v>
      </c>
      <c r="N332">
        <v>12255</v>
      </c>
      <c r="P332">
        <v>34</v>
      </c>
    </row>
    <row r="333" spans="1:16" x14ac:dyDescent="0.3">
      <c r="A333" t="s">
        <v>352</v>
      </c>
      <c r="B333" t="s">
        <v>13</v>
      </c>
      <c r="C333">
        <v>210623</v>
      </c>
      <c r="D333" t="s">
        <v>14</v>
      </c>
      <c r="E333">
        <v>200918</v>
      </c>
      <c r="F333">
        <v>3</v>
      </c>
      <c r="G333">
        <v>7</v>
      </c>
      <c r="H333" t="s">
        <v>120</v>
      </c>
      <c r="I333">
        <v>6</v>
      </c>
      <c r="J333">
        <v>3</v>
      </c>
      <c r="K333">
        <v>10</v>
      </c>
      <c r="L333">
        <v>60</v>
      </c>
      <c r="M333">
        <v>220</v>
      </c>
      <c r="N333">
        <v>12990</v>
      </c>
      <c r="P333">
        <v>34</v>
      </c>
    </row>
    <row r="334" spans="1:16" x14ac:dyDescent="0.3">
      <c r="A334" t="s">
        <v>353</v>
      </c>
      <c r="B334" t="s">
        <v>106</v>
      </c>
      <c r="C334">
        <v>210623</v>
      </c>
      <c r="D334" t="s">
        <v>14</v>
      </c>
      <c r="E334">
        <v>200918</v>
      </c>
      <c r="F334">
        <v>3</v>
      </c>
      <c r="G334">
        <v>7</v>
      </c>
      <c r="H334" t="s">
        <v>15</v>
      </c>
      <c r="L334">
        <v>60</v>
      </c>
      <c r="M334">
        <v>0</v>
      </c>
      <c r="N334">
        <v>60</v>
      </c>
      <c r="P334">
        <v>34</v>
      </c>
    </row>
    <row r="335" spans="1:16" x14ac:dyDescent="0.3">
      <c r="A335" t="s">
        <v>354</v>
      </c>
      <c r="B335" t="s">
        <v>106</v>
      </c>
      <c r="C335">
        <v>210623</v>
      </c>
      <c r="D335" t="s">
        <v>14</v>
      </c>
      <c r="E335">
        <v>200918</v>
      </c>
      <c r="F335">
        <v>3</v>
      </c>
      <c r="G335">
        <v>7</v>
      </c>
      <c r="H335" t="s">
        <v>15</v>
      </c>
      <c r="L335">
        <v>60</v>
      </c>
      <c r="M335">
        <v>0</v>
      </c>
      <c r="N335">
        <v>60</v>
      </c>
      <c r="P335">
        <v>34</v>
      </c>
    </row>
    <row r="336" spans="1:16" x14ac:dyDescent="0.3">
      <c r="A336" t="s">
        <v>355</v>
      </c>
      <c r="B336" t="s">
        <v>106</v>
      </c>
      <c r="C336">
        <v>210623</v>
      </c>
      <c r="D336" t="s">
        <v>14</v>
      </c>
      <c r="E336">
        <v>200918</v>
      </c>
      <c r="F336">
        <v>3</v>
      </c>
      <c r="G336">
        <v>7</v>
      </c>
      <c r="H336" t="s">
        <v>120</v>
      </c>
      <c r="I336">
        <v>0</v>
      </c>
      <c r="J336">
        <v>1</v>
      </c>
      <c r="K336">
        <v>5</v>
      </c>
      <c r="L336">
        <v>60</v>
      </c>
      <c r="M336">
        <v>120</v>
      </c>
      <c r="N336">
        <v>7170</v>
      </c>
      <c r="P336">
        <v>34</v>
      </c>
    </row>
    <row r="337" spans="1:16" x14ac:dyDescent="0.3">
      <c r="A337" t="s">
        <v>356</v>
      </c>
      <c r="B337" t="s">
        <v>106</v>
      </c>
      <c r="C337">
        <v>210623</v>
      </c>
      <c r="D337" t="s">
        <v>14</v>
      </c>
      <c r="E337">
        <v>200918</v>
      </c>
      <c r="F337">
        <v>3</v>
      </c>
      <c r="G337">
        <v>7</v>
      </c>
      <c r="H337" t="s">
        <v>120</v>
      </c>
      <c r="I337">
        <v>0</v>
      </c>
      <c r="J337">
        <v>2</v>
      </c>
      <c r="K337">
        <v>5</v>
      </c>
      <c r="L337">
        <v>60</v>
      </c>
      <c r="M337">
        <v>110</v>
      </c>
      <c r="N337">
        <v>7080</v>
      </c>
      <c r="P337">
        <v>34</v>
      </c>
    </row>
    <row r="338" spans="1:16" x14ac:dyDescent="0.3">
      <c r="A338" t="s">
        <v>357</v>
      </c>
      <c r="B338" t="s">
        <v>106</v>
      </c>
      <c r="C338">
        <v>210623</v>
      </c>
      <c r="D338" t="s">
        <v>14</v>
      </c>
      <c r="E338">
        <v>200918</v>
      </c>
      <c r="F338">
        <v>3</v>
      </c>
      <c r="G338">
        <v>7</v>
      </c>
      <c r="H338" t="s">
        <v>120</v>
      </c>
      <c r="I338">
        <v>0</v>
      </c>
      <c r="J338">
        <v>3</v>
      </c>
      <c r="K338">
        <v>5</v>
      </c>
      <c r="L338">
        <v>60</v>
      </c>
      <c r="M338">
        <v>120</v>
      </c>
      <c r="N338">
        <v>7185</v>
      </c>
      <c r="P338">
        <v>34</v>
      </c>
    </row>
    <row r="339" spans="1:16" x14ac:dyDescent="0.3">
      <c r="A339" t="s">
        <v>358</v>
      </c>
      <c r="B339" t="s">
        <v>106</v>
      </c>
      <c r="C339">
        <v>210623</v>
      </c>
      <c r="D339" t="s">
        <v>14</v>
      </c>
      <c r="E339">
        <v>200918</v>
      </c>
      <c r="F339">
        <v>3</v>
      </c>
      <c r="G339">
        <v>7</v>
      </c>
      <c r="H339" t="s">
        <v>120</v>
      </c>
      <c r="I339">
        <v>3</v>
      </c>
      <c r="J339">
        <v>1</v>
      </c>
      <c r="K339">
        <v>5</v>
      </c>
      <c r="L339">
        <v>60</v>
      </c>
      <c r="M339">
        <v>120</v>
      </c>
      <c r="N339">
        <v>6780</v>
      </c>
      <c r="P339">
        <v>34</v>
      </c>
    </row>
    <row r="340" spans="1:16" x14ac:dyDescent="0.3">
      <c r="A340" t="s">
        <v>359</v>
      </c>
      <c r="B340" t="s">
        <v>106</v>
      </c>
      <c r="C340">
        <v>210623</v>
      </c>
      <c r="D340" t="s">
        <v>14</v>
      </c>
      <c r="E340">
        <v>200918</v>
      </c>
      <c r="F340">
        <v>3</v>
      </c>
      <c r="G340">
        <v>7</v>
      </c>
      <c r="H340" t="s">
        <v>120</v>
      </c>
      <c r="I340">
        <v>3</v>
      </c>
      <c r="J340">
        <v>2</v>
      </c>
      <c r="K340">
        <v>5</v>
      </c>
      <c r="L340">
        <v>60</v>
      </c>
      <c r="M340">
        <v>120</v>
      </c>
      <c r="N340">
        <v>6570</v>
      </c>
      <c r="P340">
        <v>34</v>
      </c>
    </row>
    <row r="341" spans="1:16" x14ac:dyDescent="0.3">
      <c r="A341" t="s">
        <v>360</v>
      </c>
      <c r="B341" t="s">
        <v>106</v>
      </c>
      <c r="C341">
        <v>210623</v>
      </c>
      <c r="D341" t="s">
        <v>14</v>
      </c>
      <c r="E341">
        <v>200918</v>
      </c>
      <c r="F341">
        <v>3</v>
      </c>
      <c r="G341">
        <v>7</v>
      </c>
      <c r="H341" t="s">
        <v>120</v>
      </c>
      <c r="I341">
        <v>3</v>
      </c>
      <c r="J341">
        <v>3</v>
      </c>
      <c r="K341">
        <v>5</v>
      </c>
      <c r="L341">
        <v>60</v>
      </c>
      <c r="M341">
        <v>100</v>
      </c>
      <c r="N341">
        <v>5685</v>
      </c>
      <c r="P341">
        <v>34</v>
      </c>
    </row>
    <row r="342" spans="1:16" x14ac:dyDescent="0.3">
      <c r="A342" t="s">
        <v>361</v>
      </c>
      <c r="B342" t="s">
        <v>106</v>
      </c>
      <c r="C342">
        <v>210623</v>
      </c>
      <c r="D342" t="s">
        <v>14</v>
      </c>
      <c r="E342">
        <v>200918</v>
      </c>
      <c r="F342">
        <v>3</v>
      </c>
      <c r="G342">
        <v>7</v>
      </c>
      <c r="H342" t="s">
        <v>120</v>
      </c>
      <c r="I342">
        <v>6</v>
      </c>
      <c r="J342">
        <v>1</v>
      </c>
      <c r="K342">
        <v>5</v>
      </c>
      <c r="L342">
        <v>60</v>
      </c>
      <c r="M342">
        <v>100</v>
      </c>
      <c r="N342">
        <v>6840</v>
      </c>
      <c r="P342">
        <v>34</v>
      </c>
    </row>
    <row r="343" spans="1:16" x14ac:dyDescent="0.3">
      <c r="A343" t="s">
        <v>362</v>
      </c>
      <c r="B343" t="s">
        <v>106</v>
      </c>
      <c r="C343">
        <v>210623</v>
      </c>
      <c r="D343" t="s">
        <v>14</v>
      </c>
      <c r="E343">
        <v>200918</v>
      </c>
      <c r="F343">
        <v>3</v>
      </c>
      <c r="G343">
        <v>7</v>
      </c>
      <c r="H343" t="s">
        <v>120</v>
      </c>
      <c r="I343">
        <v>6</v>
      </c>
      <c r="J343">
        <v>2</v>
      </c>
      <c r="K343">
        <v>5</v>
      </c>
      <c r="L343">
        <v>60</v>
      </c>
      <c r="M343">
        <v>100</v>
      </c>
      <c r="N343">
        <v>6405</v>
      </c>
      <c r="P343">
        <v>34</v>
      </c>
    </row>
    <row r="344" spans="1:16" x14ac:dyDescent="0.3">
      <c r="A344" t="s">
        <v>363</v>
      </c>
      <c r="B344" t="s">
        <v>106</v>
      </c>
      <c r="C344">
        <v>210623</v>
      </c>
      <c r="D344" t="s">
        <v>14</v>
      </c>
      <c r="E344">
        <v>200918</v>
      </c>
      <c r="F344">
        <v>3</v>
      </c>
      <c r="G344">
        <v>7</v>
      </c>
      <c r="H344" t="s">
        <v>120</v>
      </c>
      <c r="I344">
        <v>6</v>
      </c>
      <c r="J344">
        <v>3</v>
      </c>
      <c r="K344">
        <v>5</v>
      </c>
      <c r="L344">
        <v>60</v>
      </c>
      <c r="M344">
        <v>100</v>
      </c>
      <c r="N344">
        <v>6360</v>
      </c>
      <c r="P344">
        <v>34</v>
      </c>
    </row>
    <row r="345" spans="1:16" x14ac:dyDescent="0.3">
      <c r="A345" t="s">
        <v>364</v>
      </c>
      <c r="B345" t="s">
        <v>13</v>
      </c>
      <c r="C345">
        <v>210623</v>
      </c>
      <c r="D345" t="s">
        <v>14</v>
      </c>
      <c r="E345">
        <v>200918</v>
      </c>
      <c r="F345">
        <v>3</v>
      </c>
      <c r="G345">
        <v>7</v>
      </c>
      <c r="H345" t="s">
        <v>15</v>
      </c>
      <c r="L345">
        <v>60</v>
      </c>
      <c r="M345">
        <v>15</v>
      </c>
      <c r="N345">
        <v>945</v>
      </c>
      <c r="P345">
        <v>34</v>
      </c>
    </row>
    <row r="346" spans="1:16" x14ac:dyDescent="0.3">
      <c r="A346" t="s">
        <v>365</v>
      </c>
      <c r="B346" t="s">
        <v>13</v>
      </c>
      <c r="C346">
        <v>210623</v>
      </c>
      <c r="D346" t="s">
        <v>14</v>
      </c>
      <c r="E346">
        <v>200918</v>
      </c>
      <c r="F346">
        <v>3</v>
      </c>
      <c r="G346">
        <v>7</v>
      </c>
      <c r="H346" t="s">
        <v>15</v>
      </c>
      <c r="L346">
        <v>60</v>
      </c>
      <c r="M346">
        <v>15</v>
      </c>
      <c r="N346">
        <v>675</v>
      </c>
      <c r="P346">
        <v>34</v>
      </c>
    </row>
    <row r="347" spans="1:16" x14ac:dyDescent="0.3">
      <c r="A347" t="s">
        <v>366</v>
      </c>
      <c r="B347" t="s">
        <v>13</v>
      </c>
      <c r="C347">
        <v>210623</v>
      </c>
      <c r="D347" t="s">
        <v>14</v>
      </c>
      <c r="E347">
        <v>200918</v>
      </c>
      <c r="F347">
        <v>3</v>
      </c>
      <c r="G347">
        <v>7</v>
      </c>
      <c r="H347" t="s">
        <v>15</v>
      </c>
      <c r="L347">
        <v>60</v>
      </c>
      <c r="M347">
        <v>15</v>
      </c>
      <c r="N347">
        <v>675</v>
      </c>
      <c r="P347">
        <v>34</v>
      </c>
    </row>
    <row r="348" spans="1:16" x14ac:dyDescent="0.3">
      <c r="A348" t="s">
        <v>367</v>
      </c>
      <c r="B348" t="s">
        <v>13</v>
      </c>
      <c r="C348">
        <v>210623</v>
      </c>
      <c r="D348" t="s">
        <v>14</v>
      </c>
      <c r="E348">
        <v>200918</v>
      </c>
      <c r="F348">
        <v>3</v>
      </c>
      <c r="G348">
        <v>7</v>
      </c>
      <c r="H348" t="s">
        <v>15</v>
      </c>
      <c r="L348">
        <v>60</v>
      </c>
      <c r="M348">
        <v>15</v>
      </c>
      <c r="N348">
        <v>570</v>
      </c>
      <c r="P348">
        <v>34</v>
      </c>
    </row>
    <row r="349" spans="1:16" x14ac:dyDescent="0.3">
      <c r="A349" t="s">
        <v>368</v>
      </c>
      <c r="B349" t="s">
        <v>13</v>
      </c>
      <c r="C349">
        <v>210623</v>
      </c>
      <c r="D349" t="s">
        <v>14</v>
      </c>
      <c r="E349">
        <v>200918</v>
      </c>
      <c r="F349">
        <v>3</v>
      </c>
      <c r="G349">
        <v>7</v>
      </c>
      <c r="H349" t="s">
        <v>120</v>
      </c>
      <c r="I349">
        <v>9</v>
      </c>
      <c r="J349">
        <v>1</v>
      </c>
      <c r="K349">
        <v>10</v>
      </c>
      <c r="L349">
        <v>60</v>
      </c>
      <c r="M349">
        <v>250</v>
      </c>
      <c r="N349">
        <v>14835</v>
      </c>
      <c r="P349">
        <v>34</v>
      </c>
    </row>
    <row r="350" spans="1:16" x14ac:dyDescent="0.3">
      <c r="A350" t="s">
        <v>369</v>
      </c>
      <c r="B350" t="s">
        <v>13</v>
      </c>
      <c r="C350">
        <v>210623</v>
      </c>
      <c r="D350" t="s">
        <v>14</v>
      </c>
      <c r="E350">
        <v>200918</v>
      </c>
      <c r="F350">
        <v>3</v>
      </c>
      <c r="G350">
        <v>7</v>
      </c>
      <c r="H350" t="s">
        <v>120</v>
      </c>
      <c r="I350">
        <v>9</v>
      </c>
      <c r="J350">
        <v>2</v>
      </c>
      <c r="K350">
        <v>10</v>
      </c>
      <c r="L350">
        <v>60</v>
      </c>
      <c r="M350">
        <v>250</v>
      </c>
      <c r="N350">
        <v>14490</v>
      </c>
      <c r="P350">
        <v>34</v>
      </c>
    </row>
    <row r="351" spans="1:16" x14ac:dyDescent="0.3">
      <c r="A351" t="s">
        <v>370</v>
      </c>
      <c r="B351" t="s">
        <v>13</v>
      </c>
      <c r="C351">
        <v>210623</v>
      </c>
      <c r="D351" t="s">
        <v>14</v>
      </c>
      <c r="E351">
        <v>200918</v>
      </c>
      <c r="F351">
        <v>3</v>
      </c>
      <c r="G351">
        <v>7</v>
      </c>
      <c r="H351" t="s">
        <v>120</v>
      </c>
      <c r="I351">
        <v>9</v>
      </c>
      <c r="J351">
        <v>3</v>
      </c>
      <c r="K351">
        <v>10</v>
      </c>
      <c r="L351">
        <v>60</v>
      </c>
      <c r="M351">
        <v>300</v>
      </c>
      <c r="N351">
        <v>18705</v>
      </c>
      <c r="P351">
        <v>34</v>
      </c>
    </row>
    <row r="352" spans="1:16" x14ac:dyDescent="0.3">
      <c r="A352" t="s">
        <v>371</v>
      </c>
      <c r="B352" t="s">
        <v>13</v>
      </c>
      <c r="C352">
        <v>210623</v>
      </c>
      <c r="D352" t="s">
        <v>14</v>
      </c>
      <c r="E352">
        <v>200918</v>
      </c>
      <c r="F352">
        <v>3</v>
      </c>
      <c r="G352">
        <v>7</v>
      </c>
      <c r="H352" t="s">
        <v>120</v>
      </c>
      <c r="I352">
        <v>12</v>
      </c>
      <c r="J352">
        <v>1</v>
      </c>
      <c r="K352">
        <v>10</v>
      </c>
      <c r="L352">
        <v>60</v>
      </c>
      <c r="M352">
        <v>200</v>
      </c>
      <c r="N352">
        <v>14685</v>
      </c>
      <c r="P352">
        <v>34</v>
      </c>
    </row>
    <row r="353" spans="1:16" x14ac:dyDescent="0.3">
      <c r="A353" t="s">
        <v>372</v>
      </c>
      <c r="B353" t="s">
        <v>13</v>
      </c>
      <c r="C353">
        <v>210623</v>
      </c>
      <c r="D353" t="s">
        <v>14</v>
      </c>
      <c r="E353">
        <v>200918</v>
      </c>
      <c r="F353">
        <v>3</v>
      </c>
      <c r="G353">
        <v>7</v>
      </c>
      <c r="H353" t="s">
        <v>120</v>
      </c>
      <c r="I353">
        <v>12</v>
      </c>
      <c r="J353">
        <v>2</v>
      </c>
      <c r="K353">
        <v>10</v>
      </c>
      <c r="L353">
        <v>60</v>
      </c>
      <c r="M353">
        <v>240</v>
      </c>
      <c r="N353">
        <v>14370</v>
      </c>
      <c r="P353">
        <v>34</v>
      </c>
    </row>
    <row r="354" spans="1:16" x14ac:dyDescent="0.3">
      <c r="A354" t="s">
        <v>373</v>
      </c>
      <c r="B354" t="s">
        <v>13</v>
      </c>
      <c r="C354">
        <v>210623</v>
      </c>
      <c r="D354" t="s">
        <v>14</v>
      </c>
      <c r="E354">
        <v>200918</v>
      </c>
      <c r="F354">
        <v>3</v>
      </c>
      <c r="G354">
        <v>7</v>
      </c>
      <c r="H354" t="s">
        <v>120</v>
      </c>
      <c r="I354">
        <v>12</v>
      </c>
      <c r="J354">
        <v>3</v>
      </c>
      <c r="K354">
        <v>10</v>
      </c>
      <c r="L354">
        <v>60</v>
      </c>
      <c r="M354">
        <v>150</v>
      </c>
      <c r="N354">
        <v>9780</v>
      </c>
      <c r="P354">
        <v>34</v>
      </c>
    </row>
    <row r="355" spans="1:16" x14ac:dyDescent="0.3">
      <c r="A355" t="s">
        <v>374</v>
      </c>
      <c r="B355" t="s">
        <v>13</v>
      </c>
      <c r="C355">
        <v>210623</v>
      </c>
      <c r="D355" t="s">
        <v>14</v>
      </c>
      <c r="E355">
        <v>200918</v>
      </c>
      <c r="F355">
        <v>3</v>
      </c>
      <c r="G355">
        <v>7</v>
      </c>
      <c r="H355" t="s">
        <v>120</v>
      </c>
      <c r="I355">
        <v>24</v>
      </c>
      <c r="J355">
        <v>1</v>
      </c>
      <c r="K355">
        <v>10</v>
      </c>
      <c r="L355">
        <v>60</v>
      </c>
      <c r="M355">
        <v>220</v>
      </c>
      <c r="N355">
        <v>14460</v>
      </c>
      <c r="P355">
        <v>34</v>
      </c>
    </row>
    <row r="356" spans="1:16" x14ac:dyDescent="0.3">
      <c r="A356" t="s">
        <v>375</v>
      </c>
      <c r="B356" t="s">
        <v>13</v>
      </c>
      <c r="C356">
        <v>210623</v>
      </c>
      <c r="D356" t="s">
        <v>14</v>
      </c>
      <c r="E356">
        <v>200918</v>
      </c>
      <c r="F356">
        <v>3</v>
      </c>
      <c r="G356">
        <v>7</v>
      </c>
      <c r="H356" t="s">
        <v>120</v>
      </c>
      <c r="I356">
        <v>24</v>
      </c>
      <c r="J356">
        <v>2</v>
      </c>
      <c r="K356">
        <v>10</v>
      </c>
      <c r="L356">
        <v>60</v>
      </c>
      <c r="M356">
        <v>220</v>
      </c>
      <c r="N356">
        <v>13650</v>
      </c>
      <c r="P356">
        <v>34</v>
      </c>
    </row>
    <row r="357" spans="1:16" x14ac:dyDescent="0.3">
      <c r="A357" t="s">
        <v>376</v>
      </c>
      <c r="B357" t="s">
        <v>13</v>
      </c>
      <c r="C357">
        <v>210623</v>
      </c>
      <c r="D357" t="s">
        <v>14</v>
      </c>
      <c r="E357">
        <v>200918</v>
      </c>
      <c r="F357">
        <v>3</v>
      </c>
      <c r="G357">
        <v>7</v>
      </c>
      <c r="H357" t="s">
        <v>120</v>
      </c>
      <c r="I357">
        <v>24</v>
      </c>
      <c r="J357">
        <v>3</v>
      </c>
      <c r="K357">
        <v>10</v>
      </c>
      <c r="L357">
        <v>60</v>
      </c>
      <c r="M357">
        <v>200</v>
      </c>
      <c r="N357">
        <v>12300</v>
      </c>
      <c r="P357">
        <v>34</v>
      </c>
    </row>
    <row r="358" spans="1:16" x14ac:dyDescent="0.3">
      <c r="A358" t="s">
        <v>377</v>
      </c>
      <c r="B358" t="s">
        <v>106</v>
      </c>
      <c r="C358">
        <v>210623</v>
      </c>
      <c r="D358" t="s">
        <v>14</v>
      </c>
      <c r="E358">
        <v>200918</v>
      </c>
      <c r="F358">
        <v>3</v>
      </c>
      <c r="G358">
        <v>7</v>
      </c>
      <c r="H358" t="s">
        <v>15</v>
      </c>
      <c r="L358">
        <v>60</v>
      </c>
      <c r="M358">
        <v>0</v>
      </c>
      <c r="N358">
        <v>90</v>
      </c>
      <c r="P358">
        <v>34</v>
      </c>
    </row>
    <row r="359" spans="1:16" x14ac:dyDescent="0.3">
      <c r="A359" t="s">
        <v>378</v>
      </c>
      <c r="B359" t="s">
        <v>106</v>
      </c>
      <c r="C359">
        <v>210623</v>
      </c>
      <c r="D359" t="s">
        <v>14</v>
      </c>
      <c r="E359">
        <v>200918</v>
      </c>
      <c r="F359">
        <v>3</v>
      </c>
      <c r="G359">
        <v>7</v>
      </c>
      <c r="H359" t="s">
        <v>15</v>
      </c>
      <c r="L359">
        <v>60</v>
      </c>
      <c r="M359">
        <v>0</v>
      </c>
      <c r="N359">
        <v>750</v>
      </c>
      <c r="P359">
        <v>34</v>
      </c>
    </row>
    <row r="360" spans="1:16" x14ac:dyDescent="0.3">
      <c r="A360" t="s">
        <v>379</v>
      </c>
      <c r="B360" t="s">
        <v>106</v>
      </c>
      <c r="C360">
        <v>210623</v>
      </c>
      <c r="D360" t="s">
        <v>14</v>
      </c>
      <c r="E360">
        <v>200918</v>
      </c>
      <c r="F360">
        <v>3</v>
      </c>
      <c r="G360">
        <v>7</v>
      </c>
      <c r="H360" t="s">
        <v>120</v>
      </c>
      <c r="I360">
        <v>9</v>
      </c>
      <c r="J360">
        <v>1</v>
      </c>
      <c r="K360">
        <v>5</v>
      </c>
      <c r="L360">
        <v>60</v>
      </c>
      <c r="M360">
        <v>120</v>
      </c>
      <c r="N360">
        <v>6450</v>
      </c>
      <c r="P360">
        <v>34</v>
      </c>
    </row>
    <row r="361" spans="1:16" x14ac:dyDescent="0.3">
      <c r="A361" t="s">
        <v>380</v>
      </c>
      <c r="B361" t="s">
        <v>106</v>
      </c>
      <c r="C361">
        <v>210623</v>
      </c>
      <c r="D361" t="s">
        <v>14</v>
      </c>
      <c r="E361">
        <v>200918</v>
      </c>
      <c r="F361">
        <v>3</v>
      </c>
      <c r="G361">
        <v>7</v>
      </c>
      <c r="H361" t="s">
        <v>120</v>
      </c>
      <c r="I361">
        <v>9</v>
      </c>
      <c r="J361">
        <v>2</v>
      </c>
      <c r="K361">
        <v>5</v>
      </c>
      <c r="L361">
        <v>60</v>
      </c>
      <c r="M361">
        <v>100</v>
      </c>
      <c r="N361">
        <v>6645</v>
      </c>
      <c r="P361">
        <v>34</v>
      </c>
    </row>
    <row r="362" spans="1:16" x14ac:dyDescent="0.3">
      <c r="A362" t="s">
        <v>381</v>
      </c>
      <c r="B362" t="s">
        <v>106</v>
      </c>
      <c r="C362">
        <v>210623</v>
      </c>
      <c r="D362" t="s">
        <v>14</v>
      </c>
      <c r="E362">
        <v>200918</v>
      </c>
      <c r="F362">
        <v>3</v>
      </c>
      <c r="G362">
        <v>7</v>
      </c>
      <c r="H362" t="s">
        <v>120</v>
      </c>
      <c r="I362">
        <v>9</v>
      </c>
      <c r="J362">
        <v>3</v>
      </c>
      <c r="K362">
        <v>5</v>
      </c>
      <c r="L362">
        <v>60</v>
      </c>
      <c r="M362">
        <v>100</v>
      </c>
      <c r="N362">
        <v>6720</v>
      </c>
      <c r="P362">
        <v>34</v>
      </c>
    </row>
    <row r="363" spans="1:16" x14ac:dyDescent="0.3">
      <c r="A363" t="s">
        <v>382</v>
      </c>
      <c r="B363" t="s">
        <v>106</v>
      </c>
      <c r="C363">
        <v>210623</v>
      </c>
      <c r="D363" t="s">
        <v>14</v>
      </c>
      <c r="E363">
        <v>200918</v>
      </c>
      <c r="F363">
        <v>3</v>
      </c>
      <c r="G363">
        <v>7</v>
      </c>
      <c r="H363" t="s">
        <v>120</v>
      </c>
      <c r="I363">
        <v>12</v>
      </c>
      <c r="J363">
        <v>1</v>
      </c>
      <c r="K363">
        <v>5</v>
      </c>
      <c r="L363">
        <v>60</v>
      </c>
      <c r="M363">
        <v>100</v>
      </c>
      <c r="N363">
        <v>6975</v>
      </c>
      <c r="P363">
        <v>34</v>
      </c>
    </row>
    <row r="364" spans="1:16" x14ac:dyDescent="0.3">
      <c r="A364" t="s">
        <v>383</v>
      </c>
      <c r="B364" t="s">
        <v>106</v>
      </c>
      <c r="C364">
        <v>210623</v>
      </c>
      <c r="D364" t="s">
        <v>14</v>
      </c>
      <c r="E364">
        <v>200918</v>
      </c>
      <c r="F364">
        <v>3</v>
      </c>
      <c r="G364">
        <v>7</v>
      </c>
      <c r="H364" t="s">
        <v>120</v>
      </c>
      <c r="I364">
        <v>12</v>
      </c>
      <c r="J364">
        <v>2</v>
      </c>
      <c r="K364">
        <v>5</v>
      </c>
      <c r="L364">
        <v>60</v>
      </c>
      <c r="M364">
        <v>120</v>
      </c>
      <c r="N364">
        <v>8535</v>
      </c>
      <c r="P364">
        <v>34</v>
      </c>
    </row>
    <row r="365" spans="1:16" x14ac:dyDescent="0.3">
      <c r="A365" t="s">
        <v>384</v>
      </c>
      <c r="B365" t="s">
        <v>106</v>
      </c>
      <c r="C365">
        <v>210623</v>
      </c>
      <c r="D365" t="s">
        <v>14</v>
      </c>
      <c r="E365">
        <v>200918</v>
      </c>
      <c r="F365">
        <v>3</v>
      </c>
      <c r="G365">
        <v>7</v>
      </c>
      <c r="H365" t="s">
        <v>120</v>
      </c>
      <c r="I365">
        <v>12</v>
      </c>
      <c r="J365">
        <v>3</v>
      </c>
      <c r="K365">
        <v>5</v>
      </c>
      <c r="L365">
        <v>60</v>
      </c>
      <c r="M365">
        <v>120</v>
      </c>
      <c r="N365">
        <v>8070</v>
      </c>
      <c r="P365">
        <v>34</v>
      </c>
    </row>
    <row r="366" spans="1:16" x14ac:dyDescent="0.3">
      <c r="A366" t="s">
        <v>385</v>
      </c>
      <c r="B366" t="s">
        <v>106</v>
      </c>
      <c r="C366">
        <v>210623</v>
      </c>
      <c r="D366" t="s">
        <v>14</v>
      </c>
      <c r="E366">
        <v>200918</v>
      </c>
      <c r="F366">
        <v>3</v>
      </c>
      <c r="G366">
        <v>7</v>
      </c>
      <c r="H366" t="s">
        <v>120</v>
      </c>
      <c r="I366">
        <v>24</v>
      </c>
      <c r="J366">
        <v>1</v>
      </c>
      <c r="K366">
        <v>5</v>
      </c>
      <c r="L366">
        <v>60</v>
      </c>
      <c r="M366">
        <v>150</v>
      </c>
      <c r="N366">
        <v>9390</v>
      </c>
      <c r="P366">
        <v>34</v>
      </c>
    </row>
    <row r="367" spans="1:16" x14ac:dyDescent="0.3">
      <c r="A367" t="s">
        <v>386</v>
      </c>
      <c r="B367" t="s">
        <v>106</v>
      </c>
      <c r="C367">
        <v>210623</v>
      </c>
      <c r="D367" t="s">
        <v>14</v>
      </c>
      <c r="E367">
        <v>200918</v>
      </c>
      <c r="F367">
        <v>3</v>
      </c>
      <c r="G367">
        <v>7</v>
      </c>
      <c r="H367" t="s">
        <v>120</v>
      </c>
      <c r="I367">
        <v>24</v>
      </c>
      <c r="J367">
        <v>2</v>
      </c>
      <c r="K367">
        <v>5</v>
      </c>
      <c r="L367">
        <v>60</v>
      </c>
      <c r="M367">
        <v>120</v>
      </c>
      <c r="N367">
        <v>7650</v>
      </c>
      <c r="P367">
        <v>34</v>
      </c>
    </row>
    <row r="368" spans="1:16" x14ac:dyDescent="0.3">
      <c r="A368" t="s">
        <v>387</v>
      </c>
      <c r="B368" t="s">
        <v>106</v>
      </c>
      <c r="C368">
        <v>210623</v>
      </c>
      <c r="D368" t="s">
        <v>14</v>
      </c>
      <c r="E368">
        <v>200918</v>
      </c>
      <c r="F368">
        <v>3</v>
      </c>
      <c r="G368">
        <v>7</v>
      </c>
      <c r="H368" t="s">
        <v>120</v>
      </c>
      <c r="I368">
        <v>24</v>
      </c>
      <c r="J368">
        <v>3</v>
      </c>
      <c r="K368">
        <v>5</v>
      </c>
      <c r="L368">
        <v>60</v>
      </c>
      <c r="O368" t="s">
        <v>388</v>
      </c>
      <c r="P368">
        <v>34</v>
      </c>
    </row>
    <row r="369" spans="1:16" x14ac:dyDescent="0.3">
      <c r="A369" t="s">
        <v>389</v>
      </c>
      <c r="B369" t="s">
        <v>13</v>
      </c>
      <c r="C369">
        <v>201214</v>
      </c>
      <c r="D369" t="s">
        <v>14</v>
      </c>
      <c r="E369">
        <v>200919</v>
      </c>
      <c r="F369">
        <v>4</v>
      </c>
      <c r="G369">
        <v>7</v>
      </c>
      <c r="H369" t="s">
        <v>15</v>
      </c>
      <c r="L369">
        <v>60</v>
      </c>
      <c r="M369">
        <v>810</v>
      </c>
      <c r="N369">
        <v>46635</v>
      </c>
      <c r="P369">
        <v>38.008333333333333</v>
      </c>
    </row>
    <row r="370" spans="1:16" x14ac:dyDescent="0.3">
      <c r="A370" t="s">
        <v>390</v>
      </c>
      <c r="B370" t="s">
        <v>13</v>
      </c>
      <c r="C370">
        <v>201214</v>
      </c>
      <c r="D370" t="s">
        <v>14</v>
      </c>
      <c r="E370">
        <v>200919</v>
      </c>
      <c r="F370">
        <v>4</v>
      </c>
      <c r="G370">
        <v>7</v>
      </c>
      <c r="H370" t="s">
        <v>15</v>
      </c>
      <c r="L370">
        <v>60</v>
      </c>
      <c r="M370">
        <v>180</v>
      </c>
      <c r="N370">
        <v>9015</v>
      </c>
      <c r="P370">
        <v>38.008333333333333</v>
      </c>
    </row>
    <row r="371" spans="1:16" x14ac:dyDescent="0.3">
      <c r="A371" t="s">
        <v>391</v>
      </c>
      <c r="B371" t="s">
        <v>13</v>
      </c>
      <c r="C371">
        <v>201214</v>
      </c>
      <c r="D371" t="s">
        <v>14</v>
      </c>
      <c r="E371">
        <v>200919</v>
      </c>
      <c r="F371">
        <v>4</v>
      </c>
      <c r="G371">
        <v>7</v>
      </c>
      <c r="H371" t="s">
        <v>15</v>
      </c>
      <c r="L371">
        <v>60</v>
      </c>
      <c r="M371">
        <v>60</v>
      </c>
      <c r="N371">
        <v>4080</v>
      </c>
      <c r="P371">
        <v>38.008333333333333</v>
      </c>
    </row>
    <row r="372" spans="1:16" x14ac:dyDescent="0.3">
      <c r="A372" t="s">
        <v>392</v>
      </c>
      <c r="B372" t="s">
        <v>13</v>
      </c>
      <c r="C372">
        <v>201214</v>
      </c>
      <c r="D372" t="s">
        <v>14</v>
      </c>
      <c r="E372">
        <v>200919</v>
      </c>
      <c r="F372">
        <v>4</v>
      </c>
      <c r="G372">
        <v>7</v>
      </c>
      <c r="H372" t="s">
        <v>15</v>
      </c>
      <c r="L372">
        <v>60</v>
      </c>
      <c r="M372">
        <v>75</v>
      </c>
      <c r="N372">
        <v>2895</v>
      </c>
      <c r="P372">
        <v>38.008333333333333</v>
      </c>
    </row>
    <row r="373" spans="1:16" x14ac:dyDescent="0.3">
      <c r="A373" t="s">
        <v>393</v>
      </c>
      <c r="B373" t="s">
        <v>13</v>
      </c>
      <c r="C373">
        <v>201214</v>
      </c>
      <c r="D373" t="s">
        <v>14</v>
      </c>
      <c r="E373">
        <v>200919</v>
      </c>
      <c r="F373">
        <v>4</v>
      </c>
      <c r="G373">
        <v>7</v>
      </c>
      <c r="H373" t="s">
        <v>15</v>
      </c>
      <c r="L373">
        <v>60</v>
      </c>
      <c r="M373">
        <v>210</v>
      </c>
      <c r="N373">
        <v>17175</v>
      </c>
      <c r="P373">
        <v>38.008333333333333</v>
      </c>
    </row>
    <row r="374" spans="1:16" x14ac:dyDescent="0.3">
      <c r="A374" t="s">
        <v>394</v>
      </c>
      <c r="B374" t="s">
        <v>13</v>
      </c>
      <c r="C374">
        <v>201214</v>
      </c>
      <c r="D374" t="s">
        <v>14</v>
      </c>
      <c r="E374">
        <v>200919</v>
      </c>
      <c r="F374">
        <v>4</v>
      </c>
      <c r="G374">
        <v>7</v>
      </c>
      <c r="H374" t="s">
        <v>15</v>
      </c>
      <c r="L374">
        <v>60</v>
      </c>
      <c r="M374">
        <v>73</v>
      </c>
      <c r="N374">
        <v>4155</v>
      </c>
      <c r="P374">
        <v>38.008333333333333</v>
      </c>
    </row>
    <row r="375" spans="1:16" x14ac:dyDescent="0.3">
      <c r="A375" t="s">
        <v>395</v>
      </c>
      <c r="B375" t="s">
        <v>13</v>
      </c>
      <c r="C375">
        <v>201214</v>
      </c>
      <c r="D375" t="s">
        <v>14</v>
      </c>
      <c r="E375">
        <v>200919</v>
      </c>
      <c r="F375">
        <v>4</v>
      </c>
      <c r="G375">
        <v>7</v>
      </c>
      <c r="H375" t="s">
        <v>15</v>
      </c>
      <c r="L375">
        <v>60</v>
      </c>
      <c r="M375">
        <v>30</v>
      </c>
      <c r="N375">
        <v>2130</v>
      </c>
      <c r="P375">
        <v>38.008333333333333</v>
      </c>
    </row>
    <row r="376" spans="1:16" x14ac:dyDescent="0.3">
      <c r="A376" t="s">
        <v>396</v>
      </c>
      <c r="B376" t="s">
        <v>13</v>
      </c>
      <c r="C376">
        <v>201214</v>
      </c>
      <c r="D376" t="s">
        <v>14</v>
      </c>
      <c r="E376">
        <v>200919</v>
      </c>
      <c r="F376">
        <v>4</v>
      </c>
      <c r="G376">
        <v>7</v>
      </c>
      <c r="H376" t="s">
        <v>15</v>
      </c>
      <c r="L376">
        <v>60</v>
      </c>
      <c r="M376">
        <v>29</v>
      </c>
      <c r="N376">
        <v>1620</v>
      </c>
      <c r="P376">
        <v>38.008333333333333</v>
      </c>
    </row>
    <row r="377" spans="1:16" x14ac:dyDescent="0.3">
      <c r="A377" t="s">
        <v>397</v>
      </c>
      <c r="B377" t="s">
        <v>13</v>
      </c>
      <c r="C377">
        <v>201214</v>
      </c>
      <c r="D377" t="s">
        <v>14</v>
      </c>
      <c r="E377">
        <v>200919</v>
      </c>
      <c r="F377">
        <v>4</v>
      </c>
      <c r="G377">
        <v>7</v>
      </c>
      <c r="H377" t="s">
        <v>15</v>
      </c>
      <c r="L377">
        <v>60</v>
      </c>
      <c r="M377">
        <v>30</v>
      </c>
      <c r="N377">
        <v>1350</v>
      </c>
      <c r="P377">
        <v>38.008333333333333</v>
      </c>
    </row>
    <row r="378" spans="1:16" x14ac:dyDescent="0.3">
      <c r="A378" t="s">
        <v>398</v>
      </c>
      <c r="B378" t="s">
        <v>13</v>
      </c>
      <c r="C378">
        <v>201214</v>
      </c>
      <c r="D378" t="s">
        <v>14</v>
      </c>
      <c r="E378">
        <v>200919</v>
      </c>
      <c r="F378">
        <v>4</v>
      </c>
      <c r="G378">
        <v>7</v>
      </c>
      <c r="H378" t="s">
        <v>15</v>
      </c>
      <c r="L378">
        <v>60</v>
      </c>
      <c r="M378">
        <v>30</v>
      </c>
      <c r="N378">
        <v>1575</v>
      </c>
      <c r="P378">
        <v>38.008333333333333</v>
      </c>
    </row>
    <row r="379" spans="1:16" x14ac:dyDescent="0.3">
      <c r="A379" t="s">
        <v>399</v>
      </c>
      <c r="B379" t="s">
        <v>13</v>
      </c>
      <c r="C379">
        <v>201214</v>
      </c>
      <c r="D379" t="s">
        <v>14</v>
      </c>
      <c r="E379">
        <v>200919</v>
      </c>
      <c r="F379">
        <v>4</v>
      </c>
      <c r="G379">
        <v>7</v>
      </c>
      <c r="H379" t="s">
        <v>37</v>
      </c>
      <c r="I379">
        <v>0</v>
      </c>
      <c r="J379">
        <v>1</v>
      </c>
      <c r="K379">
        <v>5</v>
      </c>
      <c r="L379">
        <v>60</v>
      </c>
      <c r="M379">
        <v>575</v>
      </c>
      <c r="N379">
        <v>36180</v>
      </c>
      <c r="P379">
        <v>38.008333333333333</v>
      </c>
    </row>
    <row r="380" spans="1:16" x14ac:dyDescent="0.3">
      <c r="A380" t="s">
        <v>400</v>
      </c>
      <c r="B380" t="s">
        <v>13</v>
      </c>
      <c r="C380">
        <v>201214</v>
      </c>
      <c r="D380" t="s">
        <v>14</v>
      </c>
      <c r="E380">
        <v>200919</v>
      </c>
      <c r="F380">
        <v>4</v>
      </c>
      <c r="G380">
        <v>7</v>
      </c>
      <c r="H380" t="s">
        <v>37</v>
      </c>
      <c r="I380">
        <v>0</v>
      </c>
      <c r="J380">
        <v>2</v>
      </c>
      <c r="K380">
        <v>5</v>
      </c>
      <c r="L380">
        <v>60</v>
      </c>
      <c r="M380">
        <v>457</v>
      </c>
      <c r="N380">
        <v>29520</v>
      </c>
      <c r="P380">
        <v>38.008333333333333</v>
      </c>
    </row>
    <row r="381" spans="1:16" x14ac:dyDescent="0.3">
      <c r="A381" t="s">
        <v>401</v>
      </c>
      <c r="B381" t="s">
        <v>13</v>
      </c>
      <c r="C381">
        <v>201214</v>
      </c>
      <c r="D381" t="s">
        <v>14</v>
      </c>
      <c r="E381">
        <v>200919</v>
      </c>
      <c r="F381">
        <v>4</v>
      </c>
      <c r="G381">
        <v>7</v>
      </c>
      <c r="H381" t="s">
        <v>37</v>
      </c>
      <c r="I381">
        <v>0</v>
      </c>
      <c r="J381">
        <v>3</v>
      </c>
      <c r="K381">
        <v>5</v>
      </c>
      <c r="L381">
        <v>60</v>
      </c>
      <c r="M381">
        <v>360</v>
      </c>
      <c r="N381">
        <v>29370</v>
      </c>
      <c r="P381">
        <v>38.008333333333333</v>
      </c>
    </row>
    <row r="382" spans="1:16" x14ac:dyDescent="0.3">
      <c r="A382" t="s">
        <v>402</v>
      </c>
      <c r="B382" t="s">
        <v>13</v>
      </c>
      <c r="C382">
        <v>201214</v>
      </c>
      <c r="D382" t="s">
        <v>14</v>
      </c>
      <c r="E382">
        <v>200919</v>
      </c>
      <c r="F382">
        <v>4</v>
      </c>
      <c r="G382">
        <v>7</v>
      </c>
      <c r="H382" t="s">
        <v>37</v>
      </c>
      <c r="I382">
        <v>3</v>
      </c>
      <c r="J382">
        <v>1</v>
      </c>
      <c r="K382">
        <v>5</v>
      </c>
      <c r="L382">
        <v>60</v>
      </c>
      <c r="M382">
        <v>465</v>
      </c>
      <c r="N382">
        <v>30345</v>
      </c>
      <c r="P382">
        <v>38.008333333333333</v>
      </c>
    </row>
    <row r="383" spans="1:16" x14ac:dyDescent="0.3">
      <c r="A383" t="s">
        <v>403</v>
      </c>
      <c r="B383" t="s">
        <v>13</v>
      </c>
      <c r="C383">
        <v>201214</v>
      </c>
      <c r="D383" t="s">
        <v>14</v>
      </c>
      <c r="E383">
        <v>200919</v>
      </c>
      <c r="F383">
        <v>4</v>
      </c>
      <c r="G383">
        <v>7</v>
      </c>
      <c r="H383" t="s">
        <v>37</v>
      </c>
      <c r="I383">
        <v>3</v>
      </c>
      <c r="J383">
        <v>2</v>
      </c>
      <c r="K383">
        <v>5</v>
      </c>
      <c r="L383">
        <v>60</v>
      </c>
      <c r="M383">
        <v>510</v>
      </c>
      <c r="N383">
        <v>30390</v>
      </c>
      <c r="P383">
        <v>38.008333333333333</v>
      </c>
    </row>
    <row r="384" spans="1:16" x14ac:dyDescent="0.3">
      <c r="A384" t="s">
        <v>404</v>
      </c>
      <c r="B384" t="s">
        <v>13</v>
      </c>
      <c r="C384">
        <v>201214</v>
      </c>
      <c r="D384" t="s">
        <v>14</v>
      </c>
      <c r="E384">
        <v>200919</v>
      </c>
      <c r="F384">
        <v>4</v>
      </c>
      <c r="G384">
        <v>7</v>
      </c>
      <c r="H384" t="s">
        <v>37</v>
      </c>
      <c r="I384">
        <v>3</v>
      </c>
      <c r="J384">
        <v>3</v>
      </c>
      <c r="K384">
        <v>5</v>
      </c>
      <c r="L384">
        <v>60</v>
      </c>
      <c r="M384">
        <v>472</v>
      </c>
      <c r="N384">
        <v>31965</v>
      </c>
      <c r="P384">
        <v>38.008333333333333</v>
      </c>
    </row>
    <row r="385" spans="1:16" x14ac:dyDescent="0.3">
      <c r="A385" t="s">
        <v>405</v>
      </c>
      <c r="B385" t="s">
        <v>13</v>
      </c>
      <c r="C385">
        <v>201214</v>
      </c>
      <c r="D385" t="s">
        <v>14</v>
      </c>
      <c r="E385">
        <v>200919</v>
      </c>
      <c r="F385">
        <v>4</v>
      </c>
      <c r="G385">
        <v>7</v>
      </c>
      <c r="H385" t="s">
        <v>15</v>
      </c>
      <c r="L385">
        <v>60</v>
      </c>
      <c r="M385">
        <v>60</v>
      </c>
      <c r="N385">
        <v>4185</v>
      </c>
      <c r="P385">
        <v>38.008333333333333</v>
      </c>
    </row>
    <row r="386" spans="1:16" x14ac:dyDescent="0.3">
      <c r="A386" t="s">
        <v>406</v>
      </c>
      <c r="B386" t="s">
        <v>13</v>
      </c>
      <c r="C386">
        <v>201214</v>
      </c>
      <c r="D386" t="s">
        <v>14</v>
      </c>
      <c r="E386">
        <v>200919</v>
      </c>
      <c r="F386">
        <v>4</v>
      </c>
      <c r="G386">
        <v>7</v>
      </c>
      <c r="H386" t="s">
        <v>15</v>
      </c>
      <c r="L386">
        <v>60</v>
      </c>
      <c r="M386">
        <v>30</v>
      </c>
      <c r="N386">
        <v>1935</v>
      </c>
      <c r="P386">
        <v>38.008333333333333</v>
      </c>
    </row>
    <row r="387" spans="1:16" x14ac:dyDescent="0.3">
      <c r="A387" t="s">
        <v>407</v>
      </c>
      <c r="B387" t="s">
        <v>13</v>
      </c>
      <c r="C387">
        <v>201214</v>
      </c>
      <c r="D387" t="s">
        <v>14</v>
      </c>
      <c r="E387">
        <v>200919</v>
      </c>
      <c r="F387">
        <v>4</v>
      </c>
      <c r="G387">
        <v>7</v>
      </c>
      <c r="H387" t="s">
        <v>15</v>
      </c>
      <c r="L387">
        <v>60</v>
      </c>
      <c r="M387">
        <v>45</v>
      </c>
      <c r="N387">
        <v>2175</v>
      </c>
      <c r="P387">
        <v>38.008333333333333</v>
      </c>
    </row>
    <row r="388" spans="1:16" x14ac:dyDescent="0.3">
      <c r="A388" t="s">
        <v>408</v>
      </c>
      <c r="B388" t="s">
        <v>13</v>
      </c>
      <c r="C388">
        <v>201214</v>
      </c>
      <c r="D388" t="s">
        <v>14</v>
      </c>
      <c r="E388">
        <v>200919</v>
      </c>
      <c r="F388">
        <v>4</v>
      </c>
      <c r="G388">
        <v>7</v>
      </c>
      <c r="H388" t="s">
        <v>15</v>
      </c>
      <c r="L388">
        <v>60</v>
      </c>
      <c r="M388">
        <v>15</v>
      </c>
      <c r="N388">
        <v>1350</v>
      </c>
      <c r="P388">
        <v>38.008333333333333</v>
      </c>
    </row>
    <row r="389" spans="1:16" x14ac:dyDescent="0.3">
      <c r="A389" t="s">
        <v>409</v>
      </c>
      <c r="B389" t="s">
        <v>13</v>
      </c>
      <c r="C389">
        <v>201214</v>
      </c>
      <c r="D389" t="s">
        <v>14</v>
      </c>
      <c r="E389">
        <v>200919</v>
      </c>
      <c r="F389">
        <v>4</v>
      </c>
      <c r="G389">
        <v>7</v>
      </c>
      <c r="H389" t="s">
        <v>15</v>
      </c>
      <c r="L389">
        <v>60</v>
      </c>
      <c r="M389">
        <v>30</v>
      </c>
      <c r="N389">
        <v>1710</v>
      </c>
      <c r="P389">
        <v>38.008333333333333</v>
      </c>
    </row>
    <row r="390" spans="1:16" x14ac:dyDescent="0.3">
      <c r="A390" t="s">
        <v>410</v>
      </c>
      <c r="B390" t="s">
        <v>13</v>
      </c>
      <c r="C390">
        <v>201214</v>
      </c>
      <c r="D390" t="s">
        <v>14</v>
      </c>
      <c r="E390">
        <v>200919</v>
      </c>
      <c r="F390">
        <v>4</v>
      </c>
      <c r="G390">
        <v>7</v>
      </c>
      <c r="H390" t="s">
        <v>15</v>
      </c>
      <c r="L390">
        <v>60</v>
      </c>
      <c r="M390">
        <v>15</v>
      </c>
      <c r="N390">
        <v>1560</v>
      </c>
      <c r="P390">
        <v>38.008333333333333</v>
      </c>
    </row>
    <row r="391" spans="1:16" x14ac:dyDescent="0.3">
      <c r="A391" t="s">
        <v>411</v>
      </c>
      <c r="B391" t="s">
        <v>13</v>
      </c>
      <c r="C391">
        <v>201214</v>
      </c>
      <c r="D391" t="s">
        <v>14</v>
      </c>
      <c r="E391">
        <v>200919</v>
      </c>
      <c r="F391">
        <v>4</v>
      </c>
      <c r="G391">
        <v>7</v>
      </c>
      <c r="H391" t="s">
        <v>15</v>
      </c>
      <c r="L391">
        <v>60</v>
      </c>
      <c r="M391">
        <v>30</v>
      </c>
      <c r="N391">
        <v>1525</v>
      </c>
      <c r="P391">
        <v>38.008333333333333</v>
      </c>
    </row>
    <row r="392" spans="1:16" x14ac:dyDescent="0.3">
      <c r="A392" t="s">
        <v>412</v>
      </c>
      <c r="B392" t="s">
        <v>13</v>
      </c>
      <c r="C392">
        <v>201214</v>
      </c>
      <c r="D392" t="s">
        <v>14</v>
      </c>
      <c r="E392">
        <v>200919</v>
      </c>
      <c r="F392">
        <v>4</v>
      </c>
      <c r="G392">
        <v>7</v>
      </c>
      <c r="H392" t="s">
        <v>15</v>
      </c>
      <c r="L392">
        <v>60</v>
      </c>
      <c r="M392">
        <v>30</v>
      </c>
      <c r="N392">
        <v>1590</v>
      </c>
      <c r="P392">
        <v>38.008333333333333</v>
      </c>
    </row>
    <row r="393" spans="1:16" x14ac:dyDescent="0.3">
      <c r="A393" t="s">
        <v>413</v>
      </c>
      <c r="B393" t="s">
        <v>13</v>
      </c>
      <c r="C393">
        <v>201214</v>
      </c>
      <c r="D393" t="s">
        <v>14</v>
      </c>
      <c r="E393">
        <v>200919</v>
      </c>
      <c r="F393">
        <v>4</v>
      </c>
      <c r="G393">
        <v>7</v>
      </c>
      <c r="H393" t="s">
        <v>37</v>
      </c>
      <c r="I393">
        <v>6</v>
      </c>
      <c r="J393">
        <v>1</v>
      </c>
      <c r="K393">
        <v>10</v>
      </c>
      <c r="L393">
        <v>60</v>
      </c>
      <c r="M393">
        <v>225</v>
      </c>
      <c r="N393">
        <v>20430</v>
      </c>
      <c r="P393">
        <v>38.008333333333333</v>
      </c>
    </row>
    <row r="394" spans="1:16" x14ac:dyDescent="0.3">
      <c r="A394" t="s">
        <v>414</v>
      </c>
      <c r="B394" t="s">
        <v>13</v>
      </c>
      <c r="C394">
        <v>201214</v>
      </c>
      <c r="D394" t="s">
        <v>14</v>
      </c>
      <c r="E394">
        <v>200919</v>
      </c>
      <c r="F394">
        <v>4</v>
      </c>
      <c r="G394">
        <v>7</v>
      </c>
      <c r="H394" t="s">
        <v>37</v>
      </c>
      <c r="I394">
        <v>6</v>
      </c>
      <c r="J394">
        <v>2</v>
      </c>
      <c r="K394">
        <v>10</v>
      </c>
      <c r="L394">
        <v>60</v>
      </c>
      <c r="M394">
        <v>225</v>
      </c>
      <c r="N394">
        <v>18990</v>
      </c>
      <c r="P394">
        <v>38.008333333333333</v>
      </c>
    </row>
    <row r="395" spans="1:16" x14ac:dyDescent="0.3">
      <c r="A395" t="s">
        <v>415</v>
      </c>
      <c r="B395" t="s">
        <v>13</v>
      </c>
      <c r="C395">
        <v>201214</v>
      </c>
      <c r="D395" t="s">
        <v>14</v>
      </c>
      <c r="E395">
        <v>200919</v>
      </c>
      <c r="F395">
        <v>4</v>
      </c>
      <c r="G395">
        <v>7</v>
      </c>
      <c r="H395" t="s">
        <v>37</v>
      </c>
      <c r="I395">
        <v>6</v>
      </c>
      <c r="J395">
        <v>3</v>
      </c>
      <c r="K395">
        <v>10</v>
      </c>
      <c r="L395">
        <v>60</v>
      </c>
      <c r="M395">
        <v>15</v>
      </c>
      <c r="N395">
        <v>1305</v>
      </c>
      <c r="P395">
        <v>38.008333333333333</v>
      </c>
    </row>
    <row r="396" spans="1:16" x14ac:dyDescent="0.3">
      <c r="A396" t="s">
        <v>416</v>
      </c>
      <c r="B396" t="s">
        <v>13</v>
      </c>
      <c r="C396">
        <v>201214</v>
      </c>
      <c r="D396" t="s">
        <v>14</v>
      </c>
      <c r="E396">
        <v>200919</v>
      </c>
      <c r="F396">
        <v>4</v>
      </c>
      <c r="G396">
        <v>7</v>
      </c>
      <c r="H396" t="s">
        <v>37</v>
      </c>
      <c r="I396">
        <v>9</v>
      </c>
      <c r="J396">
        <v>1</v>
      </c>
      <c r="K396">
        <v>10</v>
      </c>
      <c r="L396">
        <v>60</v>
      </c>
      <c r="M396">
        <v>406</v>
      </c>
      <c r="N396">
        <v>17855</v>
      </c>
      <c r="P396">
        <v>38.008333333333333</v>
      </c>
    </row>
    <row r="397" spans="1:16" x14ac:dyDescent="0.3">
      <c r="A397" t="s">
        <v>417</v>
      </c>
      <c r="B397" t="s">
        <v>13</v>
      </c>
      <c r="C397">
        <v>201214</v>
      </c>
      <c r="D397" t="s">
        <v>14</v>
      </c>
      <c r="E397">
        <v>200919</v>
      </c>
      <c r="F397">
        <v>4</v>
      </c>
      <c r="G397">
        <v>7</v>
      </c>
      <c r="H397" t="s">
        <v>37</v>
      </c>
      <c r="I397">
        <v>9</v>
      </c>
      <c r="J397">
        <v>2</v>
      </c>
      <c r="K397">
        <v>10</v>
      </c>
      <c r="L397">
        <v>60</v>
      </c>
      <c r="M397">
        <v>270</v>
      </c>
      <c r="N397">
        <v>16575</v>
      </c>
      <c r="P397">
        <v>38.008333333333297</v>
      </c>
    </row>
    <row r="398" spans="1:16" x14ac:dyDescent="0.3">
      <c r="A398" t="s">
        <v>418</v>
      </c>
      <c r="B398" t="s">
        <v>13</v>
      </c>
      <c r="C398">
        <v>201214</v>
      </c>
      <c r="D398" t="s">
        <v>14</v>
      </c>
      <c r="E398">
        <v>200919</v>
      </c>
      <c r="F398">
        <v>4</v>
      </c>
      <c r="G398">
        <v>7</v>
      </c>
      <c r="H398" t="s">
        <v>37</v>
      </c>
      <c r="I398">
        <v>9</v>
      </c>
      <c r="J398">
        <v>3</v>
      </c>
      <c r="K398">
        <v>10</v>
      </c>
      <c r="L398">
        <v>60</v>
      </c>
      <c r="M398">
        <v>300</v>
      </c>
      <c r="N398">
        <v>18900</v>
      </c>
      <c r="P398">
        <v>38.008333333333297</v>
      </c>
    </row>
    <row r="399" spans="1:16" x14ac:dyDescent="0.3">
      <c r="A399" t="s">
        <v>419</v>
      </c>
      <c r="B399" t="s">
        <v>13</v>
      </c>
      <c r="C399">
        <v>201214</v>
      </c>
      <c r="D399" t="s">
        <v>14</v>
      </c>
      <c r="E399">
        <v>200919</v>
      </c>
      <c r="F399">
        <v>4</v>
      </c>
      <c r="G399">
        <v>7</v>
      </c>
      <c r="H399" t="s">
        <v>37</v>
      </c>
      <c r="I399">
        <v>6</v>
      </c>
      <c r="J399">
        <v>1</v>
      </c>
      <c r="K399">
        <v>5</v>
      </c>
      <c r="L399">
        <v>60</v>
      </c>
      <c r="M399">
        <v>186</v>
      </c>
      <c r="N399">
        <v>29505</v>
      </c>
      <c r="P399">
        <v>38.008333333333297</v>
      </c>
    </row>
    <row r="400" spans="1:16" x14ac:dyDescent="0.3">
      <c r="A400" t="s">
        <v>420</v>
      </c>
      <c r="B400" t="s">
        <v>13</v>
      </c>
      <c r="C400">
        <v>201214</v>
      </c>
      <c r="D400" t="s">
        <v>14</v>
      </c>
      <c r="E400">
        <v>200919</v>
      </c>
      <c r="F400">
        <v>4</v>
      </c>
      <c r="G400">
        <v>7</v>
      </c>
      <c r="H400" t="s">
        <v>37</v>
      </c>
      <c r="I400">
        <v>6</v>
      </c>
      <c r="J400">
        <v>2</v>
      </c>
      <c r="K400">
        <v>5</v>
      </c>
      <c r="L400">
        <v>60</v>
      </c>
      <c r="M400">
        <v>420</v>
      </c>
      <c r="N400">
        <v>16550</v>
      </c>
      <c r="P400">
        <v>38.008333333333297</v>
      </c>
    </row>
    <row r="401" spans="1:16" x14ac:dyDescent="0.3">
      <c r="A401" t="s">
        <v>421</v>
      </c>
      <c r="B401" t="s">
        <v>13</v>
      </c>
      <c r="C401">
        <v>201214</v>
      </c>
      <c r="D401" t="s">
        <v>14</v>
      </c>
      <c r="E401">
        <v>200919</v>
      </c>
      <c r="F401">
        <v>4</v>
      </c>
      <c r="G401">
        <v>7</v>
      </c>
      <c r="H401" t="s">
        <v>37</v>
      </c>
      <c r="I401">
        <v>6</v>
      </c>
      <c r="J401">
        <v>3</v>
      </c>
      <c r="K401">
        <v>5</v>
      </c>
      <c r="L401">
        <v>60</v>
      </c>
      <c r="M401">
        <v>510</v>
      </c>
      <c r="N401">
        <v>29120</v>
      </c>
      <c r="P401">
        <v>38.008333333333297</v>
      </c>
    </row>
    <row r="402" spans="1:16" x14ac:dyDescent="0.3">
      <c r="A402" t="s">
        <v>422</v>
      </c>
      <c r="B402" t="s">
        <v>13</v>
      </c>
      <c r="C402">
        <v>201214</v>
      </c>
      <c r="D402" t="s">
        <v>14</v>
      </c>
      <c r="E402">
        <v>200919</v>
      </c>
      <c r="F402">
        <v>4</v>
      </c>
      <c r="G402">
        <v>7</v>
      </c>
      <c r="H402" t="s">
        <v>37</v>
      </c>
      <c r="I402">
        <v>9</v>
      </c>
      <c r="J402">
        <v>1</v>
      </c>
      <c r="K402">
        <v>5</v>
      </c>
      <c r="L402">
        <v>60</v>
      </c>
      <c r="M402">
        <v>450</v>
      </c>
      <c r="N402">
        <v>26415</v>
      </c>
      <c r="P402">
        <v>38.008333333333297</v>
      </c>
    </row>
    <row r="403" spans="1:16" x14ac:dyDescent="0.3">
      <c r="A403" t="s">
        <v>423</v>
      </c>
      <c r="B403" t="s">
        <v>13</v>
      </c>
      <c r="C403">
        <v>201214</v>
      </c>
      <c r="D403" t="s">
        <v>14</v>
      </c>
      <c r="E403">
        <v>200919</v>
      </c>
      <c r="F403">
        <v>4</v>
      </c>
      <c r="G403">
        <v>7</v>
      </c>
      <c r="H403" t="s">
        <v>37</v>
      </c>
      <c r="I403">
        <v>9</v>
      </c>
      <c r="J403">
        <v>2</v>
      </c>
      <c r="K403">
        <v>5</v>
      </c>
      <c r="L403">
        <v>60</v>
      </c>
      <c r="M403">
        <v>450</v>
      </c>
      <c r="N403">
        <v>26640</v>
      </c>
      <c r="P403">
        <v>38.008333333333297</v>
      </c>
    </row>
    <row r="404" spans="1:16" x14ac:dyDescent="0.3">
      <c r="A404" t="s">
        <v>424</v>
      </c>
      <c r="B404" t="s">
        <v>13</v>
      </c>
      <c r="C404">
        <v>201214</v>
      </c>
      <c r="D404" t="s">
        <v>14</v>
      </c>
      <c r="E404">
        <v>200919</v>
      </c>
      <c r="F404">
        <v>4</v>
      </c>
      <c r="G404">
        <v>7</v>
      </c>
      <c r="H404" t="s">
        <v>37</v>
      </c>
      <c r="I404">
        <v>9</v>
      </c>
      <c r="J404">
        <v>3</v>
      </c>
      <c r="K404">
        <v>5</v>
      </c>
      <c r="L404">
        <v>60</v>
      </c>
      <c r="M404">
        <v>390</v>
      </c>
      <c r="N404">
        <v>23040</v>
      </c>
      <c r="P404">
        <v>38.008333333333297</v>
      </c>
    </row>
    <row r="405" spans="1:16" x14ac:dyDescent="0.3">
      <c r="A405" t="s">
        <v>425</v>
      </c>
      <c r="B405" t="s">
        <v>13</v>
      </c>
      <c r="C405">
        <v>201214</v>
      </c>
      <c r="D405" t="s">
        <v>14</v>
      </c>
      <c r="E405">
        <v>200919</v>
      </c>
      <c r="F405">
        <v>4</v>
      </c>
      <c r="G405">
        <v>7</v>
      </c>
      <c r="H405" t="s">
        <v>15</v>
      </c>
      <c r="L405">
        <v>60</v>
      </c>
      <c r="M405">
        <v>15</v>
      </c>
      <c r="N405">
        <v>1365</v>
      </c>
      <c r="P405">
        <v>38.008333333333297</v>
      </c>
    </row>
    <row r="406" spans="1:16" x14ac:dyDescent="0.3">
      <c r="A406" t="s">
        <v>426</v>
      </c>
      <c r="B406" t="s">
        <v>13</v>
      </c>
      <c r="C406">
        <v>201214</v>
      </c>
      <c r="D406" t="s">
        <v>14</v>
      </c>
      <c r="E406">
        <v>200919</v>
      </c>
      <c r="F406">
        <v>4</v>
      </c>
      <c r="G406">
        <v>7</v>
      </c>
      <c r="H406" t="s">
        <v>15</v>
      </c>
      <c r="L406">
        <v>60</v>
      </c>
      <c r="M406">
        <v>15</v>
      </c>
      <c r="N406">
        <v>1365</v>
      </c>
      <c r="P406">
        <v>38.008333333333297</v>
      </c>
    </row>
    <row r="407" spans="1:16" x14ac:dyDescent="0.3">
      <c r="A407" t="s">
        <v>427</v>
      </c>
      <c r="B407" t="s">
        <v>13</v>
      </c>
      <c r="C407">
        <v>201214</v>
      </c>
      <c r="D407" t="s">
        <v>14</v>
      </c>
      <c r="E407">
        <v>200919</v>
      </c>
      <c r="F407">
        <v>4</v>
      </c>
      <c r="G407">
        <v>7</v>
      </c>
      <c r="H407" t="s">
        <v>15</v>
      </c>
      <c r="L407">
        <v>60</v>
      </c>
      <c r="M407">
        <v>15</v>
      </c>
      <c r="N407">
        <v>1260</v>
      </c>
      <c r="P407">
        <v>38.008333333333297</v>
      </c>
    </row>
    <row r="408" spans="1:16" x14ac:dyDescent="0.3">
      <c r="A408" t="s">
        <v>428</v>
      </c>
      <c r="B408" t="s">
        <v>13</v>
      </c>
      <c r="C408">
        <v>201214</v>
      </c>
      <c r="D408" t="s">
        <v>14</v>
      </c>
      <c r="E408">
        <v>200919</v>
      </c>
      <c r="F408">
        <v>4</v>
      </c>
      <c r="G408">
        <v>7</v>
      </c>
      <c r="H408" t="s">
        <v>15</v>
      </c>
      <c r="L408">
        <v>60</v>
      </c>
      <c r="M408">
        <v>15</v>
      </c>
      <c r="N408">
        <v>1245</v>
      </c>
      <c r="P408">
        <v>38.008333333333297</v>
      </c>
    </row>
    <row r="409" spans="1:16" x14ac:dyDescent="0.3">
      <c r="A409" t="s">
        <v>429</v>
      </c>
      <c r="B409" t="s">
        <v>13</v>
      </c>
      <c r="C409">
        <v>201214</v>
      </c>
      <c r="D409" t="s">
        <v>14</v>
      </c>
      <c r="E409">
        <v>200919</v>
      </c>
      <c r="F409">
        <v>4</v>
      </c>
      <c r="G409">
        <v>7</v>
      </c>
      <c r="H409" t="s">
        <v>15</v>
      </c>
      <c r="L409">
        <v>60</v>
      </c>
      <c r="M409">
        <v>15</v>
      </c>
      <c r="N409">
        <v>1080</v>
      </c>
      <c r="P409">
        <v>38.008333333333297</v>
      </c>
    </row>
    <row r="410" spans="1:16" x14ac:dyDescent="0.3">
      <c r="A410" t="s">
        <v>430</v>
      </c>
      <c r="B410" t="s">
        <v>13</v>
      </c>
      <c r="C410">
        <v>201214</v>
      </c>
      <c r="D410" t="s">
        <v>14</v>
      </c>
      <c r="E410">
        <v>200919</v>
      </c>
      <c r="F410">
        <v>4</v>
      </c>
      <c r="G410">
        <v>7</v>
      </c>
      <c r="H410" t="s">
        <v>15</v>
      </c>
      <c r="L410">
        <v>60</v>
      </c>
      <c r="M410">
        <v>210</v>
      </c>
      <c r="N410">
        <v>13605</v>
      </c>
      <c r="P410">
        <v>38.008333333333297</v>
      </c>
    </row>
    <row r="411" spans="1:16" x14ac:dyDescent="0.3">
      <c r="A411" t="s">
        <v>431</v>
      </c>
      <c r="B411" t="s">
        <v>13</v>
      </c>
      <c r="C411">
        <v>201214</v>
      </c>
      <c r="D411" t="s">
        <v>14</v>
      </c>
      <c r="E411">
        <v>200919</v>
      </c>
      <c r="F411">
        <v>4</v>
      </c>
      <c r="G411">
        <v>7</v>
      </c>
      <c r="H411" t="s">
        <v>15</v>
      </c>
      <c r="L411">
        <v>60</v>
      </c>
      <c r="M411">
        <v>30</v>
      </c>
      <c r="N411">
        <v>1425</v>
      </c>
      <c r="P411">
        <v>38.008333333333297</v>
      </c>
    </row>
    <row r="412" spans="1:16" x14ac:dyDescent="0.3">
      <c r="A412" t="s">
        <v>432</v>
      </c>
      <c r="B412" t="s">
        <v>13</v>
      </c>
      <c r="C412">
        <v>201214</v>
      </c>
      <c r="D412" t="s">
        <v>14</v>
      </c>
      <c r="E412">
        <v>200919</v>
      </c>
      <c r="F412">
        <v>4</v>
      </c>
      <c r="G412">
        <v>7</v>
      </c>
      <c r="H412" t="s">
        <v>15</v>
      </c>
      <c r="L412">
        <v>60</v>
      </c>
      <c r="M412">
        <v>30</v>
      </c>
      <c r="N412">
        <v>1230</v>
      </c>
      <c r="P412">
        <v>38.008333333333297</v>
      </c>
    </row>
    <row r="413" spans="1:16" x14ac:dyDescent="0.3">
      <c r="A413" t="s">
        <v>433</v>
      </c>
      <c r="B413" t="s">
        <v>13</v>
      </c>
      <c r="C413">
        <v>201214</v>
      </c>
      <c r="D413" t="s">
        <v>14</v>
      </c>
      <c r="E413">
        <v>200919</v>
      </c>
      <c r="F413">
        <v>4</v>
      </c>
      <c r="G413">
        <v>7</v>
      </c>
      <c r="H413">
        <v>0.22</v>
      </c>
      <c r="I413">
        <v>0</v>
      </c>
      <c r="J413">
        <v>1</v>
      </c>
      <c r="K413">
        <v>10</v>
      </c>
      <c r="L413">
        <v>60</v>
      </c>
      <c r="M413">
        <v>225</v>
      </c>
      <c r="N413">
        <v>14610</v>
      </c>
      <c r="P413">
        <v>38.008333333333297</v>
      </c>
    </row>
    <row r="414" spans="1:16" x14ac:dyDescent="0.3">
      <c r="A414" t="s">
        <v>434</v>
      </c>
      <c r="B414" t="s">
        <v>13</v>
      </c>
      <c r="C414">
        <v>201214</v>
      </c>
      <c r="D414" t="s">
        <v>14</v>
      </c>
      <c r="E414">
        <v>200919</v>
      </c>
      <c r="F414">
        <v>4</v>
      </c>
      <c r="G414">
        <v>7</v>
      </c>
      <c r="H414">
        <v>0.22</v>
      </c>
      <c r="I414">
        <v>0</v>
      </c>
      <c r="J414">
        <v>1</v>
      </c>
      <c r="K414">
        <v>10</v>
      </c>
      <c r="L414">
        <v>60</v>
      </c>
      <c r="M414">
        <v>300</v>
      </c>
      <c r="N414">
        <v>15390</v>
      </c>
      <c r="P414">
        <v>38.008333333333297</v>
      </c>
    </row>
    <row r="415" spans="1:16" x14ac:dyDescent="0.3">
      <c r="A415" t="s">
        <v>435</v>
      </c>
      <c r="B415" t="s">
        <v>13</v>
      </c>
      <c r="C415">
        <v>201214</v>
      </c>
      <c r="D415" t="s">
        <v>14</v>
      </c>
      <c r="E415">
        <v>200919</v>
      </c>
      <c r="F415">
        <v>4</v>
      </c>
      <c r="G415">
        <v>7</v>
      </c>
      <c r="H415">
        <v>0.22</v>
      </c>
      <c r="I415">
        <v>0</v>
      </c>
      <c r="J415">
        <v>2</v>
      </c>
      <c r="K415">
        <v>10</v>
      </c>
      <c r="L415">
        <v>60</v>
      </c>
      <c r="M415">
        <v>255</v>
      </c>
      <c r="N415">
        <v>17655</v>
      </c>
      <c r="P415">
        <v>38.008333333333297</v>
      </c>
    </row>
    <row r="416" spans="1:16" x14ac:dyDescent="0.3">
      <c r="A416" t="s">
        <v>436</v>
      </c>
      <c r="B416" t="s">
        <v>13</v>
      </c>
      <c r="C416">
        <v>201214</v>
      </c>
      <c r="D416" t="s">
        <v>14</v>
      </c>
      <c r="E416">
        <v>200919</v>
      </c>
      <c r="F416">
        <v>4</v>
      </c>
      <c r="G416">
        <v>7</v>
      </c>
      <c r="H416">
        <v>0.22</v>
      </c>
      <c r="I416">
        <v>0</v>
      </c>
      <c r="J416">
        <v>3</v>
      </c>
      <c r="K416">
        <v>10</v>
      </c>
      <c r="L416">
        <v>60</v>
      </c>
      <c r="M416">
        <v>300</v>
      </c>
      <c r="N416">
        <v>17775</v>
      </c>
      <c r="P416">
        <v>38.008333333333297</v>
      </c>
    </row>
    <row r="417" spans="1:16" x14ac:dyDescent="0.3">
      <c r="A417" t="s">
        <v>437</v>
      </c>
      <c r="B417" t="s">
        <v>13</v>
      </c>
      <c r="C417">
        <v>201214</v>
      </c>
      <c r="D417" t="s">
        <v>14</v>
      </c>
      <c r="E417">
        <v>200919</v>
      </c>
      <c r="F417">
        <v>4</v>
      </c>
      <c r="G417">
        <v>7</v>
      </c>
      <c r="H417">
        <v>0.22</v>
      </c>
      <c r="I417">
        <v>24</v>
      </c>
      <c r="J417">
        <v>1</v>
      </c>
      <c r="K417">
        <v>10</v>
      </c>
      <c r="L417">
        <v>60</v>
      </c>
      <c r="M417">
        <v>280</v>
      </c>
      <c r="N417">
        <v>17970</v>
      </c>
      <c r="P417">
        <v>38.008333333333297</v>
      </c>
    </row>
    <row r="418" spans="1:16" x14ac:dyDescent="0.3">
      <c r="A418" t="s">
        <v>438</v>
      </c>
      <c r="B418" t="s">
        <v>13</v>
      </c>
      <c r="C418">
        <v>201214</v>
      </c>
      <c r="D418" t="s">
        <v>14</v>
      </c>
      <c r="E418">
        <v>200919</v>
      </c>
      <c r="F418">
        <v>4</v>
      </c>
      <c r="G418">
        <v>7</v>
      </c>
      <c r="H418">
        <v>0.22</v>
      </c>
      <c r="I418">
        <v>24</v>
      </c>
      <c r="J418">
        <v>2</v>
      </c>
      <c r="K418">
        <v>10</v>
      </c>
      <c r="L418">
        <v>60</v>
      </c>
      <c r="M418">
        <v>221</v>
      </c>
      <c r="N418">
        <v>12495</v>
      </c>
      <c r="P418">
        <v>38.008333333333297</v>
      </c>
    </row>
    <row r="419" spans="1:16" x14ac:dyDescent="0.3">
      <c r="A419" t="s">
        <v>439</v>
      </c>
      <c r="B419" t="s">
        <v>13</v>
      </c>
      <c r="C419">
        <v>201214</v>
      </c>
      <c r="D419" t="s">
        <v>14</v>
      </c>
      <c r="E419">
        <v>200919</v>
      </c>
      <c r="F419">
        <v>4</v>
      </c>
      <c r="G419">
        <v>7</v>
      </c>
      <c r="H419">
        <v>0.22</v>
      </c>
      <c r="I419">
        <v>24</v>
      </c>
      <c r="J419">
        <v>3</v>
      </c>
      <c r="K419">
        <v>10</v>
      </c>
      <c r="L419">
        <v>60</v>
      </c>
      <c r="M419">
        <v>315</v>
      </c>
      <c r="N419">
        <v>20010</v>
      </c>
      <c r="P419">
        <v>38.008333333333297</v>
      </c>
    </row>
    <row r="420" spans="1:16" x14ac:dyDescent="0.3">
      <c r="A420" t="s">
        <v>440</v>
      </c>
      <c r="B420" t="s">
        <v>13</v>
      </c>
      <c r="C420">
        <v>210623</v>
      </c>
      <c r="D420" t="s">
        <v>14</v>
      </c>
      <c r="E420">
        <v>200919</v>
      </c>
      <c r="F420">
        <v>4</v>
      </c>
      <c r="G420">
        <v>7</v>
      </c>
      <c r="H420" t="s">
        <v>15</v>
      </c>
      <c r="L420">
        <v>60</v>
      </c>
      <c r="M420">
        <v>0</v>
      </c>
      <c r="N420">
        <v>645</v>
      </c>
      <c r="P420">
        <v>34</v>
      </c>
    </row>
    <row r="421" spans="1:16" x14ac:dyDescent="0.3">
      <c r="A421" t="s">
        <v>441</v>
      </c>
      <c r="B421" t="s">
        <v>13</v>
      </c>
      <c r="C421">
        <v>210623</v>
      </c>
      <c r="D421" t="s">
        <v>14</v>
      </c>
      <c r="E421">
        <v>200919</v>
      </c>
      <c r="F421">
        <v>4</v>
      </c>
      <c r="G421">
        <v>7</v>
      </c>
      <c r="H421" t="s">
        <v>15</v>
      </c>
      <c r="L421">
        <v>60</v>
      </c>
      <c r="M421">
        <v>0</v>
      </c>
      <c r="N421">
        <v>330</v>
      </c>
      <c r="P421">
        <v>34</v>
      </c>
    </row>
    <row r="422" spans="1:16" x14ac:dyDescent="0.3">
      <c r="A422" t="s">
        <v>442</v>
      </c>
      <c r="B422" t="s">
        <v>13</v>
      </c>
      <c r="C422">
        <v>210623</v>
      </c>
      <c r="D422" t="s">
        <v>14</v>
      </c>
      <c r="E422">
        <v>200919</v>
      </c>
      <c r="F422">
        <v>4</v>
      </c>
      <c r="G422">
        <v>7</v>
      </c>
      <c r="H422" t="s">
        <v>15</v>
      </c>
      <c r="L422">
        <v>60</v>
      </c>
      <c r="M422">
        <v>30</v>
      </c>
      <c r="N422">
        <v>1230</v>
      </c>
      <c r="P422">
        <v>34</v>
      </c>
    </row>
    <row r="423" spans="1:16" x14ac:dyDescent="0.3">
      <c r="A423" t="s">
        <v>443</v>
      </c>
      <c r="B423" t="s">
        <v>13</v>
      </c>
      <c r="C423">
        <v>210623</v>
      </c>
      <c r="D423" t="s">
        <v>14</v>
      </c>
      <c r="E423">
        <v>200919</v>
      </c>
      <c r="F423">
        <v>4</v>
      </c>
      <c r="G423">
        <v>7</v>
      </c>
      <c r="H423" t="s">
        <v>15</v>
      </c>
      <c r="L423">
        <v>60</v>
      </c>
      <c r="M423">
        <v>15</v>
      </c>
      <c r="N423">
        <v>375</v>
      </c>
      <c r="P423">
        <v>34</v>
      </c>
    </row>
    <row r="424" spans="1:16" x14ac:dyDescent="0.3">
      <c r="A424" t="s">
        <v>444</v>
      </c>
      <c r="B424" t="s">
        <v>13</v>
      </c>
      <c r="C424">
        <v>210623</v>
      </c>
      <c r="D424" t="s">
        <v>14</v>
      </c>
      <c r="E424">
        <v>200919</v>
      </c>
      <c r="F424">
        <v>4</v>
      </c>
      <c r="G424">
        <v>7</v>
      </c>
      <c r="H424" t="s">
        <v>15</v>
      </c>
      <c r="L424">
        <v>60</v>
      </c>
      <c r="M424">
        <v>15</v>
      </c>
      <c r="N424">
        <v>510</v>
      </c>
      <c r="P424">
        <v>34</v>
      </c>
    </row>
    <row r="425" spans="1:16" x14ac:dyDescent="0.3">
      <c r="A425" t="s">
        <v>445</v>
      </c>
      <c r="B425" t="s">
        <v>13</v>
      </c>
      <c r="C425">
        <v>210623</v>
      </c>
      <c r="D425" t="s">
        <v>14</v>
      </c>
      <c r="E425">
        <v>200919</v>
      </c>
      <c r="F425">
        <v>4</v>
      </c>
      <c r="G425">
        <v>7</v>
      </c>
      <c r="H425" t="s">
        <v>15</v>
      </c>
      <c r="L425">
        <v>60</v>
      </c>
      <c r="M425">
        <v>15</v>
      </c>
      <c r="P425">
        <v>34</v>
      </c>
    </row>
    <row r="426" spans="1:16" x14ac:dyDescent="0.3">
      <c r="A426" t="s">
        <v>446</v>
      </c>
      <c r="B426" t="s">
        <v>13</v>
      </c>
      <c r="C426">
        <v>210623</v>
      </c>
      <c r="D426" t="s">
        <v>14</v>
      </c>
      <c r="E426">
        <v>200919</v>
      </c>
      <c r="F426">
        <v>4</v>
      </c>
      <c r="G426">
        <v>7</v>
      </c>
      <c r="H426" t="s">
        <v>120</v>
      </c>
      <c r="I426">
        <v>0</v>
      </c>
      <c r="J426">
        <v>1</v>
      </c>
      <c r="K426">
        <v>10</v>
      </c>
      <c r="L426">
        <v>60</v>
      </c>
      <c r="M426">
        <v>200</v>
      </c>
      <c r="N426">
        <v>12915</v>
      </c>
      <c r="P426">
        <v>34</v>
      </c>
    </row>
    <row r="427" spans="1:16" x14ac:dyDescent="0.3">
      <c r="A427" t="s">
        <v>447</v>
      </c>
      <c r="B427" t="s">
        <v>13</v>
      </c>
      <c r="C427">
        <v>210623</v>
      </c>
      <c r="D427" t="s">
        <v>14</v>
      </c>
      <c r="E427">
        <v>200919</v>
      </c>
      <c r="F427">
        <v>4</v>
      </c>
      <c r="G427">
        <v>7</v>
      </c>
      <c r="H427" t="s">
        <v>120</v>
      </c>
      <c r="I427">
        <v>0</v>
      </c>
      <c r="J427">
        <v>2</v>
      </c>
      <c r="K427">
        <v>10</v>
      </c>
      <c r="L427">
        <v>60</v>
      </c>
      <c r="M427">
        <v>180</v>
      </c>
      <c r="N427">
        <v>12435</v>
      </c>
      <c r="P427">
        <v>34</v>
      </c>
    </row>
    <row r="428" spans="1:16" x14ac:dyDescent="0.3">
      <c r="A428" t="s">
        <v>448</v>
      </c>
      <c r="B428" t="s">
        <v>13</v>
      </c>
      <c r="C428">
        <v>210623</v>
      </c>
      <c r="D428" t="s">
        <v>14</v>
      </c>
      <c r="E428">
        <v>200919</v>
      </c>
      <c r="F428">
        <v>4</v>
      </c>
      <c r="G428">
        <v>7</v>
      </c>
      <c r="H428" t="s">
        <v>120</v>
      </c>
      <c r="I428">
        <v>0</v>
      </c>
      <c r="J428">
        <v>3</v>
      </c>
      <c r="K428">
        <v>10</v>
      </c>
      <c r="L428">
        <v>60</v>
      </c>
      <c r="M428">
        <v>200</v>
      </c>
      <c r="N428">
        <v>12495</v>
      </c>
      <c r="P428">
        <v>34</v>
      </c>
    </row>
    <row r="429" spans="1:16" x14ac:dyDescent="0.3">
      <c r="A429" t="s">
        <v>449</v>
      </c>
      <c r="B429" t="s">
        <v>13</v>
      </c>
      <c r="C429">
        <v>210623</v>
      </c>
      <c r="D429" t="s">
        <v>14</v>
      </c>
      <c r="E429">
        <v>200919</v>
      </c>
      <c r="F429">
        <v>4</v>
      </c>
      <c r="G429">
        <v>7</v>
      </c>
      <c r="H429" t="s">
        <v>120</v>
      </c>
      <c r="I429">
        <v>3</v>
      </c>
      <c r="J429">
        <v>1</v>
      </c>
      <c r="K429">
        <v>10</v>
      </c>
      <c r="L429">
        <v>60</v>
      </c>
      <c r="M429">
        <v>200</v>
      </c>
      <c r="N429">
        <v>11835</v>
      </c>
      <c r="P429">
        <v>34</v>
      </c>
    </row>
    <row r="430" spans="1:16" x14ac:dyDescent="0.3">
      <c r="A430" t="s">
        <v>450</v>
      </c>
      <c r="B430" t="s">
        <v>13</v>
      </c>
      <c r="C430">
        <v>210623</v>
      </c>
      <c r="D430" t="s">
        <v>14</v>
      </c>
      <c r="E430">
        <v>200919</v>
      </c>
      <c r="F430">
        <v>4</v>
      </c>
      <c r="G430">
        <v>7</v>
      </c>
      <c r="H430" t="s">
        <v>120</v>
      </c>
      <c r="I430">
        <v>3</v>
      </c>
      <c r="J430">
        <v>2</v>
      </c>
      <c r="K430">
        <v>10</v>
      </c>
      <c r="L430">
        <v>60</v>
      </c>
      <c r="M430">
        <v>180</v>
      </c>
      <c r="N430">
        <v>11310</v>
      </c>
      <c r="P430">
        <v>34</v>
      </c>
    </row>
    <row r="431" spans="1:16" x14ac:dyDescent="0.3">
      <c r="A431" t="s">
        <v>451</v>
      </c>
      <c r="B431" t="s">
        <v>13</v>
      </c>
      <c r="C431">
        <v>210623</v>
      </c>
      <c r="D431" t="s">
        <v>14</v>
      </c>
      <c r="E431">
        <v>200919</v>
      </c>
      <c r="F431">
        <v>4</v>
      </c>
      <c r="G431">
        <v>7</v>
      </c>
      <c r="H431" t="s">
        <v>120</v>
      </c>
      <c r="I431">
        <v>3</v>
      </c>
      <c r="J431">
        <v>3</v>
      </c>
      <c r="K431">
        <v>10</v>
      </c>
      <c r="L431">
        <v>60</v>
      </c>
      <c r="M431">
        <v>180</v>
      </c>
      <c r="N431">
        <v>10500</v>
      </c>
      <c r="P431">
        <v>34</v>
      </c>
    </row>
    <row r="432" spans="1:16" x14ac:dyDescent="0.3">
      <c r="A432" t="s">
        <v>452</v>
      </c>
      <c r="B432" t="s">
        <v>13</v>
      </c>
      <c r="C432">
        <v>210623</v>
      </c>
      <c r="D432" t="s">
        <v>14</v>
      </c>
      <c r="E432">
        <v>200919</v>
      </c>
      <c r="F432">
        <v>4</v>
      </c>
      <c r="G432">
        <v>7</v>
      </c>
      <c r="H432" t="s">
        <v>120</v>
      </c>
      <c r="I432">
        <v>6</v>
      </c>
      <c r="J432">
        <v>1</v>
      </c>
      <c r="K432">
        <v>10</v>
      </c>
      <c r="L432">
        <v>60</v>
      </c>
      <c r="M432">
        <v>180</v>
      </c>
      <c r="N432">
        <v>11500</v>
      </c>
      <c r="P432">
        <v>34</v>
      </c>
    </row>
    <row r="433" spans="1:16" x14ac:dyDescent="0.3">
      <c r="A433" t="s">
        <v>453</v>
      </c>
      <c r="B433" t="s">
        <v>13</v>
      </c>
      <c r="C433">
        <v>210623</v>
      </c>
      <c r="D433" t="s">
        <v>14</v>
      </c>
      <c r="E433">
        <v>200919</v>
      </c>
      <c r="F433">
        <v>4</v>
      </c>
      <c r="G433">
        <v>7</v>
      </c>
      <c r="H433" t="s">
        <v>120</v>
      </c>
      <c r="I433">
        <v>6</v>
      </c>
      <c r="J433">
        <v>2</v>
      </c>
      <c r="K433">
        <v>10</v>
      </c>
      <c r="L433">
        <v>60</v>
      </c>
      <c r="M433">
        <v>200</v>
      </c>
      <c r="N433">
        <v>11190</v>
      </c>
      <c r="P433">
        <v>34</v>
      </c>
    </row>
    <row r="434" spans="1:16" x14ac:dyDescent="0.3">
      <c r="A434" t="s">
        <v>454</v>
      </c>
      <c r="B434" t="s">
        <v>13</v>
      </c>
      <c r="C434">
        <v>210623</v>
      </c>
      <c r="D434" t="s">
        <v>14</v>
      </c>
      <c r="E434">
        <v>200919</v>
      </c>
      <c r="F434">
        <v>4</v>
      </c>
      <c r="G434">
        <v>7</v>
      </c>
      <c r="H434" t="s">
        <v>120</v>
      </c>
      <c r="I434">
        <v>6</v>
      </c>
      <c r="J434">
        <v>3</v>
      </c>
      <c r="K434">
        <v>10</v>
      </c>
      <c r="L434">
        <v>60</v>
      </c>
      <c r="M434">
        <v>200</v>
      </c>
      <c r="N434">
        <v>12945</v>
      </c>
      <c r="P434">
        <v>34</v>
      </c>
    </row>
    <row r="435" spans="1:16" x14ac:dyDescent="0.3">
      <c r="A435" t="s">
        <v>455</v>
      </c>
      <c r="B435" t="s">
        <v>106</v>
      </c>
      <c r="C435">
        <v>210623</v>
      </c>
      <c r="D435" t="s">
        <v>14</v>
      </c>
      <c r="E435">
        <v>200919</v>
      </c>
      <c r="F435">
        <v>4</v>
      </c>
      <c r="G435">
        <v>7</v>
      </c>
      <c r="H435" t="s">
        <v>15</v>
      </c>
      <c r="L435">
        <v>60</v>
      </c>
      <c r="M435">
        <v>0</v>
      </c>
      <c r="N435">
        <v>60</v>
      </c>
      <c r="P435">
        <v>34</v>
      </c>
    </row>
    <row r="436" spans="1:16" x14ac:dyDescent="0.3">
      <c r="A436" t="s">
        <v>456</v>
      </c>
      <c r="B436" t="s">
        <v>106</v>
      </c>
      <c r="C436">
        <v>210623</v>
      </c>
      <c r="D436" t="s">
        <v>14</v>
      </c>
      <c r="E436">
        <v>200919</v>
      </c>
      <c r="F436">
        <v>4</v>
      </c>
      <c r="G436">
        <v>7</v>
      </c>
      <c r="H436" t="s">
        <v>15</v>
      </c>
      <c r="L436">
        <v>60</v>
      </c>
      <c r="M436">
        <v>0</v>
      </c>
      <c r="N436">
        <v>60</v>
      </c>
      <c r="P436">
        <v>34</v>
      </c>
    </row>
    <row r="437" spans="1:16" x14ac:dyDescent="0.3">
      <c r="A437" t="s">
        <v>457</v>
      </c>
      <c r="B437" t="s">
        <v>106</v>
      </c>
      <c r="C437">
        <v>210623</v>
      </c>
      <c r="D437" t="s">
        <v>14</v>
      </c>
      <c r="E437">
        <v>200919</v>
      </c>
      <c r="F437">
        <v>4</v>
      </c>
      <c r="G437">
        <v>7</v>
      </c>
      <c r="H437" t="s">
        <v>120</v>
      </c>
      <c r="I437">
        <v>0</v>
      </c>
      <c r="J437">
        <v>1</v>
      </c>
      <c r="K437">
        <v>5</v>
      </c>
      <c r="L437">
        <v>60</v>
      </c>
      <c r="M437">
        <v>150</v>
      </c>
      <c r="N437">
        <v>9390</v>
      </c>
      <c r="P437">
        <v>34</v>
      </c>
    </row>
    <row r="438" spans="1:16" x14ac:dyDescent="0.3">
      <c r="A438" t="s">
        <v>458</v>
      </c>
      <c r="B438" t="s">
        <v>106</v>
      </c>
      <c r="C438">
        <v>210623</v>
      </c>
      <c r="D438" t="s">
        <v>14</v>
      </c>
      <c r="E438">
        <v>200919</v>
      </c>
      <c r="F438">
        <v>4</v>
      </c>
      <c r="G438">
        <v>7</v>
      </c>
      <c r="H438" t="s">
        <v>120</v>
      </c>
      <c r="I438">
        <v>0</v>
      </c>
      <c r="J438">
        <v>2</v>
      </c>
      <c r="K438">
        <v>5</v>
      </c>
      <c r="L438">
        <v>60</v>
      </c>
      <c r="M438">
        <v>150</v>
      </c>
      <c r="N438">
        <v>10665</v>
      </c>
      <c r="P438">
        <v>34</v>
      </c>
    </row>
    <row r="439" spans="1:16" x14ac:dyDescent="0.3">
      <c r="A439" t="s">
        <v>459</v>
      </c>
      <c r="B439" t="s">
        <v>106</v>
      </c>
      <c r="C439">
        <v>210623</v>
      </c>
      <c r="D439" t="s">
        <v>14</v>
      </c>
      <c r="E439">
        <v>200919</v>
      </c>
      <c r="F439">
        <v>4</v>
      </c>
      <c r="G439">
        <v>7</v>
      </c>
      <c r="H439" t="s">
        <v>120</v>
      </c>
      <c r="I439">
        <v>0</v>
      </c>
      <c r="J439">
        <v>3</v>
      </c>
      <c r="K439">
        <v>5</v>
      </c>
      <c r="L439">
        <v>60</v>
      </c>
      <c r="M439">
        <v>150</v>
      </c>
      <c r="N439">
        <v>10335</v>
      </c>
      <c r="P439">
        <v>34</v>
      </c>
    </row>
    <row r="440" spans="1:16" x14ac:dyDescent="0.3">
      <c r="A440" t="s">
        <v>460</v>
      </c>
      <c r="B440" t="s">
        <v>106</v>
      </c>
      <c r="C440">
        <v>210623</v>
      </c>
      <c r="D440" t="s">
        <v>14</v>
      </c>
      <c r="E440">
        <v>200919</v>
      </c>
      <c r="F440">
        <v>4</v>
      </c>
      <c r="G440">
        <v>7</v>
      </c>
      <c r="H440" t="s">
        <v>120</v>
      </c>
      <c r="I440">
        <v>3</v>
      </c>
      <c r="J440">
        <v>1</v>
      </c>
      <c r="K440">
        <v>5</v>
      </c>
      <c r="L440">
        <v>60</v>
      </c>
      <c r="M440">
        <v>150</v>
      </c>
      <c r="N440">
        <v>8610</v>
      </c>
      <c r="P440">
        <v>34</v>
      </c>
    </row>
    <row r="441" spans="1:16" x14ac:dyDescent="0.3">
      <c r="A441" t="s">
        <v>461</v>
      </c>
      <c r="B441" t="s">
        <v>106</v>
      </c>
      <c r="C441">
        <v>210623</v>
      </c>
      <c r="D441" t="s">
        <v>14</v>
      </c>
      <c r="E441">
        <v>200919</v>
      </c>
      <c r="F441">
        <v>4</v>
      </c>
      <c r="G441">
        <v>7</v>
      </c>
      <c r="H441" t="s">
        <v>120</v>
      </c>
      <c r="I441">
        <v>3</v>
      </c>
      <c r="J441">
        <v>2</v>
      </c>
      <c r="K441">
        <v>5</v>
      </c>
      <c r="L441">
        <v>60</v>
      </c>
      <c r="M441">
        <v>150</v>
      </c>
      <c r="N441">
        <v>8760</v>
      </c>
      <c r="P441">
        <v>34</v>
      </c>
    </row>
    <row r="442" spans="1:16" x14ac:dyDescent="0.3">
      <c r="A442" t="s">
        <v>462</v>
      </c>
      <c r="B442" t="s">
        <v>106</v>
      </c>
      <c r="C442">
        <v>210623</v>
      </c>
      <c r="D442" t="s">
        <v>14</v>
      </c>
      <c r="E442">
        <v>200919</v>
      </c>
      <c r="F442">
        <v>4</v>
      </c>
      <c r="G442">
        <v>7</v>
      </c>
      <c r="H442" t="s">
        <v>120</v>
      </c>
      <c r="I442">
        <v>3</v>
      </c>
      <c r="J442">
        <v>3</v>
      </c>
      <c r="K442">
        <v>5</v>
      </c>
      <c r="L442">
        <v>60</v>
      </c>
      <c r="M442">
        <v>120</v>
      </c>
      <c r="N442">
        <v>7440</v>
      </c>
      <c r="P442">
        <v>34</v>
      </c>
    </row>
    <row r="443" spans="1:16" x14ac:dyDescent="0.3">
      <c r="A443" t="s">
        <v>463</v>
      </c>
      <c r="B443" t="s">
        <v>106</v>
      </c>
      <c r="C443">
        <v>210623</v>
      </c>
      <c r="D443" t="s">
        <v>14</v>
      </c>
      <c r="E443">
        <v>200919</v>
      </c>
      <c r="F443">
        <v>4</v>
      </c>
      <c r="G443">
        <v>7</v>
      </c>
      <c r="H443" t="s">
        <v>120</v>
      </c>
      <c r="I443">
        <v>6</v>
      </c>
      <c r="J443">
        <v>1</v>
      </c>
      <c r="K443">
        <v>5</v>
      </c>
      <c r="L443">
        <v>60</v>
      </c>
      <c r="M443">
        <v>120</v>
      </c>
      <c r="N443">
        <v>8685</v>
      </c>
      <c r="P443">
        <v>34</v>
      </c>
    </row>
    <row r="444" spans="1:16" x14ac:dyDescent="0.3">
      <c r="A444" t="s">
        <v>464</v>
      </c>
      <c r="B444" t="s">
        <v>106</v>
      </c>
      <c r="C444">
        <v>210623</v>
      </c>
      <c r="D444" t="s">
        <v>14</v>
      </c>
      <c r="E444">
        <v>200919</v>
      </c>
      <c r="F444">
        <v>4</v>
      </c>
      <c r="G444">
        <v>7</v>
      </c>
      <c r="H444" t="s">
        <v>120</v>
      </c>
      <c r="I444">
        <v>6</v>
      </c>
      <c r="J444">
        <v>2</v>
      </c>
      <c r="K444">
        <v>5</v>
      </c>
      <c r="L444">
        <v>60</v>
      </c>
      <c r="M444">
        <v>120</v>
      </c>
      <c r="N444">
        <v>7680</v>
      </c>
      <c r="P444">
        <v>34</v>
      </c>
    </row>
    <row r="445" spans="1:16" x14ac:dyDescent="0.3">
      <c r="A445" t="s">
        <v>465</v>
      </c>
      <c r="B445" t="s">
        <v>106</v>
      </c>
      <c r="C445">
        <v>210623</v>
      </c>
      <c r="D445" t="s">
        <v>14</v>
      </c>
      <c r="E445">
        <v>200919</v>
      </c>
      <c r="F445">
        <v>4</v>
      </c>
      <c r="G445">
        <v>7</v>
      </c>
      <c r="H445" t="s">
        <v>120</v>
      </c>
      <c r="I445">
        <v>6</v>
      </c>
      <c r="J445">
        <v>3</v>
      </c>
      <c r="K445">
        <v>5</v>
      </c>
      <c r="L445">
        <v>60</v>
      </c>
      <c r="M445">
        <v>150</v>
      </c>
      <c r="N445">
        <v>9330</v>
      </c>
      <c r="P445">
        <v>34</v>
      </c>
    </row>
    <row r="446" spans="1:16" x14ac:dyDescent="0.3">
      <c r="A446" t="s">
        <v>466</v>
      </c>
      <c r="B446" t="s">
        <v>13</v>
      </c>
      <c r="C446">
        <v>210623</v>
      </c>
      <c r="D446" t="s">
        <v>14</v>
      </c>
      <c r="E446">
        <v>200919</v>
      </c>
      <c r="F446">
        <v>4</v>
      </c>
      <c r="G446">
        <v>7</v>
      </c>
      <c r="H446" t="s">
        <v>15</v>
      </c>
      <c r="L446">
        <v>60</v>
      </c>
      <c r="M446">
        <v>45</v>
      </c>
      <c r="N446">
        <v>3435</v>
      </c>
      <c r="P446">
        <v>34</v>
      </c>
    </row>
    <row r="447" spans="1:16" x14ac:dyDescent="0.3">
      <c r="A447" t="s">
        <v>467</v>
      </c>
      <c r="B447" t="s">
        <v>13</v>
      </c>
      <c r="C447">
        <v>210623</v>
      </c>
      <c r="D447" t="s">
        <v>14</v>
      </c>
      <c r="E447">
        <v>200919</v>
      </c>
      <c r="F447">
        <v>4</v>
      </c>
      <c r="G447">
        <v>7</v>
      </c>
      <c r="H447" t="s">
        <v>15</v>
      </c>
      <c r="L447">
        <v>60</v>
      </c>
      <c r="M447">
        <v>15</v>
      </c>
      <c r="N447">
        <v>750</v>
      </c>
      <c r="P447">
        <v>34</v>
      </c>
    </row>
    <row r="448" spans="1:16" x14ac:dyDescent="0.3">
      <c r="A448" t="s">
        <v>468</v>
      </c>
      <c r="B448" t="s">
        <v>13</v>
      </c>
      <c r="C448">
        <v>210623</v>
      </c>
      <c r="D448" t="s">
        <v>14</v>
      </c>
      <c r="E448">
        <v>200919</v>
      </c>
      <c r="F448">
        <v>4</v>
      </c>
      <c r="G448">
        <v>7</v>
      </c>
      <c r="H448" t="s">
        <v>15</v>
      </c>
      <c r="L448">
        <v>60</v>
      </c>
      <c r="M448">
        <v>15</v>
      </c>
      <c r="N448">
        <v>1125</v>
      </c>
      <c r="P448">
        <v>34</v>
      </c>
    </row>
    <row r="449" spans="1:16" x14ac:dyDescent="0.3">
      <c r="A449" t="s">
        <v>469</v>
      </c>
      <c r="B449" t="s">
        <v>13</v>
      </c>
      <c r="C449">
        <v>210623</v>
      </c>
      <c r="D449" t="s">
        <v>14</v>
      </c>
      <c r="E449">
        <v>200919</v>
      </c>
      <c r="F449">
        <v>4</v>
      </c>
      <c r="G449">
        <v>7</v>
      </c>
      <c r="H449" t="s">
        <v>15</v>
      </c>
      <c r="L449">
        <v>60</v>
      </c>
      <c r="M449">
        <v>15</v>
      </c>
      <c r="N449">
        <v>405</v>
      </c>
      <c r="P449">
        <v>34</v>
      </c>
    </row>
    <row r="450" spans="1:16" x14ac:dyDescent="0.3">
      <c r="A450" t="s">
        <v>470</v>
      </c>
      <c r="B450" t="s">
        <v>13</v>
      </c>
      <c r="C450">
        <v>210623</v>
      </c>
      <c r="D450" t="s">
        <v>14</v>
      </c>
      <c r="E450">
        <v>200919</v>
      </c>
      <c r="F450">
        <v>4</v>
      </c>
      <c r="G450">
        <v>7</v>
      </c>
      <c r="H450" t="s">
        <v>120</v>
      </c>
      <c r="I450">
        <v>9</v>
      </c>
      <c r="J450">
        <v>1</v>
      </c>
      <c r="K450">
        <v>10</v>
      </c>
      <c r="L450">
        <v>60</v>
      </c>
      <c r="M450">
        <v>250</v>
      </c>
      <c r="N450">
        <v>15180</v>
      </c>
      <c r="P450">
        <v>34</v>
      </c>
    </row>
    <row r="451" spans="1:16" x14ac:dyDescent="0.3">
      <c r="A451" t="s">
        <v>471</v>
      </c>
      <c r="B451" t="s">
        <v>13</v>
      </c>
      <c r="C451">
        <v>210623</v>
      </c>
      <c r="D451" t="s">
        <v>14</v>
      </c>
      <c r="E451">
        <v>200919</v>
      </c>
      <c r="F451">
        <v>4</v>
      </c>
      <c r="G451">
        <v>7</v>
      </c>
      <c r="H451" t="s">
        <v>120</v>
      </c>
      <c r="I451">
        <v>9</v>
      </c>
      <c r="J451">
        <v>2</v>
      </c>
      <c r="K451">
        <v>10</v>
      </c>
      <c r="L451">
        <v>60</v>
      </c>
      <c r="M451">
        <v>210</v>
      </c>
      <c r="N451">
        <v>13230</v>
      </c>
      <c r="P451">
        <v>34</v>
      </c>
    </row>
    <row r="452" spans="1:16" x14ac:dyDescent="0.3">
      <c r="A452" t="s">
        <v>472</v>
      </c>
      <c r="B452" t="s">
        <v>13</v>
      </c>
      <c r="C452">
        <v>210623</v>
      </c>
      <c r="D452" t="s">
        <v>14</v>
      </c>
      <c r="E452">
        <v>200919</v>
      </c>
      <c r="F452">
        <v>4</v>
      </c>
      <c r="G452">
        <v>7</v>
      </c>
      <c r="H452" t="s">
        <v>120</v>
      </c>
      <c r="I452">
        <v>9</v>
      </c>
      <c r="J452">
        <v>3</v>
      </c>
      <c r="K452">
        <v>10</v>
      </c>
      <c r="L452">
        <v>60</v>
      </c>
      <c r="M452">
        <v>230</v>
      </c>
      <c r="N452">
        <v>14855</v>
      </c>
      <c r="P452">
        <v>34</v>
      </c>
    </row>
    <row r="453" spans="1:16" x14ac:dyDescent="0.3">
      <c r="A453" t="s">
        <v>473</v>
      </c>
      <c r="B453" t="s">
        <v>13</v>
      </c>
      <c r="C453">
        <v>210623</v>
      </c>
      <c r="D453" t="s">
        <v>14</v>
      </c>
      <c r="E453">
        <v>200919</v>
      </c>
      <c r="F453">
        <v>4</v>
      </c>
      <c r="G453">
        <v>7</v>
      </c>
      <c r="H453" t="s">
        <v>120</v>
      </c>
      <c r="I453">
        <v>12</v>
      </c>
      <c r="J453">
        <v>1</v>
      </c>
      <c r="K453">
        <v>10</v>
      </c>
      <c r="L453">
        <v>60</v>
      </c>
      <c r="M453">
        <v>230</v>
      </c>
      <c r="N453">
        <v>13830</v>
      </c>
      <c r="P453">
        <v>34</v>
      </c>
    </row>
    <row r="454" spans="1:16" x14ac:dyDescent="0.3">
      <c r="A454" t="s">
        <v>474</v>
      </c>
      <c r="B454" t="s">
        <v>13</v>
      </c>
      <c r="C454">
        <v>210623</v>
      </c>
      <c r="D454" t="s">
        <v>14</v>
      </c>
      <c r="E454">
        <v>200919</v>
      </c>
      <c r="F454">
        <v>4</v>
      </c>
      <c r="G454">
        <v>7</v>
      </c>
      <c r="H454" t="s">
        <v>120</v>
      </c>
      <c r="I454">
        <v>12</v>
      </c>
      <c r="J454">
        <v>2</v>
      </c>
      <c r="K454">
        <v>10</v>
      </c>
      <c r="L454">
        <v>60</v>
      </c>
      <c r="M454">
        <v>225</v>
      </c>
      <c r="N454">
        <v>14085</v>
      </c>
      <c r="P454">
        <v>34</v>
      </c>
    </row>
    <row r="455" spans="1:16" x14ac:dyDescent="0.3">
      <c r="A455" t="s">
        <v>475</v>
      </c>
      <c r="B455" t="s">
        <v>13</v>
      </c>
      <c r="C455">
        <v>210623</v>
      </c>
      <c r="D455" t="s">
        <v>14</v>
      </c>
      <c r="E455">
        <v>200919</v>
      </c>
      <c r="F455">
        <v>4</v>
      </c>
      <c r="G455">
        <v>7</v>
      </c>
      <c r="H455" t="s">
        <v>120</v>
      </c>
      <c r="I455">
        <v>12</v>
      </c>
      <c r="J455">
        <v>3</v>
      </c>
      <c r="K455">
        <v>10</v>
      </c>
      <c r="L455">
        <v>60</v>
      </c>
      <c r="M455">
        <v>225</v>
      </c>
      <c r="N455">
        <v>14835</v>
      </c>
      <c r="O455" t="s">
        <v>476</v>
      </c>
      <c r="P455">
        <v>34</v>
      </c>
    </row>
    <row r="456" spans="1:16" x14ac:dyDescent="0.3">
      <c r="A456" t="s">
        <v>477</v>
      </c>
      <c r="B456" t="s">
        <v>13</v>
      </c>
      <c r="C456">
        <v>210623</v>
      </c>
      <c r="D456" t="s">
        <v>14</v>
      </c>
      <c r="E456">
        <v>200919</v>
      </c>
      <c r="F456">
        <v>4</v>
      </c>
      <c r="G456">
        <v>7</v>
      </c>
      <c r="H456" t="s">
        <v>120</v>
      </c>
      <c r="I456">
        <v>12</v>
      </c>
      <c r="J456">
        <v>3</v>
      </c>
      <c r="K456">
        <v>10</v>
      </c>
      <c r="L456">
        <v>60</v>
      </c>
      <c r="M456">
        <v>225</v>
      </c>
      <c r="N456">
        <v>13860</v>
      </c>
      <c r="P456">
        <v>34</v>
      </c>
    </row>
    <row r="457" spans="1:16" x14ac:dyDescent="0.3">
      <c r="A457" t="s">
        <v>478</v>
      </c>
      <c r="B457" t="s">
        <v>13</v>
      </c>
      <c r="C457">
        <v>210623</v>
      </c>
      <c r="D457" t="s">
        <v>14</v>
      </c>
      <c r="E457">
        <v>200919</v>
      </c>
      <c r="F457">
        <v>4</v>
      </c>
      <c r="G457">
        <v>7</v>
      </c>
      <c r="H457" t="s">
        <v>120</v>
      </c>
      <c r="I457">
        <v>24</v>
      </c>
      <c r="J457">
        <v>1</v>
      </c>
      <c r="K457">
        <v>10</v>
      </c>
      <c r="L457">
        <v>60</v>
      </c>
      <c r="M457">
        <v>225</v>
      </c>
      <c r="N457">
        <v>13575</v>
      </c>
      <c r="P457">
        <v>34</v>
      </c>
    </row>
    <row r="458" spans="1:16" x14ac:dyDescent="0.3">
      <c r="A458" t="s">
        <v>479</v>
      </c>
      <c r="B458" t="s">
        <v>13</v>
      </c>
      <c r="C458">
        <v>210623</v>
      </c>
      <c r="D458" t="s">
        <v>14</v>
      </c>
      <c r="E458">
        <v>200919</v>
      </c>
      <c r="F458">
        <v>4</v>
      </c>
      <c r="G458">
        <v>7</v>
      </c>
      <c r="H458" t="s">
        <v>120</v>
      </c>
      <c r="I458">
        <v>24</v>
      </c>
      <c r="J458">
        <v>2</v>
      </c>
      <c r="K458">
        <v>10</v>
      </c>
      <c r="L458">
        <v>60</v>
      </c>
      <c r="M458">
        <v>225</v>
      </c>
      <c r="N458">
        <v>14040</v>
      </c>
      <c r="P458">
        <v>34</v>
      </c>
    </row>
    <row r="459" spans="1:16" x14ac:dyDescent="0.3">
      <c r="A459" t="s">
        <v>480</v>
      </c>
      <c r="B459" t="s">
        <v>13</v>
      </c>
      <c r="C459">
        <v>210623</v>
      </c>
      <c r="D459" t="s">
        <v>14</v>
      </c>
      <c r="E459">
        <v>200919</v>
      </c>
      <c r="F459">
        <v>4</v>
      </c>
      <c r="G459">
        <v>7</v>
      </c>
      <c r="H459" t="s">
        <v>120</v>
      </c>
      <c r="I459">
        <v>24</v>
      </c>
      <c r="J459">
        <v>3</v>
      </c>
      <c r="K459">
        <v>10</v>
      </c>
      <c r="L459">
        <v>60</v>
      </c>
      <c r="M459">
        <v>250</v>
      </c>
      <c r="N459">
        <v>16620</v>
      </c>
      <c r="P459">
        <v>34</v>
      </c>
    </row>
    <row r="460" spans="1:16" x14ac:dyDescent="0.3">
      <c r="A460" t="s">
        <v>481</v>
      </c>
      <c r="B460" t="s">
        <v>106</v>
      </c>
      <c r="C460">
        <v>210623</v>
      </c>
      <c r="D460" t="s">
        <v>14</v>
      </c>
      <c r="E460">
        <v>200919</v>
      </c>
      <c r="F460">
        <v>4</v>
      </c>
      <c r="G460">
        <v>7</v>
      </c>
      <c r="H460" t="s">
        <v>15</v>
      </c>
      <c r="L460">
        <v>60</v>
      </c>
      <c r="M460">
        <v>9</v>
      </c>
      <c r="N460">
        <v>105</v>
      </c>
      <c r="P460">
        <v>34</v>
      </c>
    </row>
    <row r="461" spans="1:16" x14ac:dyDescent="0.3">
      <c r="A461" t="s">
        <v>482</v>
      </c>
      <c r="B461" t="s">
        <v>106</v>
      </c>
      <c r="C461">
        <v>210623</v>
      </c>
      <c r="D461" t="s">
        <v>14</v>
      </c>
      <c r="E461">
        <v>200919</v>
      </c>
      <c r="F461">
        <v>4</v>
      </c>
      <c r="G461">
        <v>7</v>
      </c>
      <c r="H461" t="s">
        <v>15</v>
      </c>
      <c r="L461">
        <v>60</v>
      </c>
      <c r="M461">
        <v>3</v>
      </c>
      <c r="N461">
        <v>45</v>
      </c>
      <c r="P461">
        <v>34</v>
      </c>
    </row>
    <row r="462" spans="1:16" x14ac:dyDescent="0.3">
      <c r="A462" t="s">
        <v>483</v>
      </c>
      <c r="B462" t="s">
        <v>106</v>
      </c>
      <c r="C462">
        <v>210623</v>
      </c>
      <c r="D462" t="s">
        <v>14</v>
      </c>
      <c r="E462">
        <v>200919</v>
      </c>
      <c r="F462">
        <v>4</v>
      </c>
      <c r="G462">
        <v>7</v>
      </c>
      <c r="H462" t="s">
        <v>120</v>
      </c>
      <c r="I462">
        <v>9</v>
      </c>
      <c r="J462">
        <v>1</v>
      </c>
      <c r="K462">
        <v>5</v>
      </c>
      <c r="L462">
        <v>60</v>
      </c>
      <c r="M462">
        <v>1442</v>
      </c>
      <c r="N462">
        <v>9660</v>
      </c>
      <c r="P462">
        <v>34</v>
      </c>
    </row>
    <row r="463" spans="1:16" x14ac:dyDescent="0.3">
      <c r="A463" t="s">
        <v>484</v>
      </c>
      <c r="B463" t="s">
        <v>106</v>
      </c>
      <c r="C463">
        <v>210623</v>
      </c>
      <c r="D463" t="s">
        <v>14</v>
      </c>
      <c r="E463">
        <v>200919</v>
      </c>
      <c r="F463">
        <v>4</v>
      </c>
      <c r="G463">
        <v>7</v>
      </c>
      <c r="H463" t="s">
        <v>120</v>
      </c>
      <c r="I463">
        <v>9</v>
      </c>
      <c r="J463">
        <v>2</v>
      </c>
      <c r="K463">
        <v>5</v>
      </c>
      <c r="L463">
        <v>60</v>
      </c>
      <c r="M463">
        <v>1478</v>
      </c>
      <c r="N463">
        <v>7860</v>
      </c>
      <c r="P463">
        <v>34</v>
      </c>
    </row>
    <row r="464" spans="1:16" x14ac:dyDescent="0.3">
      <c r="A464" t="s">
        <v>485</v>
      </c>
      <c r="B464" t="s">
        <v>106</v>
      </c>
      <c r="C464">
        <v>210623</v>
      </c>
      <c r="D464" t="s">
        <v>14</v>
      </c>
      <c r="E464">
        <v>200919</v>
      </c>
      <c r="F464">
        <v>4</v>
      </c>
      <c r="G464">
        <v>7</v>
      </c>
      <c r="H464" t="s">
        <v>120</v>
      </c>
      <c r="I464">
        <v>9</v>
      </c>
      <c r="J464">
        <v>3</v>
      </c>
      <c r="K464">
        <v>5</v>
      </c>
      <c r="L464">
        <v>60</v>
      </c>
      <c r="M464">
        <v>1529</v>
      </c>
      <c r="N464">
        <v>10110</v>
      </c>
      <c r="P464">
        <v>34</v>
      </c>
    </row>
    <row r="465" spans="1:16" x14ac:dyDescent="0.3">
      <c r="A465" t="s">
        <v>486</v>
      </c>
      <c r="B465" t="s">
        <v>106</v>
      </c>
      <c r="C465">
        <v>210623</v>
      </c>
      <c r="D465" t="s">
        <v>14</v>
      </c>
      <c r="E465">
        <v>200919</v>
      </c>
      <c r="F465">
        <v>4</v>
      </c>
      <c r="G465">
        <v>7</v>
      </c>
      <c r="H465" t="s">
        <v>120</v>
      </c>
      <c r="I465">
        <v>12</v>
      </c>
      <c r="J465">
        <v>1</v>
      </c>
      <c r="K465">
        <v>5</v>
      </c>
      <c r="L465">
        <v>60</v>
      </c>
      <c r="M465">
        <v>1531</v>
      </c>
      <c r="N465">
        <v>7830</v>
      </c>
      <c r="P465">
        <v>34</v>
      </c>
    </row>
    <row r="466" spans="1:16" x14ac:dyDescent="0.3">
      <c r="A466" t="s">
        <v>487</v>
      </c>
      <c r="B466" t="s">
        <v>106</v>
      </c>
      <c r="C466">
        <v>210623</v>
      </c>
      <c r="D466" t="s">
        <v>14</v>
      </c>
      <c r="E466">
        <v>200919</v>
      </c>
      <c r="F466">
        <v>4</v>
      </c>
      <c r="G466">
        <v>7</v>
      </c>
      <c r="H466" t="s">
        <v>120</v>
      </c>
      <c r="I466">
        <v>12</v>
      </c>
      <c r="J466">
        <v>2</v>
      </c>
      <c r="K466">
        <v>5</v>
      </c>
      <c r="L466">
        <v>60</v>
      </c>
      <c r="M466">
        <v>1648</v>
      </c>
      <c r="N466">
        <v>990</v>
      </c>
      <c r="P466">
        <v>34</v>
      </c>
    </row>
    <row r="467" spans="1:16" x14ac:dyDescent="0.3">
      <c r="A467" t="s">
        <v>488</v>
      </c>
      <c r="B467" t="s">
        <v>106</v>
      </c>
      <c r="C467">
        <v>210623</v>
      </c>
      <c r="D467" t="s">
        <v>14</v>
      </c>
      <c r="E467">
        <v>200919</v>
      </c>
      <c r="F467">
        <v>4</v>
      </c>
      <c r="G467">
        <v>7</v>
      </c>
      <c r="H467" t="s">
        <v>120</v>
      </c>
      <c r="I467">
        <v>12</v>
      </c>
      <c r="J467">
        <v>3</v>
      </c>
      <c r="K467">
        <v>5</v>
      </c>
      <c r="L467">
        <v>60</v>
      </c>
      <c r="M467">
        <v>1512</v>
      </c>
      <c r="N467">
        <v>7740</v>
      </c>
      <c r="P467">
        <v>34</v>
      </c>
    </row>
    <row r="468" spans="1:16" x14ac:dyDescent="0.3">
      <c r="A468" t="s">
        <v>489</v>
      </c>
      <c r="B468" t="s">
        <v>106</v>
      </c>
      <c r="C468">
        <v>210623</v>
      </c>
      <c r="D468" t="s">
        <v>14</v>
      </c>
      <c r="E468">
        <v>200919</v>
      </c>
      <c r="F468">
        <v>4</v>
      </c>
      <c r="G468">
        <v>7</v>
      </c>
      <c r="H468" t="s">
        <v>120</v>
      </c>
      <c r="I468">
        <v>24</v>
      </c>
      <c r="J468">
        <v>1</v>
      </c>
      <c r="K468">
        <v>5</v>
      </c>
      <c r="L468">
        <v>60</v>
      </c>
      <c r="M468">
        <v>1477</v>
      </c>
      <c r="N468">
        <v>9840</v>
      </c>
      <c r="P468">
        <v>34</v>
      </c>
    </row>
    <row r="469" spans="1:16" x14ac:dyDescent="0.3">
      <c r="A469" t="s">
        <v>490</v>
      </c>
      <c r="B469" t="s">
        <v>106</v>
      </c>
      <c r="C469">
        <v>210623</v>
      </c>
      <c r="D469" t="s">
        <v>14</v>
      </c>
      <c r="E469">
        <v>200919</v>
      </c>
      <c r="F469">
        <v>4</v>
      </c>
      <c r="G469">
        <v>7</v>
      </c>
      <c r="H469" t="s">
        <v>120</v>
      </c>
      <c r="I469">
        <v>24</v>
      </c>
      <c r="J469">
        <v>2</v>
      </c>
      <c r="K469">
        <v>5</v>
      </c>
      <c r="L469">
        <v>60</v>
      </c>
      <c r="O469" t="s">
        <v>388</v>
      </c>
      <c r="P469">
        <v>34</v>
      </c>
    </row>
    <row r="470" spans="1:16" x14ac:dyDescent="0.3">
      <c r="A470" t="s">
        <v>491</v>
      </c>
      <c r="B470" t="s">
        <v>106</v>
      </c>
      <c r="C470">
        <v>210623</v>
      </c>
      <c r="D470" t="s">
        <v>14</v>
      </c>
      <c r="E470">
        <v>200919</v>
      </c>
      <c r="F470">
        <v>4</v>
      </c>
      <c r="G470">
        <v>7</v>
      </c>
      <c r="H470" t="s">
        <v>120</v>
      </c>
      <c r="I470">
        <v>24</v>
      </c>
      <c r="J470">
        <v>3</v>
      </c>
      <c r="K470">
        <v>5</v>
      </c>
      <c r="L470">
        <v>60</v>
      </c>
      <c r="M470">
        <v>1506</v>
      </c>
      <c r="N470">
        <v>10860</v>
      </c>
      <c r="P470">
        <v>34</v>
      </c>
    </row>
    <row r="471" spans="1:16" x14ac:dyDescent="0.3">
      <c r="A471" t="s">
        <v>492</v>
      </c>
      <c r="B471" t="s">
        <v>13</v>
      </c>
      <c r="C471">
        <v>210623</v>
      </c>
      <c r="D471" t="s">
        <v>14</v>
      </c>
      <c r="E471">
        <v>200919</v>
      </c>
      <c r="F471">
        <v>4</v>
      </c>
      <c r="G471">
        <v>7</v>
      </c>
      <c r="H471" t="s">
        <v>15</v>
      </c>
      <c r="L471">
        <v>60</v>
      </c>
      <c r="M471">
        <v>30</v>
      </c>
      <c r="N471">
        <v>1920</v>
      </c>
      <c r="P471">
        <v>34</v>
      </c>
    </row>
    <row r="472" spans="1:16" x14ac:dyDescent="0.3">
      <c r="A472" t="s">
        <v>493</v>
      </c>
      <c r="B472" t="s">
        <v>13</v>
      </c>
      <c r="C472">
        <v>210623</v>
      </c>
      <c r="D472" t="s">
        <v>14</v>
      </c>
      <c r="E472">
        <v>200919</v>
      </c>
      <c r="F472">
        <v>4</v>
      </c>
      <c r="G472">
        <v>7</v>
      </c>
      <c r="H472" t="s">
        <v>15</v>
      </c>
      <c r="L472">
        <v>60</v>
      </c>
      <c r="M472">
        <v>15</v>
      </c>
      <c r="N472">
        <v>1410</v>
      </c>
      <c r="P472">
        <v>34</v>
      </c>
    </row>
    <row r="473" spans="1:16" x14ac:dyDescent="0.3">
      <c r="A473" t="s">
        <v>494</v>
      </c>
      <c r="B473" t="s">
        <v>13</v>
      </c>
      <c r="C473">
        <v>210623</v>
      </c>
      <c r="D473" t="s">
        <v>14</v>
      </c>
      <c r="E473">
        <v>200919</v>
      </c>
      <c r="F473">
        <v>4</v>
      </c>
      <c r="G473">
        <v>7</v>
      </c>
      <c r="H473" t="s">
        <v>15</v>
      </c>
      <c r="L473">
        <v>60</v>
      </c>
      <c r="M473">
        <v>15</v>
      </c>
      <c r="N473">
        <v>930</v>
      </c>
      <c r="P473">
        <v>34</v>
      </c>
    </row>
    <row r="474" spans="1:16" x14ac:dyDescent="0.3">
      <c r="A474" t="s">
        <v>495</v>
      </c>
      <c r="B474" t="s">
        <v>13</v>
      </c>
      <c r="C474">
        <v>210623</v>
      </c>
      <c r="D474" t="s">
        <v>14</v>
      </c>
      <c r="E474">
        <v>200919</v>
      </c>
      <c r="F474">
        <v>4</v>
      </c>
      <c r="G474">
        <v>7</v>
      </c>
      <c r="H474" t="s">
        <v>15</v>
      </c>
      <c r="L474">
        <v>60</v>
      </c>
      <c r="M474">
        <v>15</v>
      </c>
      <c r="N474">
        <v>1230</v>
      </c>
      <c r="P474">
        <v>34</v>
      </c>
    </row>
    <row r="475" spans="1:16" x14ac:dyDescent="0.3">
      <c r="A475" t="s">
        <v>496</v>
      </c>
      <c r="B475" t="s">
        <v>13</v>
      </c>
      <c r="C475">
        <v>210623</v>
      </c>
      <c r="D475" t="s">
        <v>14</v>
      </c>
      <c r="E475">
        <v>200919</v>
      </c>
      <c r="F475">
        <v>4</v>
      </c>
      <c r="G475">
        <v>7</v>
      </c>
      <c r="H475" t="s">
        <v>37</v>
      </c>
      <c r="I475">
        <v>12</v>
      </c>
      <c r="J475">
        <v>1</v>
      </c>
      <c r="K475">
        <v>10</v>
      </c>
      <c r="L475">
        <v>60</v>
      </c>
      <c r="M475">
        <v>230</v>
      </c>
      <c r="N475">
        <v>13695</v>
      </c>
      <c r="P475">
        <v>34</v>
      </c>
    </row>
    <row r="476" spans="1:16" x14ac:dyDescent="0.3">
      <c r="A476" t="s">
        <v>497</v>
      </c>
      <c r="B476" t="s">
        <v>13</v>
      </c>
      <c r="C476">
        <v>210623</v>
      </c>
      <c r="D476" t="s">
        <v>14</v>
      </c>
      <c r="E476">
        <v>200919</v>
      </c>
      <c r="F476">
        <v>4</v>
      </c>
      <c r="G476">
        <v>7</v>
      </c>
      <c r="H476" t="s">
        <v>37</v>
      </c>
      <c r="I476">
        <v>12</v>
      </c>
      <c r="J476">
        <v>2</v>
      </c>
      <c r="K476">
        <v>10</v>
      </c>
      <c r="L476">
        <v>60</v>
      </c>
      <c r="M476">
        <v>200</v>
      </c>
      <c r="N476">
        <v>12540</v>
      </c>
      <c r="P476">
        <v>34</v>
      </c>
    </row>
    <row r="477" spans="1:16" x14ac:dyDescent="0.3">
      <c r="A477" t="s">
        <v>498</v>
      </c>
      <c r="B477" t="s">
        <v>13</v>
      </c>
      <c r="C477">
        <v>210623</v>
      </c>
      <c r="D477" t="s">
        <v>14</v>
      </c>
      <c r="E477">
        <v>200919</v>
      </c>
      <c r="F477">
        <v>4</v>
      </c>
      <c r="G477">
        <v>7</v>
      </c>
      <c r="H477" t="s">
        <v>37</v>
      </c>
      <c r="I477">
        <v>12</v>
      </c>
      <c r="J477">
        <v>3</v>
      </c>
      <c r="K477">
        <v>10</v>
      </c>
      <c r="L477">
        <v>60</v>
      </c>
      <c r="M477">
        <v>180</v>
      </c>
      <c r="N477">
        <v>12345</v>
      </c>
      <c r="P477">
        <v>34</v>
      </c>
    </row>
    <row r="478" spans="1:16" x14ac:dyDescent="0.3">
      <c r="A478" t="s">
        <v>499</v>
      </c>
      <c r="B478" t="s">
        <v>13</v>
      </c>
      <c r="C478">
        <v>210623</v>
      </c>
      <c r="D478" t="s">
        <v>14</v>
      </c>
      <c r="E478">
        <v>200919</v>
      </c>
      <c r="F478">
        <v>4</v>
      </c>
      <c r="G478">
        <v>7</v>
      </c>
      <c r="H478" t="s">
        <v>37</v>
      </c>
      <c r="I478">
        <v>24</v>
      </c>
      <c r="J478">
        <v>1</v>
      </c>
      <c r="K478">
        <v>10</v>
      </c>
      <c r="L478">
        <v>60</v>
      </c>
      <c r="M478">
        <v>200</v>
      </c>
      <c r="N478">
        <v>12705</v>
      </c>
      <c r="P478">
        <v>34</v>
      </c>
    </row>
    <row r="479" spans="1:16" x14ac:dyDescent="0.3">
      <c r="A479" t="s">
        <v>500</v>
      </c>
      <c r="B479" t="s">
        <v>13</v>
      </c>
      <c r="C479">
        <v>210623</v>
      </c>
      <c r="D479" t="s">
        <v>14</v>
      </c>
      <c r="E479">
        <v>200919</v>
      </c>
      <c r="F479">
        <v>4</v>
      </c>
      <c r="G479">
        <v>7</v>
      </c>
      <c r="H479" t="s">
        <v>37</v>
      </c>
      <c r="I479">
        <v>24</v>
      </c>
      <c r="J479">
        <v>2</v>
      </c>
      <c r="K479">
        <v>10</v>
      </c>
      <c r="L479">
        <v>60</v>
      </c>
      <c r="M479">
        <v>180</v>
      </c>
      <c r="N479">
        <v>12360</v>
      </c>
      <c r="P479">
        <v>34</v>
      </c>
    </row>
    <row r="480" spans="1:16" x14ac:dyDescent="0.3">
      <c r="A480" t="s">
        <v>501</v>
      </c>
      <c r="B480" t="s">
        <v>13</v>
      </c>
      <c r="C480">
        <v>210623</v>
      </c>
      <c r="D480" t="s">
        <v>14</v>
      </c>
      <c r="E480">
        <v>200919</v>
      </c>
      <c r="F480">
        <v>4</v>
      </c>
      <c r="G480">
        <v>7</v>
      </c>
      <c r="H480" t="s">
        <v>37</v>
      </c>
      <c r="I480">
        <v>24</v>
      </c>
      <c r="J480">
        <v>3</v>
      </c>
      <c r="K480">
        <v>10</v>
      </c>
      <c r="L480">
        <v>60</v>
      </c>
      <c r="M480">
        <v>180</v>
      </c>
      <c r="N480">
        <v>12465</v>
      </c>
      <c r="P480">
        <v>34</v>
      </c>
    </row>
    <row r="481" spans="1:16" x14ac:dyDescent="0.3">
      <c r="A481" t="s">
        <v>502</v>
      </c>
      <c r="B481" t="s">
        <v>106</v>
      </c>
      <c r="C481">
        <v>210623</v>
      </c>
      <c r="D481" t="s">
        <v>14</v>
      </c>
      <c r="E481">
        <v>200919</v>
      </c>
      <c r="F481">
        <v>4</v>
      </c>
      <c r="G481">
        <v>7</v>
      </c>
      <c r="H481" t="s">
        <v>15</v>
      </c>
      <c r="L481">
        <v>60</v>
      </c>
      <c r="M481">
        <v>0</v>
      </c>
      <c r="N481">
        <v>60</v>
      </c>
      <c r="P481">
        <v>34</v>
      </c>
    </row>
    <row r="482" spans="1:16" x14ac:dyDescent="0.3">
      <c r="A482" t="s">
        <v>503</v>
      </c>
      <c r="B482" t="s">
        <v>106</v>
      </c>
      <c r="C482">
        <v>210623</v>
      </c>
      <c r="D482" t="s">
        <v>14</v>
      </c>
      <c r="E482">
        <v>200919</v>
      </c>
      <c r="F482">
        <v>4</v>
      </c>
      <c r="G482">
        <v>7</v>
      </c>
      <c r="H482" t="s">
        <v>15</v>
      </c>
      <c r="L482">
        <v>60</v>
      </c>
      <c r="M482">
        <v>0</v>
      </c>
      <c r="N482">
        <v>45</v>
      </c>
      <c r="P482">
        <v>34</v>
      </c>
    </row>
    <row r="483" spans="1:16" x14ac:dyDescent="0.3">
      <c r="A483" t="s">
        <v>504</v>
      </c>
      <c r="B483" t="s">
        <v>106</v>
      </c>
      <c r="C483">
        <v>210623</v>
      </c>
      <c r="D483" t="s">
        <v>14</v>
      </c>
      <c r="E483">
        <v>200919</v>
      </c>
      <c r="F483">
        <v>4</v>
      </c>
      <c r="G483">
        <v>7</v>
      </c>
      <c r="H483" t="s">
        <v>37</v>
      </c>
      <c r="I483">
        <v>12</v>
      </c>
      <c r="J483">
        <v>1</v>
      </c>
      <c r="K483">
        <v>5</v>
      </c>
      <c r="L483">
        <v>60</v>
      </c>
      <c r="M483">
        <v>140</v>
      </c>
      <c r="N483">
        <v>9135</v>
      </c>
      <c r="P483">
        <v>34</v>
      </c>
    </row>
    <row r="484" spans="1:16" x14ac:dyDescent="0.3">
      <c r="A484" t="s">
        <v>505</v>
      </c>
      <c r="B484" t="s">
        <v>106</v>
      </c>
      <c r="C484">
        <v>210623</v>
      </c>
      <c r="D484" t="s">
        <v>14</v>
      </c>
      <c r="E484">
        <v>200919</v>
      </c>
      <c r="F484">
        <v>4</v>
      </c>
      <c r="G484">
        <v>7</v>
      </c>
      <c r="H484" t="s">
        <v>37</v>
      </c>
      <c r="I484">
        <v>12</v>
      </c>
      <c r="J484">
        <v>2</v>
      </c>
      <c r="K484">
        <v>5</v>
      </c>
      <c r="L484">
        <v>60</v>
      </c>
      <c r="M484">
        <v>120</v>
      </c>
      <c r="N484">
        <v>7155</v>
      </c>
      <c r="P484">
        <v>34</v>
      </c>
    </row>
    <row r="485" spans="1:16" x14ac:dyDescent="0.3">
      <c r="A485" t="s">
        <v>506</v>
      </c>
      <c r="B485" t="s">
        <v>106</v>
      </c>
      <c r="C485">
        <v>210623</v>
      </c>
      <c r="D485" t="s">
        <v>14</v>
      </c>
      <c r="E485">
        <v>200919</v>
      </c>
      <c r="F485">
        <v>4</v>
      </c>
      <c r="G485">
        <v>7</v>
      </c>
      <c r="H485" t="s">
        <v>37</v>
      </c>
      <c r="I485">
        <v>12</v>
      </c>
      <c r="J485">
        <v>3</v>
      </c>
      <c r="K485">
        <v>5</v>
      </c>
      <c r="L485">
        <v>60</v>
      </c>
      <c r="M485">
        <v>120</v>
      </c>
      <c r="N485">
        <v>7065</v>
      </c>
      <c r="P485">
        <v>34</v>
      </c>
    </row>
    <row r="486" spans="1:16" x14ac:dyDescent="0.3">
      <c r="A486" t="s">
        <v>507</v>
      </c>
      <c r="B486" t="s">
        <v>106</v>
      </c>
      <c r="C486">
        <v>210623</v>
      </c>
      <c r="D486" t="s">
        <v>14</v>
      </c>
      <c r="E486">
        <v>200919</v>
      </c>
      <c r="F486">
        <v>4</v>
      </c>
      <c r="G486">
        <v>7</v>
      </c>
      <c r="H486" t="s">
        <v>37</v>
      </c>
      <c r="I486">
        <v>24</v>
      </c>
      <c r="J486">
        <v>1</v>
      </c>
      <c r="K486">
        <v>5</v>
      </c>
      <c r="L486">
        <v>60</v>
      </c>
      <c r="M486">
        <v>130</v>
      </c>
      <c r="N486">
        <v>8820</v>
      </c>
      <c r="P486">
        <v>34</v>
      </c>
    </row>
    <row r="487" spans="1:16" x14ac:dyDescent="0.3">
      <c r="A487" t="s">
        <v>508</v>
      </c>
      <c r="B487" t="s">
        <v>106</v>
      </c>
      <c r="C487">
        <v>210623</v>
      </c>
      <c r="D487" t="s">
        <v>14</v>
      </c>
      <c r="E487">
        <v>200919</v>
      </c>
      <c r="F487">
        <v>4</v>
      </c>
      <c r="G487">
        <v>7</v>
      </c>
      <c r="H487" t="s">
        <v>37</v>
      </c>
      <c r="I487">
        <v>24</v>
      </c>
      <c r="J487">
        <v>2</v>
      </c>
      <c r="K487">
        <v>5</v>
      </c>
      <c r="L487">
        <v>60</v>
      </c>
      <c r="M487">
        <v>140</v>
      </c>
      <c r="N487">
        <v>9195</v>
      </c>
      <c r="P487">
        <v>34</v>
      </c>
    </row>
    <row r="488" spans="1:16" x14ac:dyDescent="0.3">
      <c r="A488" t="s">
        <v>509</v>
      </c>
      <c r="B488" t="s">
        <v>106</v>
      </c>
      <c r="C488">
        <v>210623</v>
      </c>
      <c r="D488" t="s">
        <v>14</v>
      </c>
      <c r="E488">
        <v>200919</v>
      </c>
      <c r="F488">
        <v>4</v>
      </c>
      <c r="G488">
        <v>7</v>
      </c>
      <c r="H488" t="s">
        <v>37</v>
      </c>
      <c r="I488">
        <v>24</v>
      </c>
      <c r="J488">
        <v>3</v>
      </c>
      <c r="K488">
        <v>5</v>
      </c>
      <c r="L488">
        <v>60</v>
      </c>
      <c r="M488">
        <v>140</v>
      </c>
      <c r="N488">
        <v>9630</v>
      </c>
      <c r="P488">
        <v>34</v>
      </c>
    </row>
    <row r="489" spans="1:16" x14ac:dyDescent="0.3">
      <c r="A489" t="s">
        <v>510</v>
      </c>
      <c r="B489" t="s">
        <v>106</v>
      </c>
      <c r="C489">
        <v>210624</v>
      </c>
      <c r="D489" t="s">
        <v>14</v>
      </c>
      <c r="E489">
        <v>200920</v>
      </c>
      <c r="F489">
        <v>5</v>
      </c>
      <c r="G489">
        <v>7</v>
      </c>
      <c r="H489" t="s">
        <v>15</v>
      </c>
      <c r="L489">
        <v>60</v>
      </c>
      <c r="M489">
        <v>0</v>
      </c>
      <c r="N489">
        <v>15</v>
      </c>
      <c r="P489">
        <v>39</v>
      </c>
    </row>
    <row r="490" spans="1:16" x14ac:dyDescent="0.3">
      <c r="A490" t="s">
        <v>511</v>
      </c>
      <c r="B490" t="s">
        <v>106</v>
      </c>
      <c r="C490">
        <v>210624</v>
      </c>
      <c r="D490" t="s">
        <v>14</v>
      </c>
      <c r="E490">
        <v>200920</v>
      </c>
      <c r="F490">
        <v>5</v>
      </c>
      <c r="G490">
        <v>7</v>
      </c>
      <c r="H490" t="s">
        <v>15</v>
      </c>
      <c r="L490">
        <v>60</v>
      </c>
      <c r="M490">
        <v>0</v>
      </c>
      <c r="N490">
        <v>45</v>
      </c>
      <c r="P490">
        <v>39</v>
      </c>
    </row>
    <row r="491" spans="1:16" x14ac:dyDescent="0.3">
      <c r="A491" t="s">
        <v>512</v>
      </c>
      <c r="B491" t="s">
        <v>106</v>
      </c>
      <c r="C491">
        <v>210624</v>
      </c>
      <c r="D491" t="s">
        <v>14</v>
      </c>
      <c r="E491">
        <v>200920</v>
      </c>
      <c r="F491">
        <v>5</v>
      </c>
      <c r="G491">
        <v>7</v>
      </c>
      <c r="H491" t="s">
        <v>513</v>
      </c>
      <c r="I491">
        <v>0</v>
      </c>
      <c r="J491">
        <v>1</v>
      </c>
      <c r="K491">
        <v>5</v>
      </c>
      <c r="L491">
        <v>60</v>
      </c>
      <c r="M491">
        <v>450</v>
      </c>
      <c r="N491">
        <v>29010</v>
      </c>
      <c r="P491">
        <v>39</v>
      </c>
    </row>
    <row r="492" spans="1:16" x14ac:dyDescent="0.3">
      <c r="A492" t="s">
        <v>514</v>
      </c>
      <c r="B492" t="s">
        <v>106</v>
      </c>
      <c r="C492">
        <v>210624</v>
      </c>
      <c r="D492" t="s">
        <v>14</v>
      </c>
      <c r="E492">
        <v>200920</v>
      </c>
      <c r="F492">
        <v>5</v>
      </c>
      <c r="G492">
        <v>7</v>
      </c>
      <c r="H492" t="s">
        <v>513</v>
      </c>
      <c r="I492">
        <v>0</v>
      </c>
      <c r="J492">
        <v>2</v>
      </c>
      <c r="K492">
        <v>5</v>
      </c>
      <c r="L492">
        <v>60</v>
      </c>
      <c r="M492">
        <v>450</v>
      </c>
      <c r="N492">
        <v>29835</v>
      </c>
      <c r="P492">
        <v>39</v>
      </c>
    </row>
    <row r="493" spans="1:16" x14ac:dyDescent="0.3">
      <c r="A493" t="s">
        <v>515</v>
      </c>
      <c r="B493" t="s">
        <v>106</v>
      </c>
      <c r="C493">
        <v>210624</v>
      </c>
      <c r="D493" t="s">
        <v>14</v>
      </c>
      <c r="E493">
        <v>200920</v>
      </c>
      <c r="F493">
        <v>5</v>
      </c>
      <c r="G493">
        <v>7</v>
      </c>
      <c r="H493" t="s">
        <v>513</v>
      </c>
      <c r="I493">
        <v>0</v>
      </c>
      <c r="J493">
        <v>3</v>
      </c>
      <c r="K493">
        <v>5</v>
      </c>
      <c r="L493">
        <v>60</v>
      </c>
      <c r="M493">
        <v>450</v>
      </c>
      <c r="N493">
        <v>28365</v>
      </c>
      <c r="P493">
        <v>39</v>
      </c>
    </row>
    <row r="494" spans="1:16" x14ac:dyDescent="0.3">
      <c r="A494" t="s">
        <v>516</v>
      </c>
      <c r="B494" t="s">
        <v>106</v>
      </c>
      <c r="C494">
        <v>210624</v>
      </c>
      <c r="D494" t="s">
        <v>14</v>
      </c>
      <c r="E494">
        <v>200920</v>
      </c>
      <c r="F494">
        <v>5</v>
      </c>
      <c r="G494">
        <v>7</v>
      </c>
      <c r="H494" t="s">
        <v>513</v>
      </c>
      <c r="I494">
        <v>24</v>
      </c>
      <c r="J494">
        <v>1</v>
      </c>
      <c r="K494">
        <v>5</v>
      </c>
      <c r="L494">
        <v>60</v>
      </c>
      <c r="M494">
        <v>400</v>
      </c>
      <c r="N494">
        <v>25770</v>
      </c>
      <c r="P494">
        <v>39</v>
      </c>
    </row>
    <row r="495" spans="1:16" x14ac:dyDescent="0.3">
      <c r="A495" t="s">
        <v>517</v>
      </c>
      <c r="B495" t="s">
        <v>106</v>
      </c>
      <c r="C495">
        <v>210624</v>
      </c>
      <c r="D495" t="s">
        <v>14</v>
      </c>
      <c r="E495">
        <v>200920</v>
      </c>
      <c r="F495">
        <v>5</v>
      </c>
      <c r="G495">
        <v>7</v>
      </c>
      <c r="H495" t="s">
        <v>513</v>
      </c>
      <c r="I495">
        <v>24</v>
      </c>
      <c r="J495">
        <v>2</v>
      </c>
      <c r="K495">
        <v>5</v>
      </c>
      <c r="L495">
        <v>60</v>
      </c>
      <c r="M495">
        <v>400</v>
      </c>
      <c r="N495">
        <v>25800</v>
      </c>
      <c r="P495">
        <v>39</v>
      </c>
    </row>
    <row r="496" spans="1:16" x14ac:dyDescent="0.3">
      <c r="A496" t="s">
        <v>518</v>
      </c>
      <c r="B496" t="s">
        <v>106</v>
      </c>
      <c r="C496">
        <v>210624</v>
      </c>
      <c r="D496" t="s">
        <v>14</v>
      </c>
      <c r="E496">
        <v>200920</v>
      </c>
      <c r="F496">
        <v>5</v>
      </c>
      <c r="G496">
        <v>7</v>
      </c>
      <c r="H496" t="s">
        <v>513</v>
      </c>
      <c r="I496">
        <v>24</v>
      </c>
      <c r="J496">
        <v>3</v>
      </c>
      <c r="K496">
        <v>5</v>
      </c>
      <c r="L496">
        <v>60</v>
      </c>
      <c r="M496">
        <v>370</v>
      </c>
      <c r="N496">
        <v>24360</v>
      </c>
      <c r="P496">
        <v>39</v>
      </c>
    </row>
    <row r="497" spans="1:16" x14ac:dyDescent="0.3">
      <c r="A497" t="s">
        <v>519</v>
      </c>
      <c r="B497" t="s">
        <v>13</v>
      </c>
      <c r="C497">
        <v>210624</v>
      </c>
      <c r="D497" t="s">
        <v>14</v>
      </c>
      <c r="E497">
        <v>200920</v>
      </c>
      <c r="F497">
        <v>5</v>
      </c>
      <c r="G497">
        <v>7</v>
      </c>
      <c r="H497" t="s">
        <v>15</v>
      </c>
      <c r="L497">
        <v>60</v>
      </c>
      <c r="M497">
        <v>30</v>
      </c>
      <c r="N497">
        <v>1380</v>
      </c>
      <c r="P497">
        <v>39</v>
      </c>
    </row>
    <row r="498" spans="1:16" x14ac:dyDescent="0.3">
      <c r="A498" t="s">
        <v>520</v>
      </c>
      <c r="B498" t="s">
        <v>13</v>
      </c>
      <c r="C498">
        <v>210624</v>
      </c>
      <c r="D498" t="s">
        <v>14</v>
      </c>
      <c r="E498">
        <v>200920</v>
      </c>
      <c r="F498">
        <v>5</v>
      </c>
      <c r="G498">
        <v>7</v>
      </c>
      <c r="H498" t="s">
        <v>15</v>
      </c>
      <c r="L498">
        <v>60</v>
      </c>
      <c r="M498">
        <v>15</v>
      </c>
      <c r="N498">
        <v>1185</v>
      </c>
      <c r="P498">
        <v>39</v>
      </c>
    </row>
    <row r="499" spans="1:16" x14ac:dyDescent="0.3">
      <c r="A499" t="s">
        <v>521</v>
      </c>
      <c r="B499" t="s">
        <v>13</v>
      </c>
      <c r="C499">
        <v>210624</v>
      </c>
      <c r="D499" t="s">
        <v>14</v>
      </c>
      <c r="E499">
        <v>200920</v>
      </c>
      <c r="F499">
        <v>5</v>
      </c>
      <c r="G499">
        <v>7</v>
      </c>
      <c r="H499" t="s">
        <v>15</v>
      </c>
      <c r="L499">
        <v>60</v>
      </c>
      <c r="M499">
        <v>15</v>
      </c>
      <c r="N499">
        <v>750</v>
      </c>
      <c r="P499">
        <v>39</v>
      </c>
    </row>
    <row r="500" spans="1:16" x14ac:dyDescent="0.3">
      <c r="A500" t="s">
        <v>522</v>
      </c>
      <c r="B500" t="s">
        <v>13</v>
      </c>
      <c r="C500">
        <v>210624</v>
      </c>
      <c r="D500" t="s">
        <v>14</v>
      </c>
      <c r="E500">
        <v>200920</v>
      </c>
      <c r="F500">
        <v>5</v>
      </c>
      <c r="G500">
        <v>7</v>
      </c>
      <c r="H500" t="s">
        <v>15</v>
      </c>
      <c r="L500">
        <v>60</v>
      </c>
      <c r="M500">
        <v>15</v>
      </c>
      <c r="N500">
        <v>600</v>
      </c>
      <c r="P500">
        <v>39</v>
      </c>
    </row>
    <row r="501" spans="1:16" x14ac:dyDescent="0.3">
      <c r="A501" t="s">
        <v>523</v>
      </c>
      <c r="B501" t="s">
        <v>13</v>
      </c>
      <c r="C501">
        <v>210624</v>
      </c>
      <c r="D501" t="s">
        <v>14</v>
      </c>
      <c r="E501">
        <v>200920</v>
      </c>
      <c r="F501">
        <v>5</v>
      </c>
      <c r="G501">
        <v>7</v>
      </c>
      <c r="H501" t="s">
        <v>513</v>
      </c>
      <c r="I501">
        <v>0</v>
      </c>
      <c r="J501">
        <v>1</v>
      </c>
      <c r="K501">
        <v>50</v>
      </c>
      <c r="L501">
        <v>60</v>
      </c>
      <c r="M501">
        <v>600</v>
      </c>
      <c r="N501">
        <v>40290</v>
      </c>
      <c r="P501">
        <v>39</v>
      </c>
    </row>
    <row r="502" spans="1:16" x14ac:dyDescent="0.3">
      <c r="A502" t="s">
        <v>524</v>
      </c>
      <c r="B502" t="s">
        <v>13</v>
      </c>
      <c r="C502">
        <v>210624</v>
      </c>
      <c r="D502" t="s">
        <v>14</v>
      </c>
      <c r="E502">
        <v>200920</v>
      </c>
      <c r="F502">
        <v>5</v>
      </c>
      <c r="G502">
        <v>7</v>
      </c>
      <c r="H502" t="s">
        <v>513</v>
      </c>
      <c r="I502">
        <v>0</v>
      </c>
      <c r="J502">
        <v>2</v>
      </c>
      <c r="K502">
        <v>50</v>
      </c>
      <c r="L502">
        <v>60</v>
      </c>
      <c r="M502">
        <v>600</v>
      </c>
      <c r="N502">
        <v>39555</v>
      </c>
      <c r="P502">
        <v>39</v>
      </c>
    </row>
    <row r="503" spans="1:16" x14ac:dyDescent="0.3">
      <c r="A503" t="s">
        <v>525</v>
      </c>
      <c r="B503" t="s">
        <v>13</v>
      </c>
      <c r="C503">
        <v>210624</v>
      </c>
      <c r="D503" t="s">
        <v>14</v>
      </c>
      <c r="E503">
        <v>200920</v>
      </c>
      <c r="F503">
        <v>5</v>
      </c>
      <c r="G503">
        <v>7</v>
      </c>
      <c r="H503" t="s">
        <v>513</v>
      </c>
      <c r="I503">
        <v>0</v>
      </c>
      <c r="J503">
        <v>3</v>
      </c>
      <c r="K503">
        <v>50</v>
      </c>
      <c r="L503">
        <v>60</v>
      </c>
      <c r="M503">
        <v>600</v>
      </c>
      <c r="N503">
        <v>39975</v>
      </c>
      <c r="P503">
        <v>39</v>
      </c>
    </row>
    <row r="504" spans="1:16" x14ac:dyDescent="0.3">
      <c r="A504" t="s">
        <v>526</v>
      </c>
      <c r="B504" t="s">
        <v>13</v>
      </c>
      <c r="C504">
        <v>210624</v>
      </c>
      <c r="D504" t="s">
        <v>14</v>
      </c>
      <c r="E504">
        <v>200920</v>
      </c>
      <c r="F504">
        <v>5</v>
      </c>
      <c r="G504">
        <v>7</v>
      </c>
      <c r="H504" t="s">
        <v>513</v>
      </c>
      <c r="I504">
        <v>24</v>
      </c>
      <c r="J504">
        <v>1</v>
      </c>
      <c r="K504">
        <v>50</v>
      </c>
      <c r="L504">
        <v>60</v>
      </c>
      <c r="M504">
        <v>550</v>
      </c>
      <c r="N504">
        <v>34305</v>
      </c>
      <c r="P504">
        <v>39</v>
      </c>
    </row>
    <row r="505" spans="1:16" x14ac:dyDescent="0.3">
      <c r="A505" t="s">
        <v>527</v>
      </c>
      <c r="B505" t="s">
        <v>13</v>
      </c>
      <c r="C505">
        <v>210624</v>
      </c>
      <c r="D505" t="s">
        <v>14</v>
      </c>
      <c r="E505">
        <v>200920</v>
      </c>
      <c r="F505">
        <v>5</v>
      </c>
      <c r="G505">
        <v>7</v>
      </c>
      <c r="H505" t="s">
        <v>513</v>
      </c>
      <c r="I505">
        <v>24</v>
      </c>
      <c r="J505">
        <v>2</v>
      </c>
      <c r="K505">
        <v>50</v>
      </c>
      <c r="L505">
        <v>60</v>
      </c>
      <c r="M505">
        <v>550</v>
      </c>
      <c r="N505">
        <v>33990</v>
      </c>
      <c r="P505">
        <v>39</v>
      </c>
    </row>
    <row r="506" spans="1:16" x14ac:dyDescent="0.3">
      <c r="A506" t="s">
        <v>528</v>
      </c>
      <c r="B506" t="s">
        <v>13</v>
      </c>
      <c r="C506">
        <v>210624</v>
      </c>
      <c r="D506" t="s">
        <v>14</v>
      </c>
      <c r="E506">
        <v>200920</v>
      </c>
      <c r="F506">
        <v>5</v>
      </c>
      <c r="G506">
        <v>7</v>
      </c>
      <c r="H506" t="s">
        <v>513</v>
      </c>
      <c r="I506">
        <v>24</v>
      </c>
      <c r="J506">
        <v>3</v>
      </c>
      <c r="K506">
        <v>50</v>
      </c>
      <c r="L506">
        <v>60</v>
      </c>
      <c r="M506">
        <v>550</v>
      </c>
      <c r="N506">
        <v>34695</v>
      </c>
      <c r="P506">
        <v>39</v>
      </c>
    </row>
    <row r="507" spans="1:16" x14ac:dyDescent="0.3">
      <c r="A507" t="s">
        <v>529</v>
      </c>
      <c r="B507" t="s">
        <v>13</v>
      </c>
      <c r="C507">
        <v>210625</v>
      </c>
      <c r="D507" t="s">
        <v>14</v>
      </c>
      <c r="E507">
        <v>200920</v>
      </c>
      <c r="F507">
        <v>5</v>
      </c>
      <c r="G507">
        <v>7</v>
      </c>
      <c r="H507" t="s">
        <v>15</v>
      </c>
      <c r="L507">
        <v>60</v>
      </c>
      <c r="M507">
        <v>15</v>
      </c>
      <c r="N507">
        <v>360</v>
      </c>
      <c r="P507">
        <v>43.666699999999999</v>
      </c>
    </row>
    <row r="508" spans="1:16" x14ac:dyDescent="0.3">
      <c r="A508" t="s">
        <v>530</v>
      </c>
      <c r="B508" t="s">
        <v>13</v>
      </c>
      <c r="C508">
        <v>210625</v>
      </c>
      <c r="D508" t="s">
        <v>14</v>
      </c>
      <c r="E508">
        <v>200920</v>
      </c>
      <c r="F508">
        <v>5</v>
      </c>
      <c r="G508">
        <v>7</v>
      </c>
      <c r="H508" t="s">
        <v>15</v>
      </c>
      <c r="L508">
        <v>60</v>
      </c>
      <c r="M508">
        <v>15</v>
      </c>
      <c r="N508">
        <v>255</v>
      </c>
      <c r="P508">
        <v>43.666699999999999</v>
      </c>
    </row>
    <row r="509" spans="1:16" x14ac:dyDescent="0.3">
      <c r="A509" t="s">
        <v>531</v>
      </c>
      <c r="B509" t="s">
        <v>13</v>
      </c>
      <c r="C509">
        <v>210625</v>
      </c>
      <c r="D509" t="s">
        <v>14</v>
      </c>
      <c r="E509">
        <v>200920</v>
      </c>
      <c r="F509">
        <v>5</v>
      </c>
      <c r="G509">
        <v>7</v>
      </c>
      <c r="H509" t="s">
        <v>15</v>
      </c>
      <c r="L509">
        <v>60</v>
      </c>
      <c r="M509">
        <v>15</v>
      </c>
      <c r="N509">
        <v>210</v>
      </c>
      <c r="P509">
        <v>43.666699999999999</v>
      </c>
    </row>
    <row r="510" spans="1:16" x14ac:dyDescent="0.3">
      <c r="A510" t="s">
        <v>532</v>
      </c>
      <c r="B510" t="s">
        <v>13</v>
      </c>
      <c r="C510">
        <v>210625</v>
      </c>
      <c r="D510" t="s">
        <v>14</v>
      </c>
      <c r="E510">
        <v>200920</v>
      </c>
      <c r="F510">
        <v>5</v>
      </c>
      <c r="G510">
        <v>7</v>
      </c>
      <c r="H510" t="s">
        <v>15</v>
      </c>
      <c r="L510">
        <v>60</v>
      </c>
      <c r="M510">
        <v>15</v>
      </c>
      <c r="N510">
        <v>210</v>
      </c>
      <c r="P510">
        <v>43.666699999999999</v>
      </c>
    </row>
    <row r="511" spans="1:16" x14ac:dyDescent="0.3">
      <c r="A511" t="s">
        <v>533</v>
      </c>
      <c r="B511" t="s">
        <v>13</v>
      </c>
      <c r="C511">
        <v>210625</v>
      </c>
      <c r="D511" t="s">
        <v>14</v>
      </c>
      <c r="E511">
        <v>200920</v>
      </c>
      <c r="F511">
        <v>5</v>
      </c>
      <c r="G511">
        <v>7</v>
      </c>
      <c r="H511" t="s">
        <v>37</v>
      </c>
      <c r="I511">
        <v>0</v>
      </c>
      <c r="J511">
        <v>1</v>
      </c>
      <c r="K511">
        <v>10</v>
      </c>
      <c r="L511">
        <v>60</v>
      </c>
      <c r="M511">
        <v>220</v>
      </c>
      <c r="N511">
        <v>14130</v>
      </c>
      <c r="P511">
        <v>43.666699999999999</v>
      </c>
    </row>
    <row r="512" spans="1:16" x14ac:dyDescent="0.3">
      <c r="A512" t="s">
        <v>534</v>
      </c>
      <c r="B512" t="s">
        <v>13</v>
      </c>
      <c r="C512">
        <v>210625</v>
      </c>
      <c r="D512" t="s">
        <v>14</v>
      </c>
      <c r="E512">
        <v>200920</v>
      </c>
      <c r="F512">
        <v>5</v>
      </c>
      <c r="G512">
        <v>7</v>
      </c>
      <c r="H512" t="s">
        <v>37</v>
      </c>
      <c r="I512">
        <v>0</v>
      </c>
      <c r="J512">
        <v>2</v>
      </c>
      <c r="K512">
        <v>10</v>
      </c>
      <c r="L512">
        <v>60</v>
      </c>
      <c r="M512">
        <v>220</v>
      </c>
      <c r="N512">
        <v>14115</v>
      </c>
      <c r="P512">
        <v>43.666699999999999</v>
      </c>
    </row>
    <row r="513" spans="1:16" x14ac:dyDescent="0.3">
      <c r="A513" t="s">
        <v>535</v>
      </c>
      <c r="B513" t="s">
        <v>13</v>
      </c>
      <c r="C513">
        <v>210625</v>
      </c>
      <c r="D513" t="s">
        <v>14</v>
      </c>
      <c r="E513">
        <v>200920</v>
      </c>
      <c r="F513">
        <v>5</v>
      </c>
      <c r="G513">
        <v>7</v>
      </c>
      <c r="H513" t="s">
        <v>37</v>
      </c>
      <c r="I513">
        <v>0</v>
      </c>
      <c r="J513">
        <v>3</v>
      </c>
      <c r="K513">
        <v>10</v>
      </c>
      <c r="L513">
        <v>60</v>
      </c>
      <c r="M513">
        <v>220</v>
      </c>
      <c r="N513">
        <v>13860</v>
      </c>
      <c r="P513">
        <v>43.666699999999999</v>
      </c>
    </row>
    <row r="514" spans="1:16" x14ac:dyDescent="0.3">
      <c r="A514" t="s">
        <v>536</v>
      </c>
      <c r="B514" t="s">
        <v>13</v>
      </c>
      <c r="C514">
        <v>210625</v>
      </c>
      <c r="D514" t="s">
        <v>14</v>
      </c>
      <c r="E514">
        <v>200920</v>
      </c>
      <c r="F514">
        <v>5</v>
      </c>
      <c r="G514">
        <v>7</v>
      </c>
      <c r="H514" t="s">
        <v>37</v>
      </c>
      <c r="I514">
        <v>3</v>
      </c>
      <c r="J514">
        <v>1</v>
      </c>
      <c r="K514">
        <v>10</v>
      </c>
      <c r="L514">
        <v>60</v>
      </c>
      <c r="M514">
        <v>220</v>
      </c>
      <c r="N514">
        <v>14850</v>
      </c>
      <c r="P514">
        <v>43.666699999999999</v>
      </c>
    </row>
    <row r="515" spans="1:16" x14ac:dyDescent="0.3">
      <c r="A515" t="s">
        <v>537</v>
      </c>
      <c r="B515" t="s">
        <v>13</v>
      </c>
      <c r="C515">
        <v>210625</v>
      </c>
      <c r="D515" t="s">
        <v>14</v>
      </c>
      <c r="E515">
        <v>200920</v>
      </c>
      <c r="F515">
        <v>5</v>
      </c>
      <c r="G515">
        <v>7</v>
      </c>
      <c r="H515" t="s">
        <v>37</v>
      </c>
      <c r="I515">
        <v>3</v>
      </c>
      <c r="J515">
        <v>2</v>
      </c>
      <c r="K515">
        <v>10</v>
      </c>
      <c r="L515">
        <v>60</v>
      </c>
      <c r="M515">
        <v>240</v>
      </c>
      <c r="N515">
        <v>15690</v>
      </c>
      <c r="P515">
        <v>43.666699999999999</v>
      </c>
    </row>
    <row r="516" spans="1:16" x14ac:dyDescent="0.3">
      <c r="A516" t="s">
        <v>538</v>
      </c>
      <c r="B516" t="s">
        <v>13</v>
      </c>
      <c r="C516">
        <v>210625</v>
      </c>
      <c r="D516" t="s">
        <v>14</v>
      </c>
      <c r="E516">
        <v>200920</v>
      </c>
      <c r="F516">
        <v>5</v>
      </c>
      <c r="G516">
        <v>7</v>
      </c>
      <c r="H516" t="s">
        <v>37</v>
      </c>
      <c r="I516">
        <v>3</v>
      </c>
      <c r="J516">
        <v>3</v>
      </c>
      <c r="K516">
        <v>10</v>
      </c>
      <c r="L516">
        <v>60</v>
      </c>
      <c r="M516">
        <v>220</v>
      </c>
      <c r="N516">
        <v>13380</v>
      </c>
      <c r="P516">
        <v>43.666699999999999</v>
      </c>
    </row>
    <row r="517" spans="1:16" x14ac:dyDescent="0.3">
      <c r="A517" t="s">
        <v>539</v>
      </c>
      <c r="B517" t="s">
        <v>13</v>
      </c>
      <c r="C517">
        <v>210625</v>
      </c>
      <c r="D517" t="s">
        <v>14</v>
      </c>
      <c r="E517">
        <v>200920</v>
      </c>
      <c r="F517">
        <v>5</v>
      </c>
      <c r="G517">
        <v>7</v>
      </c>
      <c r="H517" t="s">
        <v>37</v>
      </c>
      <c r="I517">
        <v>6</v>
      </c>
      <c r="J517">
        <v>1</v>
      </c>
      <c r="K517">
        <v>10</v>
      </c>
      <c r="L517">
        <v>60</v>
      </c>
      <c r="M517">
        <v>220</v>
      </c>
      <c r="N517">
        <v>14220</v>
      </c>
      <c r="P517">
        <v>43.666699999999999</v>
      </c>
    </row>
    <row r="518" spans="1:16" x14ac:dyDescent="0.3">
      <c r="A518" t="s">
        <v>540</v>
      </c>
      <c r="B518" t="s">
        <v>13</v>
      </c>
      <c r="C518">
        <v>210625</v>
      </c>
      <c r="D518" t="s">
        <v>14</v>
      </c>
      <c r="E518">
        <v>200920</v>
      </c>
      <c r="F518">
        <v>5</v>
      </c>
      <c r="G518">
        <v>7</v>
      </c>
      <c r="H518" t="s">
        <v>37</v>
      </c>
      <c r="I518">
        <v>6</v>
      </c>
      <c r="J518">
        <v>2</v>
      </c>
      <c r="K518">
        <v>10</v>
      </c>
      <c r="L518">
        <v>60</v>
      </c>
      <c r="M518">
        <v>250</v>
      </c>
      <c r="N518">
        <v>15810</v>
      </c>
      <c r="P518">
        <v>43.666699999999999</v>
      </c>
    </row>
    <row r="519" spans="1:16" x14ac:dyDescent="0.3">
      <c r="A519" t="s">
        <v>541</v>
      </c>
      <c r="B519" t="s">
        <v>13</v>
      </c>
      <c r="C519">
        <v>210625</v>
      </c>
      <c r="D519" t="s">
        <v>14</v>
      </c>
      <c r="E519">
        <v>200920</v>
      </c>
      <c r="F519">
        <v>5</v>
      </c>
      <c r="G519">
        <v>7</v>
      </c>
      <c r="H519" t="s">
        <v>37</v>
      </c>
      <c r="I519">
        <v>6</v>
      </c>
      <c r="J519">
        <v>3</v>
      </c>
      <c r="K519">
        <v>10</v>
      </c>
      <c r="L519">
        <v>60</v>
      </c>
      <c r="M519">
        <v>250</v>
      </c>
      <c r="N519">
        <v>16770</v>
      </c>
      <c r="P519">
        <v>43.666699999999999</v>
      </c>
    </row>
    <row r="520" spans="1:16" x14ac:dyDescent="0.3">
      <c r="A520" t="s">
        <v>1186</v>
      </c>
      <c r="B520" t="s">
        <v>106</v>
      </c>
      <c r="C520">
        <v>210625</v>
      </c>
      <c r="D520" t="s">
        <v>14</v>
      </c>
      <c r="E520">
        <v>200920</v>
      </c>
      <c r="F520">
        <v>5</v>
      </c>
      <c r="G520">
        <v>7</v>
      </c>
      <c r="H520" t="s">
        <v>15</v>
      </c>
      <c r="L520">
        <v>60</v>
      </c>
      <c r="M520">
        <v>0</v>
      </c>
      <c r="N520">
        <v>15</v>
      </c>
      <c r="P520">
        <v>43.666699999999999</v>
      </c>
    </row>
    <row r="521" spans="1:16" x14ac:dyDescent="0.3">
      <c r="A521" t="s">
        <v>1187</v>
      </c>
      <c r="B521" t="s">
        <v>106</v>
      </c>
      <c r="C521">
        <v>210625</v>
      </c>
      <c r="D521" t="s">
        <v>14</v>
      </c>
      <c r="E521">
        <v>200920</v>
      </c>
      <c r="F521">
        <v>5</v>
      </c>
      <c r="G521">
        <v>7</v>
      </c>
      <c r="H521" t="s">
        <v>15</v>
      </c>
      <c r="L521">
        <v>60</v>
      </c>
      <c r="M521">
        <v>0</v>
      </c>
      <c r="N521">
        <v>15</v>
      </c>
      <c r="P521">
        <v>43.666699999999999</v>
      </c>
    </row>
    <row r="522" spans="1:16" x14ac:dyDescent="0.3">
      <c r="A522" t="s">
        <v>1188</v>
      </c>
      <c r="B522" t="s">
        <v>106</v>
      </c>
      <c r="C522">
        <v>210625</v>
      </c>
      <c r="D522" t="s">
        <v>14</v>
      </c>
      <c r="E522">
        <v>200920</v>
      </c>
      <c r="F522">
        <v>5</v>
      </c>
      <c r="G522">
        <v>7</v>
      </c>
      <c r="H522" t="s">
        <v>37</v>
      </c>
      <c r="I522">
        <v>0</v>
      </c>
      <c r="J522">
        <v>1</v>
      </c>
      <c r="K522">
        <v>5</v>
      </c>
      <c r="L522">
        <v>60</v>
      </c>
      <c r="M522">
        <v>150</v>
      </c>
      <c r="N522">
        <v>9570</v>
      </c>
      <c r="P522">
        <v>43.666699999999999</v>
      </c>
    </row>
    <row r="523" spans="1:16" x14ac:dyDescent="0.3">
      <c r="A523" t="s">
        <v>1189</v>
      </c>
      <c r="B523" t="s">
        <v>106</v>
      </c>
      <c r="C523">
        <v>210625</v>
      </c>
      <c r="D523" t="s">
        <v>14</v>
      </c>
      <c r="E523">
        <v>200920</v>
      </c>
      <c r="F523">
        <v>5</v>
      </c>
      <c r="G523">
        <v>7</v>
      </c>
      <c r="H523" t="s">
        <v>37</v>
      </c>
      <c r="I523">
        <v>0</v>
      </c>
      <c r="J523">
        <v>2</v>
      </c>
      <c r="K523">
        <v>5</v>
      </c>
      <c r="L523">
        <v>60</v>
      </c>
      <c r="M523">
        <v>150</v>
      </c>
      <c r="N523">
        <v>10275</v>
      </c>
      <c r="P523">
        <v>43.666699999999999</v>
      </c>
    </row>
    <row r="524" spans="1:16" x14ac:dyDescent="0.3">
      <c r="A524" t="s">
        <v>1190</v>
      </c>
      <c r="B524" t="s">
        <v>106</v>
      </c>
      <c r="C524">
        <v>210625</v>
      </c>
      <c r="D524" t="s">
        <v>14</v>
      </c>
      <c r="E524">
        <v>200920</v>
      </c>
      <c r="F524">
        <v>5</v>
      </c>
      <c r="G524">
        <v>7</v>
      </c>
      <c r="H524" t="s">
        <v>37</v>
      </c>
      <c r="I524">
        <v>0</v>
      </c>
      <c r="J524">
        <v>3</v>
      </c>
      <c r="K524">
        <v>5</v>
      </c>
      <c r="L524">
        <v>60</v>
      </c>
      <c r="M524">
        <v>150</v>
      </c>
      <c r="N524">
        <v>10605</v>
      </c>
      <c r="P524">
        <v>43.666699999999999</v>
      </c>
    </row>
    <row r="525" spans="1:16" x14ac:dyDescent="0.3">
      <c r="A525" t="s">
        <v>1191</v>
      </c>
      <c r="B525" t="s">
        <v>106</v>
      </c>
      <c r="C525">
        <v>210625</v>
      </c>
      <c r="D525" t="s">
        <v>14</v>
      </c>
      <c r="E525">
        <v>200920</v>
      </c>
      <c r="F525">
        <v>5</v>
      </c>
      <c r="G525">
        <v>7</v>
      </c>
      <c r="H525" t="s">
        <v>37</v>
      </c>
      <c r="I525">
        <v>3</v>
      </c>
      <c r="J525">
        <v>1</v>
      </c>
      <c r="K525">
        <v>5</v>
      </c>
      <c r="L525">
        <v>60</v>
      </c>
      <c r="M525">
        <v>180</v>
      </c>
      <c r="N525">
        <v>12405</v>
      </c>
      <c r="P525">
        <v>43.666699999999999</v>
      </c>
    </row>
    <row r="526" spans="1:16" x14ac:dyDescent="0.3">
      <c r="A526" t="s">
        <v>1192</v>
      </c>
      <c r="B526" t="s">
        <v>106</v>
      </c>
      <c r="C526">
        <v>210625</v>
      </c>
      <c r="D526" t="s">
        <v>14</v>
      </c>
      <c r="E526">
        <v>200920</v>
      </c>
      <c r="F526">
        <v>5</v>
      </c>
      <c r="G526">
        <v>7</v>
      </c>
      <c r="H526" t="s">
        <v>37</v>
      </c>
      <c r="I526">
        <v>3</v>
      </c>
      <c r="J526">
        <v>2</v>
      </c>
      <c r="K526">
        <v>5</v>
      </c>
      <c r="L526">
        <v>60</v>
      </c>
      <c r="M526">
        <v>200</v>
      </c>
      <c r="N526">
        <v>13725</v>
      </c>
      <c r="P526">
        <v>43.666699999999999</v>
      </c>
    </row>
    <row r="527" spans="1:16" x14ac:dyDescent="0.3">
      <c r="A527" t="s">
        <v>1193</v>
      </c>
      <c r="B527" t="s">
        <v>106</v>
      </c>
      <c r="C527">
        <v>210625</v>
      </c>
      <c r="D527" t="s">
        <v>14</v>
      </c>
      <c r="E527">
        <v>200920</v>
      </c>
      <c r="F527">
        <v>5</v>
      </c>
      <c r="G527">
        <v>7</v>
      </c>
      <c r="H527" t="s">
        <v>37</v>
      </c>
      <c r="I527">
        <v>3</v>
      </c>
      <c r="J527">
        <v>3</v>
      </c>
      <c r="K527">
        <v>5</v>
      </c>
      <c r="L527">
        <v>60</v>
      </c>
      <c r="M527">
        <v>180</v>
      </c>
      <c r="N527">
        <v>10935</v>
      </c>
      <c r="P527">
        <v>43.666699999999999</v>
      </c>
    </row>
    <row r="528" spans="1:16" x14ac:dyDescent="0.3">
      <c r="A528" t="s">
        <v>1194</v>
      </c>
      <c r="B528" t="s">
        <v>106</v>
      </c>
      <c r="C528">
        <v>210625</v>
      </c>
      <c r="D528" t="s">
        <v>14</v>
      </c>
      <c r="E528">
        <v>200920</v>
      </c>
      <c r="F528">
        <v>5</v>
      </c>
      <c r="G528">
        <v>7</v>
      </c>
      <c r="H528" t="s">
        <v>37</v>
      </c>
      <c r="I528">
        <v>6</v>
      </c>
      <c r="J528">
        <v>1</v>
      </c>
      <c r="K528">
        <v>5</v>
      </c>
      <c r="L528">
        <v>60</v>
      </c>
      <c r="M528">
        <v>180</v>
      </c>
      <c r="N528">
        <v>11550</v>
      </c>
      <c r="P528">
        <v>43.666699999999999</v>
      </c>
    </row>
    <row r="529" spans="1:16" x14ac:dyDescent="0.3">
      <c r="A529" t="s">
        <v>1195</v>
      </c>
      <c r="B529" t="s">
        <v>106</v>
      </c>
      <c r="C529">
        <v>210625</v>
      </c>
      <c r="D529" t="s">
        <v>14</v>
      </c>
      <c r="E529">
        <v>200920</v>
      </c>
      <c r="F529">
        <v>5</v>
      </c>
      <c r="G529">
        <v>7</v>
      </c>
      <c r="H529" t="s">
        <v>37</v>
      </c>
      <c r="I529">
        <v>6</v>
      </c>
      <c r="J529">
        <v>2</v>
      </c>
      <c r="K529">
        <v>5</v>
      </c>
      <c r="L529">
        <v>60</v>
      </c>
      <c r="M529">
        <v>200</v>
      </c>
      <c r="N529">
        <v>13575</v>
      </c>
      <c r="P529">
        <v>43.666699999999999</v>
      </c>
    </row>
    <row r="530" spans="1:16" x14ac:dyDescent="0.3">
      <c r="A530" t="s">
        <v>1196</v>
      </c>
      <c r="B530" t="s">
        <v>106</v>
      </c>
      <c r="C530">
        <v>210625</v>
      </c>
      <c r="D530" t="s">
        <v>14</v>
      </c>
      <c r="E530">
        <v>200920</v>
      </c>
      <c r="F530">
        <v>5</v>
      </c>
      <c r="G530">
        <v>7</v>
      </c>
      <c r="H530" t="s">
        <v>37</v>
      </c>
      <c r="I530">
        <v>6</v>
      </c>
      <c r="J530">
        <v>3</v>
      </c>
      <c r="K530">
        <v>5</v>
      </c>
      <c r="L530">
        <v>60</v>
      </c>
      <c r="M530">
        <v>200</v>
      </c>
      <c r="N530">
        <v>12585</v>
      </c>
      <c r="P530">
        <v>43.666699999999999</v>
      </c>
    </row>
    <row r="531" spans="1:16" x14ac:dyDescent="0.3">
      <c r="A531" t="s">
        <v>542</v>
      </c>
      <c r="B531" t="s">
        <v>13</v>
      </c>
      <c r="C531">
        <v>210625</v>
      </c>
      <c r="D531" t="s">
        <v>14</v>
      </c>
      <c r="E531">
        <v>200920</v>
      </c>
      <c r="F531">
        <v>5</v>
      </c>
      <c r="G531">
        <v>7</v>
      </c>
      <c r="H531" t="s">
        <v>15</v>
      </c>
      <c r="L531">
        <v>60</v>
      </c>
      <c r="M531">
        <v>30</v>
      </c>
      <c r="N531">
        <v>1875</v>
      </c>
      <c r="P531">
        <v>43.666699999999999</v>
      </c>
    </row>
    <row r="532" spans="1:16" x14ac:dyDescent="0.3">
      <c r="A532" t="s">
        <v>543</v>
      </c>
      <c r="B532" t="s">
        <v>13</v>
      </c>
      <c r="C532">
        <v>210625</v>
      </c>
      <c r="D532" t="s">
        <v>14</v>
      </c>
      <c r="E532">
        <v>200920</v>
      </c>
      <c r="F532">
        <v>5</v>
      </c>
      <c r="G532">
        <v>7</v>
      </c>
      <c r="H532" t="s">
        <v>15</v>
      </c>
      <c r="L532">
        <v>60</v>
      </c>
      <c r="M532">
        <v>15</v>
      </c>
      <c r="N532">
        <v>480</v>
      </c>
      <c r="P532">
        <v>43.666699999999999</v>
      </c>
    </row>
    <row r="533" spans="1:16" x14ac:dyDescent="0.3">
      <c r="A533" t="s">
        <v>544</v>
      </c>
      <c r="B533" t="s">
        <v>13</v>
      </c>
      <c r="C533">
        <v>210625</v>
      </c>
      <c r="D533" t="s">
        <v>14</v>
      </c>
      <c r="E533">
        <v>200920</v>
      </c>
      <c r="F533">
        <v>5</v>
      </c>
      <c r="G533">
        <v>7</v>
      </c>
      <c r="H533" t="s">
        <v>15</v>
      </c>
      <c r="L533">
        <v>60</v>
      </c>
      <c r="M533">
        <v>15</v>
      </c>
      <c r="N533">
        <v>375</v>
      </c>
      <c r="P533">
        <v>43.666699999999999</v>
      </c>
    </row>
    <row r="534" spans="1:16" x14ac:dyDescent="0.3">
      <c r="A534" t="s">
        <v>545</v>
      </c>
      <c r="B534" t="s">
        <v>13</v>
      </c>
      <c r="C534">
        <v>210625</v>
      </c>
      <c r="D534" t="s">
        <v>14</v>
      </c>
      <c r="E534">
        <v>200920</v>
      </c>
      <c r="F534">
        <v>5</v>
      </c>
      <c r="G534">
        <v>7</v>
      </c>
      <c r="H534" t="s">
        <v>15</v>
      </c>
      <c r="L534">
        <v>60</v>
      </c>
      <c r="M534">
        <v>15</v>
      </c>
      <c r="N534">
        <v>390</v>
      </c>
      <c r="P534">
        <v>43.666699999999999</v>
      </c>
    </row>
    <row r="535" spans="1:16" x14ac:dyDescent="0.3">
      <c r="A535" t="s">
        <v>546</v>
      </c>
      <c r="B535" t="s">
        <v>13</v>
      </c>
      <c r="C535">
        <v>210625</v>
      </c>
      <c r="D535" t="s">
        <v>14</v>
      </c>
      <c r="E535">
        <v>200920</v>
      </c>
      <c r="F535">
        <v>5</v>
      </c>
      <c r="G535">
        <v>7</v>
      </c>
      <c r="H535" t="s">
        <v>37</v>
      </c>
      <c r="I535">
        <v>9</v>
      </c>
      <c r="J535">
        <v>1</v>
      </c>
      <c r="K535">
        <v>10</v>
      </c>
      <c r="L535">
        <v>60</v>
      </c>
      <c r="M535">
        <v>250</v>
      </c>
      <c r="N535">
        <v>1764</v>
      </c>
      <c r="P535">
        <v>43.666699999999999</v>
      </c>
    </row>
    <row r="536" spans="1:16" x14ac:dyDescent="0.3">
      <c r="A536" t="s">
        <v>547</v>
      </c>
      <c r="B536" t="s">
        <v>13</v>
      </c>
      <c r="C536">
        <v>210625</v>
      </c>
      <c r="D536" t="s">
        <v>14</v>
      </c>
      <c r="E536">
        <v>200920</v>
      </c>
      <c r="F536">
        <v>5</v>
      </c>
      <c r="G536">
        <v>7</v>
      </c>
      <c r="H536" t="s">
        <v>37</v>
      </c>
      <c r="I536">
        <v>9</v>
      </c>
      <c r="J536">
        <v>2</v>
      </c>
      <c r="K536">
        <v>10</v>
      </c>
      <c r="L536">
        <v>60</v>
      </c>
      <c r="M536">
        <v>250</v>
      </c>
      <c r="N536">
        <v>15990</v>
      </c>
      <c r="P536">
        <v>43.666699999999999</v>
      </c>
    </row>
    <row r="537" spans="1:16" x14ac:dyDescent="0.3">
      <c r="A537" t="s">
        <v>548</v>
      </c>
      <c r="B537" t="s">
        <v>13</v>
      </c>
      <c r="C537">
        <v>210625</v>
      </c>
      <c r="D537" t="s">
        <v>14</v>
      </c>
      <c r="E537">
        <v>200920</v>
      </c>
      <c r="F537">
        <v>5</v>
      </c>
      <c r="G537">
        <v>7</v>
      </c>
      <c r="H537" t="s">
        <v>37</v>
      </c>
      <c r="I537">
        <v>9</v>
      </c>
      <c r="J537">
        <v>3</v>
      </c>
      <c r="K537">
        <v>10</v>
      </c>
      <c r="L537">
        <v>60</v>
      </c>
      <c r="M537">
        <v>250</v>
      </c>
      <c r="N537">
        <v>17430</v>
      </c>
      <c r="P537">
        <v>43.666699999999999</v>
      </c>
    </row>
    <row r="538" spans="1:16" x14ac:dyDescent="0.3">
      <c r="A538" t="s">
        <v>549</v>
      </c>
      <c r="B538" t="s">
        <v>13</v>
      </c>
      <c r="C538">
        <v>210625</v>
      </c>
      <c r="D538" t="s">
        <v>14</v>
      </c>
      <c r="E538">
        <v>200920</v>
      </c>
      <c r="F538">
        <v>5</v>
      </c>
      <c r="G538">
        <v>7</v>
      </c>
      <c r="H538" t="s">
        <v>37</v>
      </c>
      <c r="I538">
        <v>12</v>
      </c>
      <c r="J538">
        <v>1</v>
      </c>
      <c r="K538">
        <v>10</v>
      </c>
      <c r="L538">
        <v>60</v>
      </c>
      <c r="M538">
        <v>250</v>
      </c>
      <c r="N538">
        <v>15915</v>
      </c>
      <c r="P538">
        <v>43.666699999999999</v>
      </c>
    </row>
    <row r="539" spans="1:16" x14ac:dyDescent="0.3">
      <c r="A539" t="s">
        <v>550</v>
      </c>
      <c r="B539" t="s">
        <v>13</v>
      </c>
      <c r="C539">
        <v>210625</v>
      </c>
      <c r="D539" t="s">
        <v>14</v>
      </c>
      <c r="E539">
        <v>200920</v>
      </c>
      <c r="F539">
        <v>5</v>
      </c>
      <c r="G539">
        <v>7</v>
      </c>
      <c r="H539" t="s">
        <v>37</v>
      </c>
      <c r="I539">
        <v>12</v>
      </c>
      <c r="J539">
        <v>2</v>
      </c>
      <c r="K539">
        <v>10</v>
      </c>
      <c r="L539">
        <v>60</v>
      </c>
      <c r="M539">
        <v>280</v>
      </c>
      <c r="N539">
        <v>18195</v>
      </c>
      <c r="P539">
        <v>43.666699999999999</v>
      </c>
    </row>
    <row r="540" spans="1:16" x14ac:dyDescent="0.3">
      <c r="A540" t="s">
        <v>551</v>
      </c>
      <c r="B540" t="s">
        <v>13</v>
      </c>
      <c r="C540">
        <v>210625</v>
      </c>
      <c r="D540" t="s">
        <v>14</v>
      </c>
      <c r="E540">
        <v>200920</v>
      </c>
      <c r="F540">
        <v>5</v>
      </c>
      <c r="G540">
        <v>7</v>
      </c>
      <c r="H540" t="s">
        <v>37</v>
      </c>
      <c r="I540">
        <v>12</v>
      </c>
      <c r="J540">
        <v>3</v>
      </c>
      <c r="K540">
        <v>10</v>
      </c>
      <c r="L540">
        <v>60</v>
      </c>
      <c r="M540">
        <v>250</v>
      </c>
      <c r="N540">
        <v>14685</v>
      </c>
      <c r="P540">
        <v>43.666699999999999</v>
      </c>
    </row>
    <row r="541" spans="1:16" x14ac:dyDescent="0.3">
      <c r="A541" t="s">
        <v>552</v>
      </c>
      <c r="B541" t="s">
        <v>13</v>
      </c>
      <c r="C541">
        <v>210625</v>
      </c>
      <c r="D541" t="s">
        <v>14</v>
      </c>
      <c r="E541">
        <v>200920</v>
      </c>
      <c r="F541">
        <v>5</v>
      </c>
      <c r="G541">
        <v>7</v>
      </c>
      <c r="H541" t="s">
        <v>37</v>
      </c>
      <c r="I541">
        <v>24</v>
      </c>
      <c r="J541">
        <v>1</v>
      </c>
      <c r="K541">
        <v>10</v>
      </c>
      <c r="L541">
        <v>60</v>
      </c>
      <c r="M541">
        <v>300</v>
      </c>
      <c r="N541">
        <v>18990</v>
      </c>
      <c r="P541">
        <v>43.666699999999999</v>
      </c>
    </row>
    <row r="542" spans="1:16" x14ac:dyDescent="0.3">
      <c r="A542" t="s">
        <v>553</v>
      </c>
      <c r="B542" t="s">
        <v>13</v>
      </c>
      <c r="C542">
        <v>210625</v>
      </c>
      <c r="D542" t="s">
        <v>14</v>
      </c>
      <c r="E542">
        <v>200920</v>
      </c>
      <c r="F542">
        <v>5</v>
      </c>
      <c r="G542">
        <v>7</v>
      </c>
      <c r="H542" t="s">
        <v>37</v>
      </c>
      <c r="I542">
        <v>24</v>
      </c>
      <c r="J542">
        <v>2</v>
      </c>
      <c r="K542">
        <v>10</v>
      </c>
      <c r="L542">
        <v>60</v>
      </c>
      <c r="M542">
        <v>300</v>
      </c>
      <c r="N542">
        <v>19725</v>
      </c>
      <c r="P542">
        <v>43.666699999999999</v>
      </c>
    </row>
    <row r="543" spans="1:16" x14ac:dyDescent="0.3">
      <c r="A543" t="s">
        <v>554</v>
      </c>
      <c r="B543" t="s">
        <v>13</v>
      </c>
      <c r="C543">
        <v>210625</v>
      </c>
      <c r="D543" t="s">
        <v>14</v>
      </c>
      <c r="E543">
        <v>200920</v>
      </c>
      <c r="F543">
        <v>5</v>
      </c>
      <c r="G543">
        <v>7</v>
      </c>
      <c r="H543" t="s">
        <v>37</v>
      </c>
      <c r="I543">
        <v>24</v>
      </c>
      <c r="J543">
        <v>3</v>
      </c>
      <c r="K543">
        <v>10</v>
      </c>
      <c r="L543">
        <v>60</v>
      </c>
      <c r="M543">
        <v>300</v>
      </c>
      <c r="N543">
        <v>20070</v>
      </c>
      <c r="P543">
        <v>43.666699999999999</v>
      </c>
    </row>
    <row r="544" spans="1:16" x14ac:dyDescent="0.3">
      <c r="A544" t="s">
        <v>555</v>
      </c>
      <c r="B544" t="s">
        <v>106</v>
      </c>
      <c r="C544">
        <v>210625</v>
      </c>
      <c r="D544" t="s">
        <v>14</v>
      </c>
      <c r="E544">
        <v>200920</v>
      </c>
      <c r="F544">
        <v>5</v>
      </c>
      <c r="G544">
        <v>7</v>
      </c>
      <c r="H544" t="s">
        <v>15</v>
      </c>
      <c r="L544">
        <v>60</v>
      </c>
      <c r="M544">
        <v>0</v>
      </c>
      <c r="N544">
        <v>45</v>
      </c>
      <c r="P544">
        <v>43.666699999999999</v>
      </c>
    </row>
    <row r="545" spans="1:16" x14ac:dyDescent="0.3">
      <c r="A545" t="s">
        <v>556</v>
      </c>
      <c r="B545" t="s">
        <v>106</v>
      </c>
      <c r="C545">
        <v>210625</v>
      </c>
      <c r="D545" t="s">
        <v>14</v>
      </c>
      <c r="E545">
        <v>200920</v>
      </c>
      <c r="F545">
        <v>5</v>
      </c>
      <c r="G545">
        <v>7</v>
      </c>
      <c r="H545" t="s">
        <v>15</v>
      </c>
      <c r="L545">
        <v>60</v>
      </c>
      <c r="M545">
        <v>0</v>
      </c>
      <c r="N545">
        <v>60</v>
      </c>
      <c r="P545">
        <v>43.666699999999999</v>
      </c>
    </row>
    <row r="546" spans="1:16" x14ac:dyDescent="0.3">
      <c r="A546" t="s">
        <v>557</v>
      </c>
      <c r="B546" t="s">
        <v>106</v>
      </c>
      <c r="C546">
        <v>210625</v>
      </c>
      <c r="D546" t="s">
        <v>14</v>
      </c>
      <c r="E546">
        <v>200920</v>
      </c>
      <c r="F546">
        <v>5</v>
      </c>
      <c r="G546">
        <v>7</v>
      </c>
      <c r="H546" t="s">
        <v>37</v>
      </c>
      <c r="I546">
        <v>9</v>
      </c>
      <c r="J546">
        <v>1</v>
      </c>
      <c r="K546">
        <v>5</v>
      </c>
      <c r="L546">
        <v>60</v>
      </c>
      <c r="M546">
        <v>150</v>
      </c>
      <c r="N546">
        <v>10110</v>
      </c>
      <c r="P546">
        <v>43.666699999999999</v>
      </c>
    </row>
    <row r="547" spans="1:16" x14ac:dyDescent="0.3">
      <c r="A547" t="s">
        <v>558</v>
      </c>
      <c r="B547" t="s">
        <v>106</v>
      </c>
      <c r="C547">
        <v>210625</v>
      </c>
      <c r="D547" t="s">
        <v>14</v>
      </c>
      <c r="E547">
        <v>200920</v>
      </c>
      <c r="F547">
        <v>5</v>
      </c>
      <c r="G547">
        <v>7</v>
      </c>
      <c r="H547" t="s">
        <v>37</v>
      </c>
      <c r="I547">
        <v>9</v>
      </c>
      <c r="J547">
        <v>2</v>
      </c>
      <c r="K547">
        <v>5</v>
      </c>
      <c r="L547">
        <v>60</v>
      </c>
      <c r="M547">
        <v>200</v>
      </c>
      <c r="N547">
        <v>11385</v>
      </c>
      <c r="P547">
        <v>43.666699999999999</v>
      </c>
    </row>
    <row r="548" spans="1:16" x14ac:dyDescent="0.3">
      <c r="A548" t="s">
        <v>559</v>
      </c>
      <c r="B548" t="s">
        <v>106</v>
      </c>
      <c r="C548">
        <v>210625</v>
      </c>
      <c r="D548" t="s">
        <v>14</v>
      </c>
      <c r="E548">
        <v>200920</v>
      </c>
      <c r="F548">
        <v>5</v>
      </c>
      <c r="G548">
        <v>7</v>
      </c>
      <c r="H548" t="s">
        <v>37</v>
      </c>
      <c r="I548">
        <v>9</v>
      </c>
      <c r="J548">
        <v>3</v>
      </c>
      <c r="K548">
        <v>5</v>
      </c>
      <c r="L548">
        <v>60</v>
      </c>
      <c r="M548">
        <v>180</v>
      </c>
      <c r="N548">
        <v>11190</v>
      </c>
      <c r="P548">
        <v>43.666699999999999</v>
      </c>
    </row>
    <row r="549" spans="1:16" x14ac:dyDescent="0.3">
      <c r="A549" t="s">
        <v>560</v>
      </c>
      <c r="B549" t="s">
        <v>106</v>
      </c>
      <c r="C549">
        <v>210625</v>
      </c>
      <c r="D549" t="s">
        <v>14</v>
      </c>
      <c r="E549">
        <v>200920</v>
      </c>
      <c r="F549">
        <v>5</v>
      </c>
      <c r="G549">
        <v>7</v>
      </c>
      <c r="H549" t="s">
        <v>37</v>
      </c>
      <c r="I549">
        <v>12</v>
      </c>
      <c r="J549">
        <v>1</v>
      </c>
      <c r="K549">
        <v>5</v>
      </c>
      <c r="L549">
        <v>60</v>
      </c>
      <c r="M549">
        <v>150</v>
      </c>
      <c r="N549">
        <v>9345</v>
      </c>
      <c r="P549">
        <v>43.666699999999999</v>
      </c>
    </row>
    <row r="550" spans="1:16" x14ac:dyDescent="0.3">
      <c r="A550" t="s">
        <v>561</v>
      </c>
      <c r="B550" t="s">
        <v>106</v>
      </c>
      <c r="C550">
        <v>210625</v>
      </c>
      <c r="D550" t="s">
        <v>14</v>
      </c>
      <c r="E550">
        <v>200920</v>
      </c>
      <c r="F550">
        <v>5</v>
      </c>
      <c r="G550">
        <v>7</v>
      </c>
      <c r="H550" t="s">
        <v>37</v>
      </c>
      <c r="I550">
        <v>12</v>
      </c>
      <c r="J550">
        <v>2</v>
      </c>
      <c r="K550">
        <v>5</v>
      </c>
      <c r="L550">
        <v>60</v>
      </c>
      <c r="M550">
        <v>150</v>
      </c>
      <c r="N550">
        <v>11490</v>
      </c>
      <c r="P550">
        <v>43.666699999999999</v>
      </c>
    </row>
    <row r="551" spans="1:16" x14ac:dyDescent="0.3">
      <c r="A551" t="s">
        <v>562</v>
      </c>
      <c r="B551" t="s">
        <v>106</v>
      </c>
      <c r="C551">
        <v>210625</v>
      </c>
      <c r="D551" t="s">
        <v>14</v>
      </c>
      <c r="E551">
        <v>200920</v>
      </c>
      <c r="F551">
        <v>5</v>
      </c>
      <c r="G551">
        <v>7</v>
      </c>
      <c r="H551" t="s">
        <v>37</v>
      </c>
      <c r="I551">
        <v>12</v>
      </c>
      <c r="J551">
        <v>3</v>
      </c>
      <c r="K551">
        <v>5</v>
      </c>
      <c r="L551">
        <v>60</v>
      </c>
      <c r="M551">
        <v>160</v>
      </c>
      <c r="N551">
        <v>10395</v>
      </c>
      <c r="P551">
        <v>43.666699999999999</v>
      </c>
    </row>
    <row r="552" spans="1:16" x14ac:dyDescent="0.3">
      <c r="A552" t="s">
        <v>563</v>
      </c>
      <c r="B552" t="s">
        <v>106</v>
      </c>
      <c r="C552">
        <v>210625</v>
      </c>
      <c r="D552" t="s">
        <v>14</v>
      </c>
      <c r="E552">
        <v>200920</v>
      </c>
      <c r="F552">
        <v>5</v>
      </c>
      <c r="G552">
        <v>7</v>
      </c>
      <c r="H552" t="s">
        <v>37</v>
      </c>
      <c r="I552">
        <v>24</v>
      </c>
      <c r="J552">
        <v>1</v>
      </c>
      <c r="K552">
        <v>5</v>
      </c>
      <c r="L552">
        <v>60</v>
      </c>
      <c r="M552">
        <v>210</v>
      </c>
      <c r="N552">
        <v>13020</v>
      </c>
      <c r="P552">
        <v>43.666699999999999</v>
      </c>
    </row>
    <row r="553" spans="1:16" x14ac:dyDescent="0.3">
      <c r="A553" t="s">
        <v>564</v>
      </c>
      <c r="B553" t="s">
        <v>106</v>
      </c>
      <c r="C553">
        <v>210625</v>
      </c>
      <c r="D553" t="s">
        <v>14</v>
      </c>
      <c r="E553">
        <v>200920</v>
      </c>
      <c r="F553">
        <v>5</v>
      </c>
      <c r="G553">
        <v>7</v>
      </c>
      <c r="H553" t="s">
        <v>37</v>
      </c>
      <c r="I553">
        <v>24</v>
      </c>
      <c r="J553">
        <v>2</v>
      </c>
      <c r="K553">
        <v>5</v>
      </c>
      <c r="L553">
        <v>60</v>
      </c>
      <c r="M553">
        <v>180</v>
      </c>
      <c r="N553">
        <v>11055</v>
      </c>
      <c r="P553">
        <v>43.666699999999999</v>
      </c>
    </row>
    <row r="554" spans="1:16" x14ac:dyDescent="0.3">
      <c r="A554" t="s">
        <v>565</v>
      </c>
      <c r="B554" t="s">
        <v>106</v>
      </c>
      <c r="C554">
        <v>210625</v>
      </c>
      <c r="D554" t="s">
        <v>14</v>
      </c>
      <c r="E554">
        <v>200920</v>
      </c>
      <c r="F554">
        <v>5</v>
      </c>
      <c r="G554">
        <v>7</v>
      </c>
      <c r="H554" t="s">
        <v>37</v>
      </c>
      <c r="I554">
        <v>24</v>
      </c>
      <c r="J554">
        <v>3</v>
      </c>
      <c r="K554">
        <v>5</v>
      </c>
      <c r="L554">
        <v>60</v>
      </c>
      <c r="M554">
        <v>200</v>
      </c>
      <c r="N554">
        <v>11745</v>
      </c>
      <c r="P554">
        <v>43.666699999999999</v>
      </c>
    </row>
    <row r="555" spans="1:16" x14ac:dyDescent="0.3">
      <c r="A555" t="s">
        <v>566</v>
      </c>
      <c r="B555" t="s">
        <v>13</v>
      </c>
      <c r="C555">
        <v>210625</v>
      </c>
      <c r="D555" t="s">
        <v>14</v>
      </c>
      <c r="E555">
        <v>200920</v>
      </c>
      <c r="F555">
        <v>5</v>
      </c>
      <c r="G555">
        <v>7</v>
      </c>
      <c r="H555" t="s">
        <v>15</v>
      </c>
      <c r="L555">
        <v>60</v>
      </c>
      <c r="M555">
        <v>15</v>
      </c>
      <c r="N555">
        <v>1365</v>
      </c>
      <c r="P555">
        <v>43.666699999999999</v>
      </c>
    </row>
    <row r="556" spans="1:16" x14ac:dyDescent="0.3">
      <c r="A556" t="s">
        <v>567</v>
      </c>
      <c r="B556" t="s">
        <v>13</v>
      </c>
      <c r="C556">
        <v>210625</v>
      </c>
      <c r="D556" t="s">
        <v>14</v>
      </c>
      <c r="E556">
        <v>200920</v>
      </c>
      <c r="F556">
        <v>5</v>
      </c>
      <c r="G556">
        <v>7</v>
      </c>
      <c r="H556" t="s">
        <v>15</v>
      </c>
      <c r="L556">
        <v>60</v>
      </c>
      <c r="M556">
        <v>15</v>
      </c>
      <c r="N556">
        <v>765</v>
      </c>
      <c r="P556">
        <v>43.666699999999999</v>
      </c>
    </row>
    <row r="557" spans="1:16" x14ac:dyDescent="0.3">
      <c r="A557" t="s">
        <v>568</v>
      </c>
      <c r="B557" t="s">
        <v>13</v>
      </c>
      <c r="C557">
        <v>210625</v>
      </c>
      <c r="D557" t="s">
        <v>14</v>
      </c>
      <c r="E557">
        <v>200920</v>
      </c>
      <c r="F557">
        <v>5</v>
      </c>
      <c r="G557">
        <v>7</v>
      </c>
      <c r="H557" t="s">
        <v>15</v>
      </c>
      <c r="L557">
        <v>60</v>
      </c>
      <c r="M557">
        <v>14</v>
      </c>
      <c r="N557">
        <v>450</v>
      </c>
      <c r="P557">
        <v>43.666699999999999</v>
      </c>
    </row>
    <row r="558" spans="1:16" x14ac:dyDescent="0.3">
      <c r="A558" t="s">
        <v>569</v>
      </c>
      <c r="B558" t="s">
        <v>13</v>
      </c>
      <c r="C558">
        <v>210625</v>
      </c>
      <c r="D558" t="s">
        <v>14</v>
      </c>
      <c r="E558">
        <v>200920</v>
      </c>
      <c r="F558">
        <v>5</v>
      </c>
      <c r="G558">
        <v>7</v>
      </c>
      <c r="H558" t="s">
        <v>15</v>
      </c>
      <c r="L558">
        <v>60</v>
      </c>
      <c r="M558">
        <v>14</v>
      </c>
      <c r="N558">
        <v>345</v>
      </c>
      <c r="P558">
        <v>43.666699999999999</v>
      </c>
    </row>
    <row r="559" spans="1:16" x14ac:dyDescent="0.3">
      <c r="A559" t="s">
        <v>570</v>
      </c>
      <c r="B559" t="s">
        <v>13</v>
      </c>
      <c r="C559">
        <v>210625</v>
      </c>
      <c r="D559" t="s">
        <v>14</v>
      </c>
      <c r="E559">
        <v>200920</v>
      </c>
      <c r="F559">
        <v>5</v>
      </c>
      <c r="G559">
        <v>7</v>
      </c>
      <c r="H559" t="s">
        <v>120</v>
      </c>
      <c r="I559">
        <v>0</v>
      </c>
      <c r="J559">
        <v>1</v>
      </c>
      <c r="K559">
        <v>10</v>
      </c>
      <c r="L559">
        <v>60</v>
      </c>
      <c r="M559">
        <v>200</v>
      </c>
      <c r="N559">
        <v>14445</v>
      </c>
      <c r="P559">
        <v>43.666699999999999</v>
      </c>
    </row>
    <row r="560" spans="1:16" x14ac:dyDescent="0.3">
      <c r="A560" t="s">
        <v>571</v>
      </c>
      <c r="B560" t="s">
        <v>13</v>
      </c>
      <c r="C560">
        <v>210625</v>
      </c>
      <c r="D560" t="s">
        <v>14</v>
      </c>
      <c r="E560">
        <v>200920</v>
      </c>
      <c r="F560">
        <v>5</v>
      </c>
      <c r="G560">
        <v>7</v>
      </c>
      <c r="H560" t="s">
        <v>120</v>
      </c>
      <c r="I560">
        <v>0</v>
      </c>
      <c r="J560">
        <v>2</v>
      </c>
      <c r="K560">
        <v>10</v>
      </c>
      <c r="L560">
        <v>60</v>
      </c>
      <c r="M560">
        <v>200</v>
      </c>
      <c r="N560">
        <v>14010</v>
      </c>
      <c r="P560">
        <v>43.666699999999999</v>
      </c>
    </row>
    <row r="561" spans="1:16" x14ac:dyDescent="0.3">
      <c r="A561" t="s">
        <v>572</v>
      </c>
      <c r="B561" t="s">
        <v>13</v>
      </c>
      <c r="C561">
        <v>210625</v>
      </c>
      <c r="D561" t="s">
        <v>14</v>
      </c>
      <c r="E561">
        <v>200920</v>
      </c>
      <c r="F561">
        <v>5</v>
      </c>
      <c r="G561">
        <v>7</v>
      </c>
      <c r="H561" t="s">
        <v>120</v>
      </c>
      <c r="I561">
        <v>0</v>
      </c>
      <c r="J561">
        <v>3</v>
      </c>
      <c r="K561">
        <v>10</v>
      </c>
      <c r="L561">
        <v>60</v>
      </c>
      <c r="M561">
        <v>200</v>
      </c>
      <c r="N561">
        <v>13695</v>
      </c>
      <c r="P561">
        <v>43.666699999999999</v>
      </c>
    </row>
    <row r="562" spans="1:16" x14ac:dyDescent="0.3">
      <c r="A562" t="s">
        <v>573</v>
      </c>
      <c r="B562" t="s">
        <v>13</v>
      </c>
      <c r="C562">
        <v>210625</v>
      </c>
      <c r="D562" t="s">
        <v>14</v>
      </c>
      <c r="E562">
        <v>200920</v>
      </c>
      <c r="F562">
        <v>5</v>
      </c>
      <c r="G562">
        <v>7</v>
      </c>
      <c r="H562" t="s">
        <v>120</v>
      </c>
      <c r="I562">
        <v>3</v>
      </c>
      <c r="J562">
        <v>1</v>
      </c>
      <c r="K562">
        <v>10</v>
      </c>
      <c r="L562">
        <v>60</v>
      </c>
      <c r="M562">
        <v>220</v>
      </c>
      <c r="N562">
        <v>13845</v>
      </c>
      <c r="P562">
        <v>43.666699999999999</v>
      </c>
    </row>
    <row r="563" spans="1:16" x14ac:dyDescent="0.3">
      <c r="A563" t="s">
        <v>574</v>
      </c>
      <c r="B563" t="s">
        <v>13</v>
      </c>
      <c r="C563">
        <v>210625</v>
      </c>
      <c r="D563" t="s">
        <v>14</v>
      </c>
      <c r="E563">
        <v>200920</v>
      </c>
      <c r="F563">
        <v>5</v>
      </c>
      <c r="G563">
        <v>7</v>
      </c>
      <c r="H563" t="s">
        <v>120</v>
      </c>
      <c r="I563">
        <v>3</v>
      </c>
      <c r="J563">
        <v>2</v>
      </c>
      <c r="K563">
        <v>10</v>
      </c>
      <c r="L563">
        <v>60</v>
      </c>
      <c r="M563">
        <v>220</v>
      </c>
      <c r="N563">
        <v>14520</v>
      </c>
      <c r="P563">
        <v>43.666699999999999</v>
      </c>
    </row>
    <row r="564" spans="1:16" x14ac:dyDescent="0.3">
      <c r="A564" t="s">
        <v>575</v>
      </c>
      <c r="B564" t="s">
        <v>13</v>
      </c>
      <c r="C564">
        <v>210625</v>
      </c>
      <c r="D564" t="s">
        <v>14</v>
      </c>
      <c r="E564">
        <v>200920</v>
      </c>
      <c r="F564">
        <v>5</v>
      </c>
      <c r="G564">
        <v>7</v>
      </c>
      <c r="H564" t="s">
        <v>120</v>
      </c>
      <c r="I564">
        <v>3</v>
      </c>
      <c r="J564">
        <v>3</v>
      </c>
      <c r="K564">
        <v>10</v>
      </c>
      <c r="L564">
        <v>60</v>
      </c>
      <c r="M564">
        <v>220</v>
      </c>
      <c r="N564">
        <v>13890</v>
      </c>
      <c r="P564">
        <v>43.666699999999999</v>
      </c>
    </row>
    <row r="565" spans="1:16" x14ac:dyDescent="0.3">
      <c r="A565" t="s">
        <v>576</v>
      </c>
      <c r="B565" t="s">
        <v>13</v>
      </c>
      <c r="C565">
        <v>210625</v>
      </c>
      <c r="D565" t="s">
        <v>14</v>
      </c>
      <c r="E565">
        <v>200920</v>
      </c>
      <c r="F565">
        <v>5</v>
      </c>
      <c r="G565">
        <v>7</v>
      </c>
      <c r="H565" t="s">
        <v>120</v>
      </c>
      <c r="I565">
        <v>6</v>
      </c>
      <c r="J565">
        <v>1</v>
      </c>
      <c r="K565">
        <v>10</v>
      </c>
      <c r="L565">
        <v>60</v>
      </c>
      <c r="M565">
        <v>280</v>
      </c>
      <c r="N565">
        <v>16380</v>
      </c>
      <c r="P565">
        <v>43.666699999999999</v>
      </c>
    </row>
    <row r="566" spans="1:16" x14ac:dyDescent="0.3">
      <c r="A566" t="s">
        <v>577</v>
      </c>
      <c r="B566" t="s">
        <v>13</v>
      </c>
      <c r="C566">
        <v>210625</v>
      </c>
      <c r="D566" t="s">
        <v>14</v>
      </c>
      <c r="E566">
        <v>200920</v>
      </c>
      <c r="F566">
        <v>5</v>
      </c>
      <c r="G566">
        <v>7</v>
      </c>
      <c r="H566" t="s">
        <v>120</v>
      </c>
      <c r="I566">
        <v>6</v>
      </c>
      <c r="J566">
        <v>2</v>
      </c>
      <c r="K566">
        <v>10</v>
      </c>
      <c r="L566">
        <v>60</v>
      </c>
      <c r="M566">
        <v>270</v>
      </c>
      <c r="N566">
        <v>16170</v>
      </c>
      <c r="P566">
        <v>43.666699999999999</v>
      </c>
    </row>
    <row r="567" spans="1:16" x14ac:dyDescent="0.3">
      <c r="A567" t="s">
        <v>578</v>
      </c>
      <c r="B567" t="s">
        <v>13</v>
      </c>
      <c r="C567">
        <v>210625</v>
      </c>
      <c r="D567" t="s">
        <v>14</v>
      </c>
      <c r="E567">
        <v>200920</v>
      </c>
      <c r="F567">
        <v>5</v>
      </c>
      <c r="G567">
        <v>7</v>
      </c>
      <c r="H567" t="s">
        <v>120</v>
      </c>
      <c r="I567">
        <v>6</v>
      </c>
      <c r="J567">
        <v>3</v>
      </c>
      <c r="K567">
        <v>10</v>
      </c>
      <c r="L567">
        <v>60</v>
      </c>
      <c r="M567">
        <v>270</v>
      </c>
      <c r="N567">
        <v>16560</v>
      </c>
      <c r="P567">
        <v>43.666699999999999</v>
      </c>
    </row>
    <row r="568" spans="1:16" x14ac:dyDescent="0.3">
      <c r="A568" t="s">
        <v>579</v>
      </c>
      <c r="B568" t="s">
        <v>106</v>
      </c>
      <c r="C568">
        <v>210625</v>
      </c>
      <c r="D568" t="s">
        <v>14</v>
      </c>
      <c r="E568">
        <v>200920</v>
      </c>
      <c r="F568">
        <v>5</v>
      </c>
      <c r="G568">
        <v>7</v>
      </c>
      <c r="H568" t="s">
        <v>15</v>
      </c>
      <c r="L568">
        <v>60</v>
      </c>
      <c r="M568">
        <v>0</v>
      </c>
      <c r="N568">
        <v>30</v>
      </c>
      <c r="P568">
        <v>43.666699999999999</v>
      </c>
    </row>
    <row r="569" spans="1:16" x14ac:dyDescent="0.3">
      <c r="A569" t="s">
        <v>580</v>
      </c>
      <c r="B569" t="s">
        <v>106</v>
      </c>
      <c r="C569">
        <v>210625</v>
      </c>
      <c r="D569" t="s">
        <v>14</v>
      </c>
      <c r="E569">
        <v>200920</v>
      </c>
      <c r="F569">
        <v>5</v>
      </c>
      <c r="G569">
        <v>7</v>
      </c>
      <c r="H569" t="s">
        <v>15</v>
      </c>
      <c r="L569">
        <v>60</v>
      </c>
      <c r="M569">
        <v>0</v>
      </c>
      <c r="N569">
        <v>15</v>
      </c>
      <c r="P569">
        <v>43.666699999999999</v>
      </c>
    </row>
    <row r="570" spans="1:16" x14ac:dyDescent="0.3">
      <c r="A570" t="s">
        <v>581</v>
      </c>
      <c r="B570" t="s">
        <v>106</v>
      </c>
      <c r="C570">
        <v>210625</v>
      </c>
      <c r="D570" t="s">
        <v>14</v>
      </c>
      <c r="E570">
        <v>200920</v>
      </c>
      <c r="F570">
        <v>5</v>
      </c>
      <c r="G570">
        <v>7</v>
      </c>
      <c r="H570" t="s">
        <v>120</v>
      </c>
      <c r="I570">
        <v>0</v>
      </c>
      <c r="J570">
        <v>1</v>
      </c>
      <c r="K570">
        <v>5</v>
      </c>
      <c r="L570">
        <v>60</v>
      </c>
      <c r="M570">
        <v>160</v>
      </c>
      <c r="N570">
        <v>9975</v>
      </c>
      <c r="P570">
        <v>43.666699999999999</v>
      </c>
    </row>
    <row r="571" spans="1:16" x14ac:dyDescent="0.3">
      <c r="A571" t="s">
        <v>582</v>
      </c>
      <c r="B571" t="s">
        <v>106</v>
      </c>
      <c r="C571">
        <v>210625</v>
      </c>
      <c r="D571" t="s">
        <v>14</v>
      </c>
      <c r="E571">
        <v>200920</v>
      </c>
      <c r="F571">
        <v>5</v>
      </c>
      <c r="G571">
        <v>7</v>
      </c>
      <c r="H571" t="s">
        <v>120</v>
      </c>
      <c r="I571">
        <v>0</v>
      </c>
      <c r="J571">
        <v>2</v>
      </c>
      <c r="K571">
        <v>5</v>
      </c>
      <c r="L571">
        <v>60</v>
      </c>
      <c r="M571">
        <v>180</v>
      </c>
      <c r="N571">
        <v>9855</v>
      </c>
      <c r="P571">
        <v>43.666699999999999</v>
      </c>
    </row>
    <row r="572" spans="1:16" x14ac:dyDescent="0.3">
      <c r="A572" t="s">
        <v>583</v>
      </c>
      <c r="B572" t="s">
        <v>106</v>
      </c>
      <c r="C572">
        <v>210625</v>
      </c>
      <c r="D572" t="s">
        <v>14</v>
      </c>
      <c r="E572">
        <v>200920</v>
      </c>
      <c r="F572">
        <v>5</v>
      </c>
      <c r="G572">
        <v>7</v>
      </c>
      <c r="H572" t="s">
        <v>120</v>
      </c>
      <c r="I572">
        <v>0</v>
      </c>
      <c r="J572">
        <v>3</v>
      </c>
      <c r="K572">
        <v>5</v>
      </c>
      <c r="L572">
        <v>60</v>
      </c>
      <c r="M572">
        <v>150</v>
      </c>
      <c r="N572">
        <v>9870</v>
      </c>
      <c r="P572">
        <v>43.666699999999999</v>
      </c>
    </row>
    <row r="573" spans="1:16" x14ac:dyDescent="0.3">
      <c r="A573" t="s">
        <v>584</v>
      </c>
      <c r="B573" t="s">
        <v>106</v>
      </c>
      <c r="C573">
        <v>210625</v>
      </c>
      <c r="D573" t="s">
        <v>14</v>
      </c>
      <c r="E573">
        <v>200920</v>
      </c>
      <c r="F573">
        <v>5</v>
      </c>
      <c r="G573">
        <v>7</v>
      </c>
      <c r="H573" t="s">
        <v>120</v>
      </c>
      <c r="I573">
        <v>3</v>
      </c>
      <c r="J573">
        <v>1</v>
      </c>
      <c r="K573">
        <v>5</v>
      </c>
      <c r="L573">
        <v>60</v>
      </c>
      <c r="M573">
        <v>150</v>
      </c>
      <c r="N573">
        <v>9480</v>
      </c>
      <c r="P573">
        <v>43.666699999999999</v>
      </c>
    </row>
    <row r="574" spans="1:16" x14ac:dyDescent="0.3">
      <c r="A574" t="s">
        <v>585</v>
      </c>
      <c r="B574" t="s">
        <v>106</v>
      </c>
      <c r="C574">
        <v>210625</v>
      </c>
      <c r="D574" t="s">
        <v>14</v>
      </c>
      <c r="E574">
        <v>200920</v>
      </c>
      <c r="F574">
        <v>5</v>
      </c>
      <c r="G574">
        <v>7</v>
      </c>
      <c r="H574" t="s">
        <v>120</v>
      </c>
      <c r="I574">
        <v>3</v>
      </c>
      <c r="J574">
        <v>2</v>
      </c>
      <c r="K574">
        <v>5</v>
      </c>
      <c r="L574">
        <v>60</v>
      </c>
      <c r="M574">
        <v>180</v>
      </c>
      <c r="N574">
        <v>10980</v>
      </c>
      <c r="P574">
        <v>43.666699999999999</v>
      </c>
    </row>
    <row r="575" spans="1:16" x14ac:dyDescent="0.3">
      <c r="A575" t="s">
        <v>586</v>
      </c>
      <c r="B575" t="s">
        <v>106</v>
      </c>
      <c r="C575">
        <v>210625</v>
      </c>
      <c r="D575" t="s">
        <v>14</v>
      </c>
      <c r="E575">
        <v>200920</v>
      </c>
      <c r="F575">
        <v>5</v>
      </c>
      <c r="G575">
        <v>7</v>
      </c>
      <c r="H575" t="s">
        <v>120</v>
      </c>
      <c r="I575">
        <v>3</v>
      </c>
      <c r="J575">
        <v>3</v>
      </c>
      <c r="K575">
        <v>5</v>
      </c>
      <c r="L575">
        <v>60</v>
      </c>
      <c r="M575">
        <v>180</v>
      </c>
      <c r="N575">
        <v>10620</v>
      </c>
      <c r="P575">
        <v>43.666699999999999</v>
      </c>
    </row>
    <row r="576" spans="1:16" x14ac:dyDescent="0.3">
      <c r="A576" t="s">
        <v>587</v>
      </c>
      <c r="B576" t="s">
        <v>106</v>
      </c>
      <c r="C576">
        <v>210625</v>
      </c>
      <c r="D576" t="s">
        <v>14</v>
      </c>
      <c r="E576">
        <v>200920</v>
      </c>
      <c r="F576">
        <v>5</v>
      </c>
      <c r="G576">
        <v>7</v>
      </c>
      <c r="H576" t="s">
        <v>120</v>
      </c>
      <c r="I576">
        <v>6</v>
      </c>
      <c r="J576">
        <v>1</v>
      </c>
      <c r="K576">
        <v>5</v>
      </c>
      <c r="L576">
        <v>60</v>
      </c>
      <c r="M576">
        <v>180</v>
      </c>
      <c r="N576">
        <v>11430</v>
      </c>
      <c r="P576">
        <v>43.666699999999999</v>
      </c>
    </row>
    <row r="577" spans="1:16" x14ac:dyDescent="0.3">
      <c r="A577" t="s">
        <v>588</v>
      </c>
      <c r="B577" t="s">
        <v>106</v>
      </c>
      <c r="C577">
        <v>210625</v>
      </c>
      <c r="D577" t="s">
        <v>14</v>
      </c>
      <c r="E577">
        <v>200920</v>
      </c>
      <c r="F577">
        <v>5</v>
      </c>
      <c r="G577">
        <v>7</v>
      </c>
      <c r="H577" t="s">
        <v>120</v>
      </c>
      <c r="I577">
        <v>6</v>
      </c>
      <c r="J577">
        <v>2</v>
      </c>
      <c r="K577">
        <v>5</v>
      </c>
      <c r="L577">
        <v>60</v>
      </c>
      <c r="M577">
        <v>180</v>
      </c>
      <c r="N577">
        <v>10830</v>
      </c>
      <c r="P577">
        <v>43.666699999999999</v>
      </c>
    </row>
    <row r="578" spans="1:16" x14ac:dyDescent="0.3">
      <c r="A578" t="s">
        <v>589</v>
      </c>
      <c r="B578" t="s">
        <v>106</v>
      </c>
      <c r="C578">
        <v>210625</v>
      </c>
      <c r="D578" t="s">
        <v>14</v>
      </c>
      <c r="E578">
        <v>200920</v>
      </c>
      <c r="F578">
        <v>5</v>
      </c>
      <c r="G578">
        <v>7</v>
      </c>
      <c r="H578" t="s">
        <v>120</v>
      </c>
      <c r="I578">
        <v>6</v>
      </c>
      <c r="J578">
        <v>3</v>
      </c>
      <c r="K578">
        <v>5</v>
      </c>
      <c r="L578">
        <v>60</v>
      </c>
      <c r="M578">
        <v>150</v>
      </c>
      <c r="N578">
        <v>9900</v>
      </c>
      <c r="P578">
        <v>43.666699999999999</v>
      </c>
    </row>
    <row r="579" spans="1:16" x14ac:dyDescent="0.3">
      <c r="A579" t="s">
        <v>590</v>
      </c>
      <c r="B579" t="s">
        <v>13</v>
      </c>
      <c r="C579">
        <v>210625</v>
      </c>
      <c r="D579" t="s">
        <v>14</v>
      </c>
      <c r="E579">
        <v>200920</v>
      </c>
      <c r="F579">
        <v>5</v>
      </c>
      <c r="G579">
        <v>7</v>
      </c>
      <c r="H579" t="s">
        <v>15</v>
      </c>
      <c r="L579">
        <v>60</v>
      </c>
      <c r="M579">
        <v>15</v>
      </c>
      <c r="N579">
        <v>405</v>
      </c>
      <c r="P579">
        <v>43.666699999999999</v>
      </c>
    </row>
    <row r="580" spans="1:16" x14ac:dyDescent="0.3">
      <c r="A580" t="s">
        <v>591</v>
      </c>
      <c r="B580" t="s">
        <v>13</v>
      </c>
      <c r="C580">
        <v>210625</v>
      </c>
      <c r="D580" t="s">
        <v>14</v>
      </c>
      <c r="E580">
        <v>200920</v>
      </c>
      <c r="F580">
        <v>5</v>
      </c>
      <c r="G580">
        <v>7</v>
      </c>
      <c r="H580" t="s">
        <v>15</v>
      </c>
      <c r="L580">
        <v>60</v>
      </c>
      <c r="M580">
        <v>15</v>
      </c>
      <c r="N580">
        <v>390</v>
      </c>
      <c r="P580">
        <v>43.666699999999999</v>
      </c>
    </row>
    <row r="581" spans="1:16" x14ac:dyDescent="0.3">
      <c r="A581" t="s">
        <v>592</v>
      </c>
      <c r="B581" t="s">
        <v>13</v>
      </c>
      <c r="C581">
        <v>210625</v>
      </c>
      <c r="D581" t="s">
        <v>14</v>
      </c>
      <c r="E581">
        <v>200920</v>
      </c>
      <c r="F581">
        <v>5</v>
      </c>
      <c r="G581">
        <v>7</v>
      </c>
      <c r="H581" t="s">
        <v>15</v>
      </c>
      <c r="L581">
        <v>60</v>
      </c>
      <c r="M581">
        <v>15</v>
      </c>
      <c r="N581">
        <v>360</v>
      </c>
      <c r="P581">
        <v>43.666699999999999</v>
      </c>
    </row>
    <row r="582" spans="1:16" x14ac:dyDescent="0.3">
      <c r="A582" t="s">
        <v>593</v>
      </c>
      <c r="B582" t="s">
        <v>13</v>
      </c>
      <c r="C582">
        <v>210625</v>
      </c>
      <c r="D582" t="s">
        <v>14</v>
      </c>
      <c r="E582">
        <v>200920</v>
      </c>
      <c r="F582">
        <v>5</v>
      </c>
      <c r="G582">
        <v>7</v>
      </c>
      <c r="H582" t="s">
        <v>15</v>
      </c>
      <c r="L582">
        <v>60</v>
      </c>
      <c r="M582">
        <v>15</v>
      </c>
      <c r="N582">
        <v>375</v>
      </c>
      <c r="P582">
        <v>43.666699999999999</v>
      </c>
    </row>
    <row r="583" spans="1:16" x14ac:dyDescent="0.3">
      <c r="A583" t="s">
        <v>594</v>
      </c>
      <c r="B583" t="s">
        <v>13</v>
      </c>
      <c r="C583">
        <v>210625</v>
      </c>
      <c r="D583" t="s">
        <v>14</v>
      </c>
      <c r="E583">
        <v>200920</v>
      </c>
      <c r="F583">
        <v>5</v>
      </c>
      <c r="G583">
        <v>7</v>
      </c>
      <c r="H583" t="s">
        <v>120</v>
      </c>
      <c r="I583">
        <v>9</v>
      </c>
      <c r="J583">
        <v>1</v>
      </c>
      <c r="K583">
        <v>10</v>
      </c>
      <c r="L583">
        <v>60</v>
      </c>
      <c r="M583">
        <v>300</v>
      </c>
      <c r="N583">
        <v>17475</v>
      </c>
      <c r="P583">
        <v>43.666699999999999</v>
      </c>
    </row>
    <row r="584" spans="1:16" x14ac:dyDescent="0.3">
      <c r="A584" t="s">
        <v>595</v>
      </c>
      <c r="B584" t="s">
        <v>13</v>
      </c>
      <c r="C584">
        <v>210625</v>
      </c>
      <c r="D584" t="s">
        <v>14</v>
      </c>
      <c r="E584">
        <v>200920</v>
      </c>
      <c r="F584">
        <v>5</v>
      </c>
      <c r="G584">
        <v>7</v>
      </c>
      <c r="H584" t="s">
        <v>120</v>
      </c>
      <c r="I584">
        <v>9</v>
      </c>
      <c r="J584">
        <v>2</v>
      </c>
      <c r="K584">
        <v>10</v>
      </c>
      <c r="L584">
        <v>60</v>
      </c>
      <c r="M584">
        <v>250</v>
      </c>
      <c r="N584">
        <v>14370</v>
      </c>
      <c r="P584">
        <v>43.666699999999999</v>
      </c>
    </row>
    <row r="585" spans="1:16" x14ac:dyDescent="0.3">
      <c r="A585" t="s">
        <v>596</v>
      </c>
      <c r="B585" t="s">
        <v>13</v>
      </c>
      <c r="C585">
        <v>210625</v>
      </c>
      <c r="D585" t="s">
        <v>14</v>
      </c>
      <c r="E585">
        <v>200920</v>
      </c>
      <c r="F585">
        <v>5</v>
      </c>
      <c r="G585">
        <v>7</v>
      </c>
      <c r="H585" t="s">
        <v>120</v>
      </c>
      <c r="I585">
        <v>9</v>
      </c>
      <c r="J585">
        <v>3</v>
      </c>
      <c r="K585">
        <v>10</v>
      </c>
      <c r="L585">
        <v>60</v>
      </c>
      <c r="M585">
        <v>250</v>
      </c>
      <c r="N585">
        <v>15825</v>
      </c>
      <c r="P585">
        <v>43.666699999999999</v>
      </c>
    </row>
    <row r="586" spans="1:16" x14ac:dyDescent="0.3">
      <c r="A586" t="s">
        <v>597</v>
      </c>
      <c r="B586" t="s">
        <v>13</v>
      </c>
      <c r="C586">
        <v>210625</v>
      </c>
      <c r="D586" t="s">
        <v>14</v>
      </c>
      <c r="E586">
        <v>200920</v>
      </c>
      <c r="F586">
        <v>5</v>
      </c>
      <c r="G586">
        <v>7</v>
      </c>
      <c r="H586" t="s">
        <v>120</v>
      </c>
      <c r="I586">
        <v>12</v>
      </c>
      <c r="J586">
        <v>1</v>
      </c>
      <c r="K586">
        <v>10</v>
      </c>
      <c r="L586">
        <v>60</v>
      </c>
      <c r="M586">
        <v>280</v>
      </c>
      <c r="N586">
        <v>16305</v>
      </c>
      <c r="P586">
        <v>43.666699999999999</v>
      </c>
    </row>
    <row r="587" spans="1:16" x14ac:dyDescent="0.3">
      <c r="A587" t="s">
        <v>598</v>
      </c>
      <c r="B587" t="s">
        <v>13</v>
      </c>
      <c r="C587">
        <v>210625</v>
      </c>
      <c r="D587" t="s">
        <v>14</v>
      </c>
      <c r="E587">
        <v>200920</v>
      </c>
      <c r="F587">
        <v>5</v>
      </c>
      <c r="G587">
        <v>7</v>
      </c>
      <c r="H587" t="s">
        <v>120</v>
      </c>
      <c r="I587">
        <v>12</v>
      </c>
      <c r="J587">
        <v>2</v>
      </c>
      <c r="K587">
        <v>10</v>
      </c>
      <c r="L587">
        <v>60</v>
      </c>
      <c r="M587">
        <v>180</v>
      </c>
      <c r="N587">
        <v>12660</v>
      </c>
      <c r="P587">
        <v>43.666699999999999</v>
      </c>
    </row>
    <row r="588" spans="1:16" x14ac:dyDescent="0.3">
      <c r="A588" t="s">
        <v>599</v>
      </c>
      <c r="B588" t="s">
        <v>13</v>
      </c>
      <c r="C588">
        <v>210625</v>
      </c>
      <c r="D588" t="s">
        <v>14</v>
      </c>
      <c r="E588">
        <v>200920</v>
      </c>
      <c r="F588">
        <v>5</v>
      </c>
      <c r="G588">
        <v>7</v>
      </c>
      <c r="H588" t="s">
        <v>120</v>
      </c>
      <c r="I588">
        <v>12</v>
      </c>
      <c r="J588">
        <v>3</v>
      </c>
      <c r="K588">
        <v>10</v>
      </c>
      <c r="L588">
        <v>60</v>
      </c>
      <c r="M588">
        <v>250</v>
      </c>
      <c r="N588">
        <v>16365</v>
      </c>
      <c r="P588">
        <v>43.666699999999999</v>
      </c>
    </row>
    <row r="589" spans="1:16" x14ac:dyDescent="0.3">
      <c r="A589" t="s">
        <v>600</v>
      </c>
      <c r="B589" t="s">
        <v>13</v>
      </c>
      <c r="C589">
        <v>210625</v>
      </c>
      <c r="D589" t="s">
        <v>14</v>
      </c>
      <c r="E589">
        <v>200920</v>
      </c>
      <c r="F589">
        <v>5</v>
      </c>
      <c r="G589">
        <v>7</v>
      </c>
      <c r="H589" t="s">
        <v>120</v>
      </c>
      <c r="I589">
        <v>24</v>
      </c>
      <c r="J589">
        <v>1</v>
      </c>
      <c r="K589">
        <v>10</v>
      </c>
      <c r="L589">
        <v>60</v>
      </c>
      <c r="M589">
        <v>300</v>
      </c>
      <c r="N589">
        <v>18210</v>
      </c>
      <c r="P589">
        <v>43.666699999999999</v>
      </c>
    </row>
    <row r="590" spans="1:16" x14ac:dyDescent="0.3">
      <c r="A590" t="s">
        <v>601</v>
      </c>
      <c r="B590" t="s">
        <v>13</v>
      </c>
      <c r="C590">
        <v>210625</v>
      </c>
      <c r="D590" t="s">
        <v>14</v>
      </c>
      <c r="E590">
        <v>200920</v>
      </c>
      <c r="F590">
        <v>5</v>
      </c>
      <c r="G590">
        <v>7</v>
      </c>
      <c r="H590" t="s">
        <v>120</v>
      </c>
      <c r="I590">
        <v>24</v>
      </c>
      <c r="J590">
        <v>2</v>
      </c>
      <c r="K590">
        <v>10</v>
      </c>
      <c r="L590">
        <v>60</v>
      </c>
      <c r="M590">
        <v>180</v>
      </c>
      <c r="N590">
        <v>13320</v>
      </c>
      <c r="P590">
        <v>43.666699999999999</v>
      </c>
    </row>
    <row r="591" spans="1:16" x14ac:dyDescent="0.3">
      <c r="A591" t="s">
        <v>602</v>
      </c>
      <c r="B591" t="s">
        <v>13</v>
      </c>
      <c r="C591">
        <v>210625</v>
      </c>
      <c r="D591" t="s">
        <v>14</v>
      </c>
      <c r="E591">
        <v>200920</v>
      </c>
      <c r="F591">
        <v>5</v>
      </c>
      <c r="G591">
        <v>7</v>
      </c>
      <c r="H591" t="s">
        <v>120</v>
      </c>
      <c r="I591">
        <v>24</v>
      </c>
      <c r="J591">
        <v>3</v>
      </c>
      <c r="K591">
        <v>10</v>
      </c>
      <c r="L591">
        <v>60</v>
      </c>
      <c r="M591">
        <v>300</v>
      </c>
      <c r="N591">
        <v>19245</v>
      </c>
      <c r="P591">
        <v>43.666699999999999</v>
      </c>
    </row>
    <row r="592" spans="1:16" x14ac:dyDescent="0.3">
      <c r="A592" t="s">
        <v>603</v>
      </c>
      <c r="B592" t="s">
        <v>106</v>
      </c>
      <c r="C592">
        <v>210625</v>
      </c>
      <c r="D592" t="s">
        <v>14</v>
      </c>
      <c r="E592">
        <v>200920</v>
      </c>
      <c r="F592">
        <v>5</v>
      </c>
      <c r="G592">
        <v>7</v>
      </c>
      <c r="H592" t="s">
        <v>15</v>
      </c>
      <c r="L592">
        <v>60</v>
      </c>
      <c r="M592">
        <v>0</v>
      </c>
      <c r="N592">
        <v>45</v>
      </c>
      <c r="P592">
        <v>43.666699999999999</v>
      </c>
    </row>
    <row r="593" spans="1:16" x14ac:dyDescent="0.3">
      <c r="A593" t="s">
        <v>604</v>
      </c>
      <c r="B593" t="s">
        <v>106</v>
      </c>
      <c r="C593">
        <v>210625</v>
      </c>
      <c r="D593" t="s">
        <v>14</v>
      </c>
      <c r="E593">
        <v>200920</v>
      </c>
      <c r="F593">
        <v>5</v>
      </c>
      <c r="G593">
        <v>7</v>
      </c>
      <c r="H593" t="s">
        <v>15</v>
      </c>
      <c r="L593">
        <v>60</v>
      </c>
      <c r="M593">
        <v>0</v>
      </c>
      <c r="N593">
        <v>15</v>
      </c>
      <c r="P593">
        <v>43.666699999999999</v>
      </c>
    </row>
    <row r="594" spans="1:16" x14ac:dyDescent="0.3">
      <c r="A594" t="s">
        <v>605</v>
      </c>
      <c r="B594" t="s">
        <v>106</v>
      </c>
      <c r="C594">
        <v>210625</v>
      </c>
      <c r="D594" t="s">
        <v>14</v>
      </c>
      <c r="E594">
        <v>200920</v>
      </c>
      <c r="F594">
        <v>5</v>
      </c>
      <c r="G594">
        <v>7</v>
      </c>
      <c r="H594" t="s">
        <v>120</v>
      </c>
      <c r="I594">
        <v>9</v>
      </c>
      <c r="J594">
        <v>1</v>
      </c>
      <c r="K594">
        <v>5</v>
      </c>
      <c r="L594">
        <v>60</v>
      </c>
      <c r="M594">
        <v>200</v>
      </c>
      <c r="N594">
        <v>11490</v>
      </c>
      <c r="P594">
        <v>43.666699999999999</v>
      </c>
    </row>
    <row r="595" spans="1:16" x14ac:dyDescent="0.3">
      <c r="A595" t="s">
        <v>606</v>
      </c>
      <c r="B595" t="s">
        <v>106</v>
      </c>
      <c r="C595">
        <v>210625</v>
      </c>
      <c r="D595" t="s">
        <v>14</v>
      </c>
      <c r="E595">
        <v>200920</v>
      </c>
      <c r="F595">
        <v>5</v>
      </c>
      <c r="G595">
        <v>7</v>
      </c>
      <c r="H595" t="s">
        <v>120</v>
      </c>
      <c r="I595">
        <v>9</v>
      </c>
      <c r="J595">
        <v>2</v>
      </c>
      <c r="K595">
        <v>5</v>
      </c>
      <c r="L595">
        <v>60</v>
      </c>
      <c r="M595">
        <v>200</v>
      </c>
      <c r="N595">
        <v>11640</v>
      </c>
      <c r="P595">
        <v>43.666699999999999</v>
      </c>
    </row>
    <row r="596" spans="1:16" x14ac:dyDescent="0.3">
      <c r="A596" t="s">
        <v>607</v>
      </c>
      <c r="B596" t="s">
        <v>106</v>
      </c>
      <c r="C596">
        <v>210625</v>
      </c>
      <c r="D596" t="s">
        <v>14</v>
      </c>
      <c r="E596">
        <v>200920</v>
      </c>
      <c r="F596">
        <v>5</v>
      </c>
      <c r="G596">
        <v>7</v>
      </c>
      <c r="H596" t="s">
        <v>120</v>
      </c>
      <c r="I596">
        <v>9</v>
      </c>
      <c r="J596">
        <v>3</v>
      </c>
      <c r="K596">
        <v>5</v>
      </c>
      <c r="L596">
        <v>60</v>
      </c>
      <c r="M596">
        <v>200</v>
      </c>
      <c r="N596">
        <v>11700</v>
      </c>
      <c r="P596">
        <v>43.666699999999999</v>
      </c>
    </row>
    <row r="597" spans="1:16" x14ac:dyDescent="0.3">
      <c r="A597" t="s">
        <v>608</v>
      </c>
      <c r="B597" t="s">
        <v>106</v>
      </c>
      <c r="C597">
        <v>210625</v>
      </c>
      <c r="D597" t="s">
        <v>14</v>
      </c>
      <c r="E597">
        <v>200920</v>
      </c>
      <c r="F597">
        <v>5</v>
      </c>
      <c r="G597">
        <v>7</v>
      </c>
      <c r="H597" t="s">
        <v>120</v>
      </c>
      <c r="I597">
        <v>12</v>
      </c>
      <c r="J597">
        <v>1</v>
      </c>
      <c r="K597">
        <v>5</v>
      </c>
      <c r="L597">
        <v>60</v>
      </c>
      <c r="M597">
        <v>200</v>
      </c>
      <c r="N597">
        <v>11205</v>
      </c>
      <c r="P597">
        <v>43.666699999999999</v>
      </c>
    </row>
    <row r="598" spans="1:16" x14ac:dyDescent="0.3">
      <c r="A598" t="s">
        <v>609</v>
      </c>
      <c r="B598" t="s">
        <v>106</v>
      </c>
      <c r="C598">
        <v>210625</v>
      </c>
      <c r="D598" t="s">
        <v>14</v>
      </c>
      <c r="E598">
        <v>200920</v>
      </c>
      <c r="F598">
        <v>5</v>
      </c>
      <c r="G598">
        <v>7</v>
      </c>
      <c r="H598" t="s">
        <v>120</v>
      </c>
      <c r="I598">
        <v>12</v>
      </c>
      <c r="J598">
        <v>2</v>
      </c>
      <c r="K598">
        <v>5</v>
      </c>
      <c r="L598">
        <v>60</v>
      </c>
      <c r="M598">
        <v>180</v>
      </c>
      <c r="N598">
        <v>10290</v>
      </c>
      <c r="P598">
        <v>43.666699999999999</v>
      </c>
    </row>
    <row r="599" spans="1:16" x14ac:dyDescent="0.3">
      <c r="A599" t="s">
        <v>610</v>
      </c>
      <c r="B599" t="s">
        <v>106</v>
      </c>
      <c r="C599">
        <v>210625</v>
      </c>
      <c r="D599" t="s">
        <v>14</v>
      </c>
      <c r="E599">
        <v>200920</v>
      </c>
      <c r="F599">
        <v>5</v>
      </c>
      <c r="G599">
        <v>7</v>
      </c>
      <c r="H599" t="s">
        <v>120</v>
      </c>
      <c r="I599">
        <v>12</v>
      </c>
      <c r="J599">
        <v>3</v>
      </c>
      <c r="K599">
        <v>5</v>
      </c>
      <c r="L599">
        <v>60</v>
      </c>
      <c r="M599">
        <v>200</v>
      </c>
      <c r="N599">
        <v>11895</v>
      </c>
      <c r="P599">
        <v>43.666699999999999</v>
      </c>
    </row>
    <row r="600" spans="1:16" x14ac:dyDescent="0.3">
      <c r="A600" t="s">
        <v>611</v>
      </c>
      <c r="B600" t="s">
        <v>106</v>
      </c>
      <c r="C600">
        <v>210625</v>
      </c>
      <c r="D600" t="s">
        <v>14</v>
      </c>
      <c r="E600">
        <v>200920</v>
      </c>
      <c r="F600">
        <v>5</v>
      </c>
      <c r="G600">
        <v>7</v>
      </c>
      <c r="H600" t="s">
        <v>120</v>
      </c>
      <c r="I600">
        <v>24</v>
      </c>
      <c r="J600">
        <v>1</v>
      </c>
      <c r="K600">
        <v>5</v>
      </c>
      <c r="L600">
        <v>60</v>
      </c>
      <c r="M600">
        <v>200</v>
      </c>
      <c r="N600">
        <v>11325</v>
      </c>
      <c r="P600">
        <v>43.666699999999999</v>
      </c>
    </row>
    <row r="601" spans="1:16" x14ac:dyDescent="0.3">
      <c r="A601" t="s">
        <v>612</v>
      </c>
      <c r="B601" t="s">
        <v>106</v>
      </c>
      <c r="C601">
        <v>210625</v>
      </c>
      <c r="D601" t="s">
        <v>14</v>
      </c>
      <c r="E601">
        <v>200920</v>
      </c>
      <c r="F601">
        <v>5</v>
      </c>
      <c r="G601">
        <v>7</v>
      </c>
      <c r="H601" t="s">
        <v>120</v>
      </c>
      <c r="I601">
        <v>24</v>
      </c>
      <c r="J601">
        <v>2</v>
      </c>
      <c r="K601">
        <v>5</v>
      </c>
      <c r="L601">
        <v>60</v>
      </c>
      <c r="M601">
        <v>180</v>
      </c>
      <c r="N601">
        <v>10035</v>
      </c>
      <c r="P601">
        <v>43.666699999999999</v>
      </c>
    </row>
    <row r="602" spans="1:16" x14ac:dyDescent="0.3">
      <c r="A602" t="s">
        <v>613</v>
      </c>
      <c r="B602" t="s">
        <v>106</v>
      </c>
      <c r="C602">
        <v>210625</v>
      </c>
      <c r="D602" t="s">
        <v>14</v>
      </c>
      <c r="E602">
        <v>200920</v>
      </c>
      <c r="F602">
        <v>5</v>
      </c>
      <c r="G602">
        <v>7</v>
      </c>
      <c r="H602" t="s">
        <v>120</v>
      </c>
      <c r="I602">
        <v>24</v>
      </c>
      <c r="J602">
        <v>3</v>
      </c>
      <c r="K602">
        <v>5</v>
      </c>
      <c r="L602">
        <v>60</v>
      </c>
      <c r="M602">
        <v>200</v>
      </c>
      <c r="N602">
        <v>11460</v>
      </c>
      <c r="P602">
        <v>43.666699999999999</v>
      </c>
    </row>
    <row r="603" spans="1:16" x14ac:dyDescent="0.3">
      <c r="A603" t="s">
        <v>614</v>
      </c>
      <c r="B603" t="s">
        <v>13</v>
      </c>
      <c r="C603">
        <v>210624</v>
      </c>
      <c r="D603" t="s">
        <v>14</v>
      </c>
      <c r="E603">
        <v>200921</v>
      </c>
      <c r="F603">
        <v>6</v>
      </c>
      <c r="G603">
        <v>7</v>
      </c>
      <c r="H603" t="s">
        <v>15</v>
      </c>
      <c r="L603">
        <v>60</v>
      </c>
      <c r="M603">
        <v>15</v>
      </c>
      <c r="N603">
        <v>600</v>
      </c>
      <c r="P603">
        <v>39</v>
      </c>
    </row>
    <row r="604" spans="1:16" x14ac:dyDescent="0.3">
      <c r="A604" t="s">
        <v>615</v>
      </c>
      <c r="B604" t="s">
        <v>13</v>
      </c>
      <c r="C604">
        <v>210624</v>
      </c>
      <c r="D604" t="s">
        <v>14</v>
      </c>
      <c r="E604">
        <v>200921</v>
      </c>
      <c r="F604">
        <v>6</v>
      </c>
      <c r="G604">
        <v>7</v>
      </c>
      <c r="H604" t="s">
        <v>15</v>
      </c>
      <c r="L604">
        <v>60</v>
      </c>
      <c r="M604">
        <v>15</v>
      </c>
      <c r="N604">
        <v>450</v>
      </c>
      <c r="P604">
        <v>39</v>
      </c>
    </row>
    <row r="605" spans="1:16" x14ac:dyDescent="0.3">
      <c r="A605" t="s">
        <v>616</v>
      </c>
      <c r="B605" t="s">
        <v>13</v>
      </c>
      <c r="C605">
        <v>210624</v>
      </c>
      <c r="D605" t="s">
        <v>14</v>
      </c>
      <c r="E605">
        <v>200921</v>
      </c>
      <c r="F605">
        <v>6</v>
      </c>
      <c r="G605">
        <v>7</v>
      </c>
      <c r="H605" t="s">
        <v>15</v>
      </c>
      <c r="L605">
        <v>60</v>
      </c>
      <c r="M605">
        <v>15</v>
      </c>
      <c r="N605">
        <v>360</v>
      </c>
      <c r="P605">
        <v>39</v>
      </c>
    </row>
    <row r="606" spans="1:16" x14ac:dyDescent="0.3">
      <c r="A606" t="s">
        <v>617</v>
      </c>
      <c r="B606" t="s">
        <v>13</v>
      </c>
      <c r="C606">
        <v>210624</v>
      </c>
      <c r="D606" t="s">
        <v>14</v>
      </c>
      <c r="E606">
        <v>200921</v>
      </c>
      <c r="F606">
        <v>6</v>
      </c>
      <c r="G606">
        <v>7</v>
      </c>
      <c r="H606" t="s">
        <v>15</v>
      </c>
      <c r="L606">
        <v>60</v>
      </c>
      <c r="M606">
        <v>15</v>
      </c>
      <c r="N606">
        <v>355</v>
      </c>
      <c r="P606">
        <v>39</v>
      </c>
    </row>
    <row r="607" spans="1:16" x14ac:dyDescent="0.3">
      <c r="A607" t="s">
        <v>618</v>
      </c>
      <c r="B607" t="s">
        <v>13</v>
      </c>
      <c r="C607">
        <v>210624</v>
      </c>
      <c r="D607" t="s">
        <v>14</v>
      </c>
      <c r="E607">
        <v>200921</v>
      </c>
      <c r="F607">
        <v>6</v>
      </c>
      <c r="G607">
        <v>7</v>
      </c>
      <c r="H607" t="s">
        <v>37</v>
      </c>
      <c r="I607">
        <v>0</v>
      </c>
      <c r="J607">
        <v>1</v>
      </c>
      <c r="K607">
        <v>10</v>
      </c>
      <c r="L607">
        <v>60</v>
      </c>
      <c r="M607">
        <v>180</v>
      </c>
      <c r="N607">
        <v>11415</v>
      </c>
      <c r="P607">
        <v>39</v>
      </c>
    </row>
    <row r="608" spans="1:16" x14ac:dyDescent="0.3">
      <c r="A608" t="s">
        <v>619</v>
      </c>
      <c r="B608" t="s">
        <v>13</v>
      </c>
      <c r="C608">
        <v>210624</v>
      </c>
      <c r="D608" t="s">
        <v>14</v>
      </c>
      <c r="E608">
        <v>200921</v>
      </c>
      <c r="F608">
        <v>6</v>
      </c>
      <c r="G608">
        <v>7</v>
      </c>
      <c r="H608" t="s">
        <v>37</v>
      </c>
      <c r="I608">
        <v>0</v>
      </c>
      <c r="J608">
        <v>2</v>
      </c>
      <c r="K608">
        <v>10</v>
      </c>
      <c r="L608">
        <v>60</v>
      </c>
      <c r="M608">
        <v>180</v>
      </c>
      <c r="N608">
        <v>12015</v>
      </c>
      <c r="P608">
        <v>39</v>
      </c>
    </row>
    <row r="609" spans="1:16" x14ac:dyDescent="0.3">
      <c r="A609" t="s">
        <v>620</v>
      </c>
      <c r="B609" t="s">
        <v>13</v>
      </c>
      <c r="C609">
        <v>210624</v>
      </c>
      <c r="D609" t="s">
        <v>14</v>
      </c>
      <c r="E609">
        <v>200921</v>
      </c>
      <c r="F609">
        <v>6</v>
      </c>
      <c r="G609">
        <v>7</v>
      </c>
      <c r="H609" t="s">
        <v>37</v>
      </c>
      <c r="I609">
        <v>0</v>
      </c>
      <c r="J609">
        <v>3</v>
      </c>
      <c r="K609">
        <v>10</v>
      </c>
      <c r="L609">
        <v>60</v>
      </c>
      <c r="M609">
        <v>150</v>
      </c>
      <c r="N609">
        <v>10170</v>
      </c>
      <c r="P609">
        <v>39</v>
      </c>
    </row>
    <row r="610" spans="1:16" x14ac:dyDescent="0.3">
      <c r="A610" t="s">
        <v>621</v>
      </c>
      <c r="B610" t="s">
        <v>13</v>
      </c>
      <c r="C610">
        <v>210624</v>
      </c>
      <c r="D610" t="s">
        <v>14</v>
      </c>
      <c r="E610">
        <v>200921</v>
      </c>
      <c r="F610">
        <v>6</v>
      </c>
      <c r="G610">
        <v>7</v>
      </c>
      <c r="H610" t="s">
        <v>37</v>
      </c>
      <c r="I610">
        <v>3</v>
      </c>
      <c r="J610">
        <v>1</v>
      </c>
      <c r="K610">
        <v>10</v>
      </c>
      <c r="L610">
        <v>60</v>
      </c>
      <c r="M610">
        <v>150</v>
      </c>
      <c r="N610">
        <v>10335</v>
      </c>
      <c r="P610">
        <v>39</v>
      </c>
    </row>
    <row r="611" spans="1:16" x14ac:dyDescent="0.3">
      <c r="A611" t="s">
        <v>622</v>
      </c>
      <c r="B611" t="s">
        <v>13</v>
      </c>
      <c r="C611">
        <v>210624</v>
      </c>
      <c r="D611" t="s">
        <v>14</v>
      </c>
      <c r="E611">
        <v>200921</v>
      </c>
      <c r="F611">
        <v>6</v>
      </c>
      <c r="G611">
        <v>7</v>
      </c>
      <c r="H611" t="s">
        <v>37</v>
      </c>
      <c r="I611">
        <v>3</v>
      </c>
      <c r="J611">
        <v>2</v>
      </c>
      <c r="K611">
        <v>10</v>
      </c>
      <c r="L611">
        <v>60</v>
      </c>
      <c r="M611">
        <v>150</v>
      </c>
      <c r="N611">
        <v>9765</v>
      </c>
      <c r="P611">
        <v>39</v>
      </c>
    </row>
    <row r="612" spans="1:16" x14ac:dyDescent="0.3">
      <c r="A612" t="s">
        <v>623</v>
      </c>
      <c r="B612" t="s">
        <v>13</v>
      </c>
      <c r="C612">
        <v>210624</v>
      </c>
      <c r="D612" t="s">
        <v>14</v>
      </c>
      <c r="E612">
        <v>200921</v>
      </c>
      <c r="F612">
        <v>6</v>
      </c>
      <c r="G612">
        <v>7</v>
      </c>
      <c r="H612" t="s">
        <v>37</v>
      </c>
      <c r="I612">
        <v>3</v>
      </c>
      <c r="J612">
        <v>3</v>
      </c>
      <c r="K612">
        <v>10</v>
      </c>
      <c r="L612">
        <v>60</v>
      </c>
      <c r="M612">
        <v>150</v>
      </c>
      <c r="N612">
        <v>9930</v>
      </c>
      <c r="P612">
        <v>39</v>
      </c>
    </row>
    <row r="613" spans="1:16" x14ac:dyDescent="0.3">
      <c r="A613" t="s">
        <v>624</v>
      </c>
      <c r="B613" t="s">
        <v>13</v>
      </c>
      <c r="C613">
        <v>210624</v>
      </c>
      <c r="D613" t="s">
        <v>14</v>
      </c>
      <c r="E613">
        <v>200921</v>
      </c>
      <c r="F613">
        <v>6</v>
      </c>
      <c r="G613">
        <v>7</v>
      </c>
      <c r="H613" t="s">
        <v>37</v>
      </c>
      <c r="I613">
        <v>6</v>
      </c>
      <c r="J613">
        <v>1</v>
      </c>
      <c r="K613">
        <v>10</v>
      </c>
      <c r="L613">
        <v>60</v>
      </c>
      <c r="M613">
        <v>150</v>
      </c>
      <c r="N613">
        <v>10485</v>
      </c>
      <c r="O613" t="s">
        <v>625</v>
      </c>
      <c r="P613">
        <v>39</v>
      </c>
    </row>
    <row r="614" spans="1:16" x14ac:dyDescent="0.3">
      <c r="A614" t="s">
        <v>626</v>
      </c>
      <c r="B614" t="s">
        <v>13</v>
      </c>
      <c r="C614">
        <v>210624</v>
      </c>
      <c r="D614" t="s">
        <v>14</v>
      </c>
      <c r="E614">
        <v>200921</v>
      </c>
      <c r="F614">
        <v>6</v>
      </c>
      <c r="G614">
        <v>7</v>
      </c>
      <c r="H614" t="s">
        <v>37</v>
      </c>
      <c r="I614">
        <v>6</v>
      </c>
      <c r="J614">
        <v>2</v>
      </c>
      <c r="K614">
        <v>10</v>
      </c>
      <c r="L614">
        <v>60</v>
      </c>
      <c r="M614">
        <v>150</v>
      </c>
      <c r="N614">
        <v>10740</v>
      </c>
      <c r="P614">
        <v>39</v>
      </c>
    </row>
    <row r="615" spans="1:16" x14ac:dyDescent="0.3">
      <c r="A615" t="s">
        <v>627</v>
      </c>
      <c r="B615" t="s">
        <v>13</v>
      </c>
      <c r="C615">
        <v>210624</v>
      </c>
      <c r="D615" t="s">
        <v>14</v>
      </c>
      <c r="E615">
        <v>200921</v>
      </c>
      <c r="F615">
        <v>6</v>
      </c>
      <c r="G615">
        <v>7</v>
      </c>
      <c r="H615" t="s">
        <v>37</v>
      </c>
      <c r="I615">
        <v>6</v>
      </c>
      <c r="J615">
        <v>3</v>
      </c>
      <c r="K615">
        <v>10</v>
      </c>
      <c r="L615">
        <v>60</v>
      </c>
      <c r="M615">
        <v>150</v>
      </c>
      <c r="N615">
        <v>10455</v>
      </c>
      <c r="P615">
        <v>39</v>
      </c>
    </row>
    <row r="616" spans="1:16" x14ac:dyDescent="0.3">
      <c r="A616" t="s">
        <v>628</v>
      </c>
      <c r="B616" t="s">
        <v>106</v>
      </c>
      <c r="C616">
        <v>210624</v>
      </c>
      <c r="D616" t="s">
        <v>14</v>
      </c>
      <c r="E616">
        <v>200921</v>
      </c>
      <c r="F616">
        <v>6</v>
      </c>
      <c r="G616">
        <v>7</v>
      </c>
      <c r="H616" t="s">
        <v>15</v>
      </c>
      <c r="L616">
        <v>60</v>
      </c>
      <c r="M616">
        <v>0</v>
      </c>
      <c r="N616">
        <v>120</v>
      </c>
      <c r="P616">
        <v>39</v>
      </c>
    </row>
    <row r="617" spans="1:16" x14ac:dyDescent="0.3">
      <c r="A617" t="s">
        <v>629</v>
      </c>
      <c r="B617" t="s">
        <v>106</v>
      </c>
      <c r="C617">
        <v>210624</v>
      </c>
      <c r="D617" t="s">
        <v>14</v>
      </c>
      <c r="E617">
        <v>200921</v>
      </c>
      <c r="F617">
        <v>6</v>
      </c>
      <c r="G617">
        <v>7</v>
      </c>
      <c r="H617" t="s">
        <v>15</v>
      </c>
      <c r="L617">
        <v>60</v>
      </c>
      <c r="M617">
        <v>0</v>
      </c>
      <c r="N617">
        <v>60</v>
      </c>
      <c r="P617">
        <v>39</v>
      </c>
    </row>
    <row r="618" spans="1:16" x14ac:dyDescent="0.3">
      <c r="A618" t="s">
        <v>630</v>
      </c>
      <c r="B618" t="s">
        <v>106</v>
      </c>
      <c r="C618">
        <v>210624</v>
      </c>
      <c r="D618" t="s">
        <v>14</v>
      </c>
      <c r="E618">
        <v>200921</v>
      </c>
      <c r="F618">
        <v>6</v>
      </c>
      <c r="G618">
        <v>7</v>
      </c>
      <c r="H618" t="s">
        <v>37</v>
      </c>
      <c r="I618">
        <v>0</v>
      </c>
      <c r="J618">
        <v>1</v>
      </c>
      <c r="K618">
        <v>5</v>
      </c>
      <c r="L618">
        <v>60</v>
      </c>
      <c r="M618">
        <v>120</v>
      </c>
      <c r="N618">
        <v>7485</v>
      </c>
      <c r="P618">
        <v>39</v>
      </c>
    </row>
    <row r="619" spans="1:16" x14ac:dyDescent="0.3">
      <c r="A619" t="s">
        <v>631</v>
      </c>
      <c r="B619" t="s">
        <v>106</v>
      </c>
      <c r="C619">
        <v>210624</v>
      </c>
      <c r="D619" t="s">
        <v>14</v>
      </c>
      <c r="E619">
        <v>200921</v>
      </c>
      <c r="F619">
        <v>6</v>
      </c>
      <c r="G619">
        <v>7</v>
      </c>
      <c r="H619" t="s">
        <v>37</v>
      </c>
      <c r="I619">
        <v>0</v>
      </c>
      <c r="J619">
        <v>2</v>
      </c>
      <c r="K619">
        <v>5</v>
      </c>
      <c r="L619">
        <v>60</v>
      </c>
      <c r="M619">
        <v>130</v>
      </c>
      <c r="N619">
        <v>8115</v>
      </c>
      <c r="P619">
        <v>39</v>
      </c>
    </row>
    <row r="620" spans="1:16" x14ac:dyDescent="0.3">
      <c r="A620" t="s">
        <v>632</v>
      </c>
      <c r="B620" t="s">
        <v>106</v>
      </c>
      <c r="C620">
        <v>210624</v>
      </c>
      <c r="D620" t="s">
        <v>14</v>
      </c>
      <c r="E620">
        <v>200921</v>
      </c>
      <c r="F620">
        <v>6</v>
      </c>
      <c r="G620">
        <v>7</v>
      </c>
      <c r="H620" t="s">
        <v>37</v>
      </c>
      <c r="I620">
        <v>0</v>
      </c>
      <c r="J620">
        <v>3</v>
      </c>
      <c r="K620">
        <v>5</v>
      </c>
      <c r="L620">
        <v>60</v>
      </c>
      <c r="M620">
        <v>130</v>
      </c>
      <c r="N620">
        <v>6930</v>
      </c>
      <c r="P620">
        <v>39</v>
      </c>
    </row>
    <row r="621" spans="1:16" x14ac:dyDescent="0.3">
      <c r="A621" t="s">
        <v>633</v>
      </c>
      <c r="B621" t="s">
        <v>106</v>
      </c>
      <c r="C621">
        <v>210624</v>
      </c>
      <c r="D621" t="s">
        <v>14</v>
      </c>
      <c r="E621">
        <v>200921</v>
      </c>
      <c r="F621">
        <v>6</v>
      </c>
      <c r="G621">
        <v>7</v>
      </c>
      <c r="H621" t="s">
        <v>37</v>
      </c>
      <c r="I621">
        <v>3</v>
      </c>
      <c r="J621">
        <v>1</v>
      </c>
      <c r="K621">
        <v>5</v>
      </c>
      <c r="L621">
        <v>60</v>
      </c>
      <c r="M621">
        <v>120</v>
      </c>
      <c r="N621">
        <v>6330</v>
      </c>
      <c r="P621">
        <v>39</v>
      </c>
    </row>
    <row r="622" spans="1:16" x14ac:dyDescent="0.3">
      <c r="A622" t="s">
        <v>634</v>
      </c>
      <c r="B622" t="s">
        <v>106</v>
      </c>
      <c r="C622">
        <v>210624</v>
      </c>
      <c r="D622" t="s">
        <v>14</v>
      </c>
      <c r="E622">
        <v>200921</v>
      </c>
      <c r="F622">
        <v>6</v>
      </c>
      <c r="G622">
        <v>7</v>
      </c>
      <c r="H622" t="s">
        <v>37</v>
      </c>
      <c r="I622">
        <v>3</v>
      </c>
      <c r="J622">
        <v>2</v>
      </c>
      <c r="K622">
        <v>5</v>
      </c>
      <c r="L622">
        <v>60</v>
      </c>
      <c r="M622">
        <v>100</v>
      </c>
      <c r="N622">
        <v>5820</v>
      </c>
      <c r="P622">
        <v>39</v>
      </c>
    </row>
    <row r="623" spans="1:16" x14ac:dyDescent="0.3">
      <c r="A623" t="s">
        <v>635</v>
      </c>
      <c r="B623" t="s">
        <v>106</v>
      </c>
      <c r="C623">
        <v>210624</v>
      </c>
      <c r="D623" t="s">
        <v>14</v>
      </c>
      <c r="E623">
        <v>200921</v>
      </c>
      <c r="F623">
        <v>6</v>
      </c>
      <c r="G623">
        <v>7</v>
      </c>
      <c r="H623" t="s">
        <v>37</v>
      </c>
      <c r="I623">
        <v>3</v>
      </c>
      <c r="J623">
        <v>3</v>
      </c>
      <c r="K623">
        <v>5</v>
      </c>
      <c r="L623">
        <v>60</v>
      </c>
      <c r="M623">
        <v>100</v>
      </c>
      <c r="N623">
        <v>6520</v>
      </c>
      <c r="P623">
        <v>39</v>
      </c>
    </row>
    <row r="624" spans="1:16" x14ac:dyDescent="0.3">
      <c r="A624" t="s">
        <v>636</v>
      </c>
      <c r="B624" t="s">
        <v>106</v>
      </c>
      <c r="C624">
        <v>210624</v>
      </c>
      <c r="D624" t="s">
        <v>14</v>
      </c>
      <c r="E624">
        <v>200921</v>
      </c>
      <c r="F624">
        <v>6</v>
      </c>
      <c r="G624">
        <v>7</v>
      </c>
      <c r="H624" t="s">
        <v>37</v>
      </c>
      <c r="I624">
        <v>6</v>
      </c>
      <c r="J624">
        <v>1</v>
      </c>
      <c r="K624">
        <v>5</v>
      </c>
      <c r="L624">
        <v>60</v>
      </c>
      <c r="M624">
        <v>110</v>
      </c>
      <c r="N624">
        <v>6210</v>
      </c>
      <c r="P624">
        <v>39</v>
      </c>
    </row>
    <row r="625" spans="1:16" x14ac:dyDescent="0.3">
      <c r="A625" t="s">
        <v>637</v>
      </c>
      <c r="B625" t="s">
        <v>106</v>
      </c>
      <c r="C625">
        <v>210624</v>
      </c>
      <c r="D625" t="s">
        <v>14</v>
      </c>
      <c r="E625">
        <v>200921</v>
      </c>
      <c r="F625">
        <v>6</v>
      </c>
      <c r="G625">
        <v>7</v>
      </c>
      <c r="H625" t="s">
        <v>37</v>
      </c>
      <c r="I625">
        <v>6</v>
      </c>
      <c r="J625">
        <v>2</v>
      </c>
      <c r="K625">
        <v>5</v>
      </c>
      <c r="L625">
        <v>60</v>
      </c>
      <c r="M625">
        <v>100</v>
      </c>
      <c r="N625">
        <v>6675</v>
      </c>
      <c r="P625">
        <v>39</v>
      </c>
    </row>
    <row r="626" spans="1:16" x14ac:dyDescent="0.3">
      <c r="A626" t="s">
        <v>638</v>
      </c>
      <c r="B626" t="s">
        <v>106</v>
      </c>
      <c r="C626">
        <v>210624</v>
      </c>
      <c r="D626" t="s">
        <v>14</v>
      </c>
      <c r="E626">
        <v>200921</v>
      </c>
      <c r="F626">
        <v>6</v>
      </c>
      <c r="G626">
        <v>7</v>
      </c>
      <c r="H626" t="s">
        <v>37</v>
      </c>
      <c r="I626">
        <v>6</v>
      </c>
      <c r="J626">
        <v>3</v>
      </c>
      <c r="K626">
        <v>5</v>
      </c>
      <c r="L626">
        <v>60</v>
      </c>
      <c r="M626">
        <v>120</v>
      </c>
      <c r="N626">
        <v>6810</v>
      </c>
      <c r="P626">
        <v>39</v>
      </c>
    </row>
    <row r="627" spans="1:16" x14ac:dyDescent="0.3">
      <c r="A627" t="s">
        <v>639</v>
      </c>
      <c r="B627" t="s">
        <v>13</v>
      </c>
      <c r="C627">
        <v>210624</v>
      </c>
      <c r="D627" t="s">
        <v>14</v>
      </c>
      <c r="E627">
        <v>200921</v>
      </c>
      <c r="F627">
        <v>6</v>
      </c>
      <c r="G627">
        <v>7</v>
      </c>
      <c r="H627" t="s">
        <v>15</v>
      </c>
      <c r="L627">
        <v>60</v>
      </c>
      <c r="M627">
        <v>15</v>
      </c>
      <c r="N627">
        <v>720</v>
      </c>
      <c r="P627">
        <v>39</v>
      </c>
    </row>
    <row r="628" spans="1:16" x14ac:dyDescent="0.3">
      <c r="A628" t="s">
        <v>640</v>
      </c>
      <c r="B628" t="s">
        <v>13</v>
      </c>
      <c r="C628">
        <v>210624</v>
      </c>
      <c r="D628" t="s">
        <v>14</v>
      </c>
      <c r="E628">
        <v>200921</v>
      </c>
      <c r="F628">
        <v>6</v>
      </c>
      <c r="G628">
        <v>7</v>
      </c>
      <c r="H628" t="s">
        <v>15</v>
      </c>
      <c r="L628">
        <v>60</v>
      </c>
      <c r="M628">
        <v>15</v>
      </c>
      <c r="N628">
        <v>450</v>
      </c>
      <c r="P628">
        <v>39</v>
      </c>
    </row>
    <row r="629" spans="1:16" x14ac:dyDescent="0.3">
      <c r="A629" t="s">
        <v>641</v>
      </c>
      <c r="B629" t="s">
        <v>13</v>
      </c>
      <c r="C629">
        <v>210624</v>
      </c>
      <c r="D629" t="s">
        <v>14</v>
      </c>
      <c r="E629">
        <v>200921</v>
      </c>
      <c r="F629">
        <v>6</v>
      </c>
      <c r="G629">
        <v>7</v>
      </c>
      <c r="H629" t="s">
        <v>15</v>
      </c>
      <c r="L629">
        <v>60</v>
      </c>
      <c r="M629">
        <v>15</v>
      </c>
      <c r="N629">
        <v>270</v>
      </c>
      <c r="P629">
        <v>39</v>
      </c>
    </row>
    <row r="630" spans="1:16" x14ac:dyDescent="0.3">
      <c r="A630" t="s">
        <v>642</v>
      </c>
      <c r="B630" t="s">
        <v>13</v>
      </c>
      <c r="C630">
        <v>210624</v>
      </c>
      <c r="D630" t="s">
        <v>14</v>
      </c>
      <c r="E630">
        <v>200921</v>
      </c>
      <c r="F630">
        <v>6</v>
      </c>
      <c r="G630">
        <v>7</v>
      </c>
      <c r="H630" t="s">
        <v>15</v>
      </c>
      <c r="L630">
        <v>60</v>
      </c>
      <c r="M630">
        <v>15</v>
      </c>
      <c r="N630">
        <v>465</v>
      </c>
      <c r="P630">
        <v>39</v>
      </c>
    </row>
    <row r="631" spans="1:16" x14ac:dyDescent="0.3">
      <c r="A631" t="s">
        <v>643</v>
      </c>
      <c r="B631" t="s">
        <v>13</v>
      </c>
      <c r="C631">
        <v>210624</v>
      </c>
      <c r="D631" t="s">
        <v>14</v>
      </c>
      <c r="E631">
        <v>200921</v>
      </c>
      <c r="F631">
        <v>6</v>
      </c>
      <c r="G631">
        <v>7</v>
      </c>
      <c r="H631" t="s">
        <v>37</v>
      </c>
      <c r="I631">
        <v>9</v>
      </c>
      <c r="J631">
        <v>1</v>
      </c>
      <c r="K631">
        <v>10</v>
      </c>
      <c r="L631">
        <v>60</v>
      </c>
      <c r="M631">
        <v>210</v>
      </c>
      <c r="N631">
        <v>12075</v>
      </c>
      <c r="P631">
        <v>39</v>
      </c>
    </row>
    <row r="632" spans="1:16" x14ac:dyDescent="0.3">
      <c r="A632" t="s">
        <v>644</v>
      </c>
      <c r="B632" t="s">
        <v>13</v>
      </c>
      <c r="C632">
        <v>210624</v>
      </c>
      <c r="D632" t="s">
        <v>14</v>
      </c>
      <c r="E632">
        <v>200921</v>
      </c>
      <c r="F632">
        <v>6</v>
      </c>
      <c r="G632">
        <v>7</v>
      </c>
      <c r="H632" t="s">
        <v>37</v>
      </c>
      <c r="I632">
        <v>9</v>
      </c>
      <c r="J632">
        <v>2</v>
      </c>
      <c r="K632">
        <v>10</v>
      </c>
      <c r="L632">
        <v>60</v>
      </c>
      <c r="M632">
        <v>200</v>
      </c>
      <c r="N632">
        <v>11430</v>
      </c>
      <c r="P632">
        <v>39</v>
      </c>
    </row>
    <row r="633" spans="1:16" x14ac:dyDescent="0.3">
      <c r="A633" t="s">
        <v>645</v>
      </c>
      <c r="B633" t="s">
        <v>13</v>
      </c>
      <c r="C633">
        <v>210624</v>
      </c>
      <c r="D633" t="s">
        <v>14</v>
      </c>
      <c r="E633">
        <v>200921</v>
      </c>
      <c r="F633">
        <v>6</v>
      </c>
      <c r="G633">
        <v>7</v>
      </c>
      <c r="H633" t="s">
        <v>37</v>
      </c>
      <c r="I633">
        <v>9</v>
      </c>
      <c r="J633">
        <v>3</v>
      </c>
      <c r="K633">
        <v>10</v>
      </c>
      <c r="L633">
        <v>60</v>
      </c>
      <c r="M633">
        <v>150</v>
      </c>
      <c r="N633">
        <v>10140</v>
      </c>
      <c r="P633">
        <v>39</v>
      </c>
    </row>
    <row r="634" spans="1:16" x14ac:dyDescent="0.3">
      <c r="A634" t="s">
        <v>646</v>
      </c>
      <c r="B634" t="s">
        <v>13</v>
      </c>
      <c r="C634">
        <v>210624</v>
      </c>
      <c r="D634" t="s">
        <v>14</v>
      </c>
      <c r="E634">
        <v>200921</v>
      </c>
      <c r="F634">
        <v>6</v>
      </c>
      <c r="G634">
        <v>7</v>
      </c>
      <c r="H634" t="s">
        <v>37</v>
      </c>
      <c r="I634">
        <v>12</v>
      </c>
      <c r="J634">
        <v>1</v>
      </c>
      <c r="K634">
        <v>10</v>
      </c>
      <c r="L634">
        <v>60</v>
      </c>
      <c r="M634">
        <v>150</v>
      </c>
      <c r="N634">
        <v>10230</v>
      </c>
      <c r="P634">
        <v>39</v>
      </c>
    </row>
    <row r="635" spans="1:16" x14ac:dyDescent="0.3">
      <c r="A635" t="s">
        <v>647</v>
      </c>
      <c r="B635" t="s">
        <v>13</v>
      </c>
      <c r="C635">
        <v>210624</v>
      </c>
      <c r="D635" t="s">
        <v>14</v>
      </c>
      <c r="E635">
        <v>200921</v>
      </c>
      <c r="F635">
        <v>6</v>
      </c>
      <c r="G635">
        <v>7</v>
      </c>
      <c r="H635" t="s">
        <v>37</v>
      </c>
      <c r="I635">
        <v>12</v>
      </c>
      <c r="J635">
        <v>2</v>
      </c>
      <c r="K635">
        <v>10</v>
      </c>
      <c r="L635">
        <v>60</v>
      </c>
      <c r="M635">
        <v>200</v>
      </c>
      <c r="N635">
        <v>12315</v>
      </c>
      <c r="P635">
        <v>39</v>
      </c>
    </row>
    <row r="636" spans="1:16" x14ac:dyDescent="0.3">
      <c r="A636" t="s">
        <v>648</v>
      </c>
      <c r="B636" t="s">
        <v>13</v>
      </c>
      <c r="C636">
        <v>210624</v>
      </c>
      <c r="D636" t="s">
        <v>14</v>
      </c>
      <c r="E636">
        <v>200921</v>
      </c>
      <c r="F636">
        <v>6</v>
      </c>
      <c r="G636">
        <v>7</v>
      </c>
      <c r="H636" t="s">
        <v>37</v>
      </c>
      <c r="I636">
        <v>12</v>
      </c>
      <c r="J636">
        <v>3</v>
      </c>
      <c r="K636">
        <v>10</v>
      </c>
      <c r="L636">
        <v>60</v>
      </c>
      <c r="M636">
        <v>180</v>
      </c>
      <c r="N636">
        <v>10650</v>
      </c>
      <c r="P636">
        <v>39</v>
      </c>
    </row>
    <row r="637" spans="1:16" x14ac:dyDescent="0.3">
      <c r="A637" t="s">
        <v>649</v>
      </c>
      <c r="B637" t="s">
        <v>13</v>
      </c>
      <c r="C637">
        <v>210624</v>
      </c>
      <c r="D637" t="s">
        <v>14</v>
      </c>
      <c r="E637">
        <v>200921</v>
      </c>
      <c r="F637">
        <v>6</v>
      </c>
      <c r="G637">
        <v>7</v>
      </c>
      <c r="H637" t="s">
        <v>37</v>
      </c>
      <c r="I637">
        <v>24</v>
      </c>
      <c r="J637">
        <v>1</v>
      </c>
      <c r="K637">
        <v>10</v>
      </c>
      <c r="L637">
        <v>60</v>
      </c>
      <c r="M637">
        <v>200</v>
      </c>
      <c r="N637">
        <v>12965</v>
      </c>
      <c r="P637">
        <v>39</v>
      </c>
    </row>
    <row r="638" spans="1:16" x14ac:dyDescent="0.3">
      <c r="A638" t="s">
        <v>650</v>
      </c>
      <c r="B638" t="s">
        <v>13</v>
      </c>
      <c r="C638">
        <v>210624</v>
      </c>
      <c r="D638" t="s">
        <v>14</v>
      </c>
      <c r="E638">
        <v>200921</v>
      </c>
      <c r="F638">
        <v>6</v>
      </c>
      <c r="G638">
        <v>7</v>
      </c>
      <c r="H638" t="s">
        <v>37</v>
      </c>
      <c r="I638">
        <v>24</v>
      </c>
      <c r="J638">
        <v>2</v>
      </c>
      <c r="K638">
        <v>10</v>
      </c>
      <c r="L638">
        <v>60</v>
      </c>
      <c r="M638">
        <v>200</v>
      </c>
      <c r="N638">
        <v>13170</v>
      </c>
      <c r="P638">
        <v>39</v>
      </c>
    </row>
    <row r="639" spans="1:16" x14ac:dyDescent="0.3">
      <c r="A639" t="s">
        <v>651</v>
      </c>
      <c r="B639" t="s">
        <v>13</v>
      </c>
      <c r="C639">
        <v>210624</v>
      </c>
      <c r="D639" t="s">
        <v>14</v>
      </c>
      <c r="E639">
        <v>200921</v>
      </c>
      <c r="F639">
        <v>6</v>
      </c>
      <c r="G639">
        <v>7</v>
      </c>
      <c r="H639" t="s">
        <v>37</v>
      </c>
      <c r="I639">
        <v>24</v>
      </c>
      <c r="J639">
        <v>3</v>
      </c>
      <c r="K639">
        <v>10</v>
      </c>
      <c r="L639">
        <v>60</v>
      </c>
      <c r="M639">
        <v>250</v>
      </c>
      <c r="N639">
        <v>14280</v>
      </c>
      <c r="P639">
        <v>39</v>
      </c>
    </row>
    <row r="640" spans="1:16" x14ac:dyDescent="0.3">
      <c r="A640" t="s">
        <v>652</v>
      </c>
      <c r="B640" t="s">
        <v>106</v>
      </c>
      <c r="C640">
        <v>210624</v>
      </c>
      <c r="D640" t="s">
        <v>14</v>
      </c>
      <c r="E640">
        <v>200921</v>
      </c>
      <c r="F640">
        <v>6</v>
      </c>
      <c r="G640">
        <v>7</v>
      </c>
      <c r="H640" t="s">
        <v>15</v>
      </c>
      <c r="L640">
        <v>60</v>
      </c>
      <c r="M640">
        <v>0</v>
      </c>
      <c r="N640">
        <v>30</v>
      </c>
      <c r="P640">
        <v>39</v>
      </c>
    </row>
    <row r="641" spans="1:16" x14ac:dyDescent="0.3">
      <c r="A641" t="s">
        <v>653</v>
      </c>
      <c r="B641" t="s">
        <v>106</v>
      </c>
      <c r="C641">
        <v>210624</v>
      </c>
      <c r="D641" t="s">
        <v>14</v>
      </c>
      <c r="E641">
        <v>200921</v>
      </c>
      <c r="F641">
        <v>6</v>
      </c>
      <c r="G641">
        <v>7</v>
      </c>
      <c r="H641" t="s">
        <v>15</v>
      </c>
      <c r="L641">
        <v>60</v>
      </c>
      <c r="M641">
        <v>0</v>
      </c>
      <c r="N641">
        <v>30</v>
      </c>
      <c r="P641">
        <v>39</v>
      </c>
    </row>
    <row r="642" spans="1:16" x14ac:dyDescent="0.3">
      <c r="A642" t="s">
        <v>654</v>
      </c>
      <c r="B642" t="s">
        <v>106</v>
      </c>
      <c r="C642">
        <v>210624</v>
      </c>
      <c r="D642" t="s">
        <v>14</v>
      </c>
      <c r="E642">
        <v>200921</v>
      </c>
      <c r="F642">
        <v>6</v>
      </c>
      <c r="G642">
        <v>7</v>
      </c>
      <c r="H642" t="s">
        <v>37</v>
      </c>
      <c r="I642">
        <v>9</v>
      </c>
      <c r="J642">
        <v>1</v>
      </c>
      <c r="K642">
        <v>5</v>
      </c>
      <c r="L642">
        <v>60</v>
      </c>
      <c r="M642">
        <v>120</v>
      </c>
      <c r="N642">
        <v>7380</v>
      </c>
      <c r="P642">
        <v>39</v>
      </c>
    </row>
    <row r="643" spans="1:16" x14ac:dyDescent="0.3">
      <c r="A643" t="s">
        <v>655</v>
      </c>
      <c r="B643" t="s">
        <v>106</v>
      </c>
      <c r="C643">
        <v>210624</v>
      </c>
      <c r="D643" t="s">
        <v>14</v>
      </c>
      <c r="E643">
        <v>200921</v>
      </c>
      <c r="F643">
        <v>6</v>
      </c>
      <c r="G643">
        <v>7</v>
      </c>
      <c r="H643" t="s">
        <v>37</v>
      </c>
      <c r="I643">
        <v>9</v>
      </c>
      <c r="J643">
        <v>2</v>
      </c>
      <c r="K643">
        <v>5</v>
      </c>
      <c r="L643">
        <v>60</v>
      </c>
      <c r="M643">
        <v>130</v>
      </c>
      <c r="N643">
        <v>7770</v>
      </c>
      <c r="P643">
        <v>39</v>
      </c>
    </row>
    <row r="644" spans="1:16" x14ac:dyDescent="0.3">
      <c r="A644" t="s">
        <v>656</v>
      </c>
      <c r="B644" t="s">
        <v>106</v>
      </c>
      <c r="C644">
        <v>210624</v>
      </c>
      <c r="D644" t="s">
        <v>14</v>
      </c>
      <c r="E644">
        <v>200921</v>
      </c>
      <c r="F644">
        <v>6</v>
      </c>
      <c r="G644">
        <v>7</v>
      </c>
      <c r="H644" t="s">
        <v>37</v>
      </c>
      <c r="I644">
        <v>9</v>
      </c>
      <c r="J644">
        <v>3</v>
      </c>
      <c r="K644">
        <v>5</v>
      </c>
      <c r="L644">
        <v>60</v>
      </c>
      <c r="M644">
        <v>120</v>
      </c>
      <c r="N644">
        <v>7485</v>
      </c>
      <c r="P644">
        <v>39</v>
      </c>
    </row>
    <row r="645" spans="1:16" x14ac:dyDescent="0.3">
      <c r="A645" t="s">
        <v>657</v>
      </c>
      <c r="B645" t="s">
        <v>106</v>
      </c>
      <c r="C645">
        <v>210624</v>
      </c>
      <c r="D645" t="s">
        <v>14</v>
      </c>
      <c r="E645">
        <v>200921</v>
      </c>
      <c r="F645">
        <v>6</v>
      </c>
      <c r="G645">
        <v>7</v>
      </c>
      <c r="H645" t="s">
        <v>37</v>
      </c>
      <c r="I645">
        <v>12</v>
      </c>
      <c r="J645">
        <v>1</v>
      </c>
      <c r="K645">
        <v>5</v>
      </c>
      <c r="L645">
        <v>60</v>
      </c>
      <c r="M645">
        <v>120</v>
      </c>
      <c r="N645">
        <v>7230</v>
      </c>
      <c r="P645">
        <v>39</v>
      </c>
    </row>
    <row r="646" spans="1:16" x14ac:dyDescent="0.3">
      <c r="A646" t="s">
        <v>658</v>
      </c>
      <c r="B646" t="s">
        <v>106</v>
      </c>
      <c r="C646">
        <v>210624</v>
      </c>
      <c r="D646" t="s">
        <v>14</v>
      </c>
      <c r="E646">
        <v>200921</v>
      </c>
      <c r="F646">
        <v>6</v>
      </c>
      <c r="G646">
        <v>7</v>
      </c>
      <c r="H646" t="s">
        <v>37</v>
      </c>
      <c r="I646">
        <v>12</v>
      </c>
      <c r="J646">
        <v>2</v>
      </c>
      <c r="K646">
        <v>5</v>
      </c>
      <c r="L646">
        <v>60</v>
      </c>
      <c r="M646">
        <v>140</v>
      </c>
      <c r="N646">
        <v>8685</v>
      </c>
      <c r="P646">
        <v>39</v>
      </c>
    </row>
    <row r="647" spans="1:16" x14ac:dyDescent="0.3">
      <c r="A647" t="s">
        <v>659</v>
      </c>
      <c r="B647" t="s">
        <v>106</v>
      </c>
      <c r="C647">
        <v>210624</v>
      </c>
      <c r="D647" t="s">
        <v>14</v>
      </c>
      <c r="E647">
        <v>200921</v>
      </c>
      <c r="F647">
        <v>6</v>
      </c>
      <c r="G647">
        <v>7</v>
      </c>
      <c r="H647" t="s">
        <v>37</v>
      </c>
      <c r="I647">
        <v>12</v>
      </c>
      <c r="J647">
        <v>3</v>
      </c>
      <c r="K647">
        <v>5</v>
      </c>
      <c r="L647">
        <v>60</v>
      </c>
      <c r="M647">
        <v>130</v>
      </c>
      <c r="N647">
        <v>8205</v>
      </c>
      <c r="P647">
        <v>39</v>
      </c>
    </row>
    <row r="648" spans="1:16" x14ac:dyDescent="0.3">
      <c r="A648" t="s">
        <v>660</v>
      </c>
      <c r="B648" t="s">
        <v>106</v>
      </c>
      <c r="C648">
        <v>210624</v>
      </c>
      <c r="D648" t="s">
        <v>14</v>
      </c>
      <c r="E648">
        <v>200921</v>
      </c>
      <c r="F648">
        <v>6</v>
      </c>
      <c r="G648">
        <v>7</v>
      </c>
      <c r="H648" t="s">
        <v>37</v>
      </c>
      <c r="I648">
        <v>24</v>
      </c>
      <c r="J648">
        <v>1</v>
      </c>
      <c r="K648">
        <v>5</v>
      </c>
      <c r="L648">
        <v>60</v>
      </c>
      <c r="M648">
        <v>180</v>
      </c>
      <c r="N648">
        <v>11550</v>
      </c>
      <c r="P648">
        <v>39</v>
      </c>
    </row>
    <row r="649" spans="1:16" x14ac:dyDescent="0.3">
      <c r="A649" t="s">
        <v>661</v>
      </c>
      <c r="B649" t="s">
        <v>106</v>
      </c>
      <c r="C649">
        <v>210624</v>
      </c>
      <c r="D649" t="s">
        <v>14</v>
      </c>
      <c r="E649">
        <v>200921</v>
      </c>
      <c r="F649">
        <v>6</v>
      </c>
      <c r="G649">
        <v>7</v>
      </c>
      <c r="H649" t="s">
        <v>37</v>
      </c>
      <c r="I649">
        <v>24</v>
      </c>
      <c r="J649">
        <v>2</v>
      </c>
      <c r="K649">
        <v>5</v>
      </c>
      <c r="L649">
        <v>60</v>
      </c>
      <c r="M649">
        <v>150</v>
      </c>
      <c r="N649">
        <v>9840</v>
      </c>
      <c r="P649">
        <v>39</v>
      </c>
    </row>
    <row r="650" spans="1:16" x14ac:dyDescent="0.3">
      <c r="A650" t="s">
        <v>662</v>
      </c>
      <c r="B650" t="s">
        <v>106</v>
      </c>
      <c r="C650">
        <v>210624</v>
      </c>
      <c r="D650" t="s">
        <v>14</v>
      </c>
      <c r="E650">
        <v>200921</v>
      </c>
      <c r="F650">
        <v>6</v>
      </c>
      <c r="G650">
        <v>7</v>
      </c>
      <c r="H650" t="s">
        <v>37</v>
      </c>
      <c r="I650">
        <v>24</v>
      </c>
      <c r="J650">
        <v>3</v>
      </c>
      <c r="K650">
        <v>5</v>
      </c>
      <c r="L650">
        <v>60</v>
      </c>
      <c r="M650">
        <v>130</v>
      </c>
      <c r="N650">
        <v>7695</v>
      </c>
      <c r="P650">
        <v>39</v>
      </c>
    </row>
    <row r="651" spans="1:16" x14ac:dyDescent="0.3">
      <c r="A651" t="s">
        <v>663</v>
      </c>
      <c r="B651" t="s">
        <v>13</v>
      </c>
      <c r="C651">
        <v>210624</v>
      </c>
      <c r="D651" t="s">
        <v>14</v>
      </c>
      <c r="E651">
        <v>200921</v>
      </c>
      <c r="F651">
        <v>6</v>
      </c>
      <c r="G651">
        <v>7</v>
      </c>
      <c r="H651" t="s">
        <v>15</v>
      </c>
      <c r="L651">
        <v>60</v>
      </c>
      <c r="M651">
        <v>15</v>
      </c>
      <c r="N651">
        <v>390</v>
      </c>
      <c r="P651">
        <v>39</v>
      </c>
    </row>
    <row r="652" spans="1:16" x14ac:dyDescent="0.3">
      <c r="A652" t="s">
        <v>664</v>
      </c>
      <c r="B652" t="s">
        <v>13</v>
      </c>
      <c r="C652">
        <v>210624</v>
      </c>
      <c r="D652" t="s">
        <v>14</v>
      </c>
      <c r="E652">
        <v>200921</v>
      </c>
      <c r="F652">
        <v>6</v>
      </c>
      <c r="G652">
        <v>7</v>
      </c>
      <c r="H652" t="s">
        <v>15</v>
      </c>
      <c r="L652">
        <v>60</v>
      </c>
      <c r="M652">
        <v>15</v>
      </c>
      <c r="N652">
        <v>240</v>
      </c>
      <c r="P652">
        <v>39</v>
      </c>
    </row>
    <row r="653" spans="1:16" x14ac:dyDescent="0.3">
      <c r="A653" t="s">
        <v>665</v>
      </c>
      <c r="B653" t="s">
        <v>13</v>
      </c>
      <c r="C653">
        <v>210624</v>
      </c>
      <c r="D653" t="s">
        <v>14</v>
      </c>
      <c r="E653">
        <v>200921</v>
      </c>
      <c r="F653">
        <v>6</v>
      </c>
      <c r="G653">
        <v>7</v>
      </c>
      <c r="H653" t="s">
        <v>15</v>
      </c>
      <c r="L653">
        <v>60</v>
      </c>
      <c r="M653">
        <v>15</v>
      </c>
      <c r="N653">
        <v>435</v>
      </c>
      <c r="P653">
        <v>39</v>
      </c>
    </row>
    <row r="654" spans="1:16" x14ac:dyDescent="0.3">
      <c r="A654" t="s">
        <v>666</v>
      </c>
      <c r="B654" t="s">
        <v>13</v>
      </c>
      <c r="C654">
        <v>210624</v>
      </c>
      <c r="D654" t="s">
        <v>14</v>
      </c>
      <c r="E654">
        <v>200921</v>
      </c>
      <c r="F654">
        <v>6</v>
      </c>
      <c r="G654">
        <v>7</v>
      </c>
      <c r="H654" t="s">
        <v>15</v>
      </c>
      <c r="L654">
        <v>60</v>
      </c>
      <c r="M654">
        <v>15</v>
      </c>
      <c r="N654">
        <v>225</v>
      </c>
      <c r="P654">
        <v>39</v>
      </c>
    </row>
    <row r="655" spans="1:16" x14ac:dyDescent="0.3">
      <c r="A655" t="s">
        <v>667</v>
      </c>
      <c r="B655" t="s">
        <v>13</v>
      </c>
      <c r="C655">
        <v>210624</v>
      </c>
      <c r="D655" t="s">
        <v>14</v>
      </c>
      <c r="E655">
        <v>200921</v>
      </c>
      <c r="F655">
        <v>6</v>
      </c>
      <c r="G655">
        <v>7</v>
      </c>
      <c r="H655" t="s">
        <v>120</v>
      </c>
      <c r="I655">
        <v>3</v>
      </c>
      <c r="J655">
        <v>1</v>
      </c>
      <c r="K655">
        <v>10</v>
      </c>
      <c r="L655">
        <v>60</v>
      </c>
      <c r="M655">
        <v>180</v>
      </c>
      <c r="N655">
        <v>11205</v>
      </c>
      <c r="P655">
        <v>39</v>
      </c>
    </row>
    <row r="656" spans="1:16" x14ac:dyDescent="0.3">
      <c r="A656" t="s">
        <v>668</v>
      </c>
      <c r="B656" t="s">
        <v>13</v>
      </c>
      <c r="C656">
        <v>210624</v>
      </c>
      <c r="D656" t="s">
        <v>14</v>
      </c>
      <c r="E656">
        <v>200921</v>
      </c>
      <c r="F656">
        <v>6</v>
      </c>
      <c r="G656">
        <v>7</v>
      </c>
      <c r="H656" t="s">
        <v>120</v>
      </c>
      <c r="I656">
        <v>3</v>
      </c>
      <c r="J656">
        <v>2</v>
      </c>
      <c r="K656">
        <v>10</v>
      </c>
      <c r="L656">
        <v>60</v>
      </c>
      <c r="M656">
        <v>180</v>
      </c>
      <c r="N656">
        <v>11100</v>
      </c>
      <c r="P656">
        <v>39</v>
      </c>
    </row>
    <row r="657" spans="1:16" x14ac:dyDescent="0.3">
      <c r="A657" t="s">
        <v>669</v>
      </c>
      <c r="B657" t="s">
        <v>13</v>
      </c>
      <c r="C657">
        <v>210624</v>
      </c>
      <c r="D657" t="s">
        <v>14</v>
      </c>
      <c r="E657">
        <v>200921</v>
      </c>
      <c r="F657">
        <v>6</v>
      </c>
      <c r="G657">
        <v>7</v>
      </c>
      <c r="H657" t="s">
        <v>120</v>
      </c>
      <c r="I657">
        <v>3</v>
      </c>
      <c r="J657">
        <v>3</v>
      </c>
      <c r="K657">
        <v>10</v>
      </c>
      <c r="L657">
        <v>60</v>
      </c>
      <c r="M657">
        <v>150</v>
      </c>
      <c r="N657">
        <v>9885</v>
      </c>
      <c r="P657">
        <v>39</v>
      </c>
    </row>
    <row r="658" spans="1:16" x14ac:dyDescent="0.3">
      <c r="A658" t="s">
        <v>670</v>
      </c>
      <c r="B658" t="s">
        <v>13</v>
      </c>
      <c r="C658">
        <v>210624</v>
      </c>
      <c r="D658" t="s">
        <v>14</v>
      </c>
      <c r="E658">
        <v>200921</v>
      </c>
      <c r="F658">
        <v>6</v>
      </c>
      <c r="G658">
        <v>7</v>
      </c>
      <c r="H658" t="s">
        <v>120</v>
      </c>
      <c r="I658">
        <v>6</v>
      </c>
      <c r="J658">
        <v>1</v>
      </c>
      <c r="K658">
        <v>10</v>
      </c>
      <c r="L658">
        <v>60</v>
      </c>
      <c r="M658">
        <v>150</v>
      </c>
      <c r="N658">
        <v>9960</v>
      </c>
      <c r="P658">
        <v>39</v>
      </c>
    </row>
    <row r="659" spans="1:16" x14ac:dyDescent="0.3">
      <c r="A659" t="s">
        <v>671</v>
      </c>
      <c r="B659" t="s">
        <v>13</v>
      </c>
      <c r="C659">
        <v>210624</v>
      </c>
      <c r="D659" t="s">
        <v>14</v>
      </c>
      <c r="E659">
        <v>200921</v>
      </c>
      <c r="F659">
        <v>6</v>
      </c>
      <c r="G659">
        <v>7</v>
      </c>
      <c r="H659" t="s">
        <v>120</v>
      </c>
      <c r="I659">
        <v>6</v>
      </c>
      <c r="J659">
        <v>2</v>
      </c>
      <c r="K659">
        <v>10</v>
      </c>
      <c r="L659">
        <v>60</v>
      </c>
      <c r="M659">
        <v>150</v>
      </c>
      <c r="N659">
        <v>10425</v>
      </c>
      <c r="P659">
        <v>39</v>
      </c>
    </row>
    <row r="660" spans="1:16" x14ac:dyDescent="0.3">
      <c r="A660" t="s">
        <v>672</v>
      </c>
      <c r="B660" t="s">
        <v>13</v>
      </c>
      <c r="C660">
        <v>210624</v>
      </c>
      <c r="D660" t="s">
        <v>14</v>
      </c>
      <c r="E660">
        <v>200921</v>
      </c>
      <c r="F660">
        <v>6</v>
      </c>
      <c r="G660">
        <v>7</v>
      </c>
      <c r="H660" t="s">
        <v>120</v>
      </c>
      <c r="I660">
        <v>6</v>
      </c>
      <c r="J660">
        <v>3</v>
      </c>
      <c r="K660">
        <v>10</v>
      </c>
      <c r="L660">
        <v>60</v>
      </c>
      <c r="M660">
        <v>180</v>
      </c>
      <c r="N660">
        <v>11385</v>
      </c>
      <c r="P660">
        <v>39</v>
      </c>
    </row>
    <row r="661" spans="1:16" x14ac:dyDescent="0.3">
      <c r="A661" t="s">
        <v>673</v>
      </c>
      <c r="B661" t="s">
        <v>13</v>
      </c>
      <c r="C661">
        <v>210624</v>
      </c>
      <c r="D661" t="s">
        <v>14</v>
      </c>
      <c r="E661">
        <v>200921</v>
      </c>
      <c r="F661">
        <v>6</v>
      </c>
      <c r="G661">
        <v>7</v>
      </c>
      <c r="H661" t="s">
        <v>120</v>
      </c>
      <c r="I661">
        <v>9</v>
      </c>
      <c r="J661">
        <v>1</v>
      </c>
      <c r="K661">
        <v>10</v>
      </c>
      <c r="L661">
        <v>60</v>
      </c>
      <c r="M661">
        <v>160</v>
      </c>
      <c r="N661">
        <v>10185</v>
      </c>
      <c r="P661">
        <v>39</v>
      </c>
    </row>
    <row r="662" spans="1:16" x14ac:dyDescent="0.3">
      <c r="A662" t="s">
        <v>674</v>
      </c>
      <c r="B662" t="s">
        <v>13</v>
      </c>
      <c r="C662">
        <v>210624</v>
      </c>
      <c r="D662" t="s">
        <v>14</v>
      </c>
      <c r="E662">
        <v>200921</v>
      </c>
      <c r="F662">
        <v>6</v>
      </c>
      <c r="G662">
        <v>7</v>
      </c>
      <c r="H662" t="s">
        <v>120</v>
      </c>
      <c r="I662">
        <v>9</v>
      </c>
      <c r="J662">
        <v>2</v>
      </c>
      <c r="K662">
        <v>10</v>
      </c>
      <c r="L662">
        <v>60</v>
      </c>
      <c r="M662">
        <v>140</v>
      </c>
      <c r="N662">
        <v>9375</v>
      </c>
      <c r="P662">
        <v>39</v>
      </c>
    </row>
    <row r="663" spans="1:16" x14ac:dyDescent="0.3">
      <c r="A663" t="s">
        <v>675</v>
      </c>
      <c r="B663" t="s">
        <v>13</v>
      </c>
      <c r="C663">
        <v>210624</v>
      </c>
      <c r="D663" t="s">
        <v>14</v>
      </c>
      <c r="E663">
        <v>200921</v>
      </c>
      <c r="F663">
        <v>6</v>
      </c>
      <c r="G663">
        <v>7</v>
      </c>
      <c r="H663" t="s">
        <v>120</v>
      </c>
      <c r="I663">
        <v>9</v>
      </c>
      <c r="J663">
        <v>3</v>
      </c>
      <c r="K663">
        <v>10</v>
      </c>
      <c r="L663">
        <v>60</v>
      </c>
      <c r="M663">
        <v>150</v>
      </c>
      <c r="N663">
        <v>9630</v>
      </c>
      <c r="P663">
        <v>39</v>
      </c>
    </row>
    <row r="664" spans="1:16" x14ac:dyDescent="0.3">
      <c r="A664" t="s">
        <v>676</v>
      </c>
      <c r="B664" t="s">
        <v>106</v>
      </c>
      <c r="C664">
        <v>210624</v>
      </c>
      <c r="D664" t="s">
        <v>14</v>
      </c>
      <c r="E664">
        <v>200921</v>
      </c>
      <c r="F664">
        <v>6</v>
      </c>
      <c r="G664">
        <v>7</v>
      </c>
      <c r="H664" t="s">
        <v>15</v>
      </c>
      <c r="L664">
        <v>60</v>
      </c>
      <c r="M664">
        <v>0</v>
      </c>
      <c r="N664">
        <v>30</v>
      </c>
      <c r="P664">
        <v>39</v>
      </c>
    </row>
    <row r="665" spans="1:16" x14ac:dyDescent="0.3">
      <c r="A665" t="s">
        <v>677</v>
      </c>
      <c r="B665" t="s">
        <v>106</v>
      </c>
      <c r="C665">
        <v>210624</v>
      </c>
      <c r="D665" t="s">
        <v>14</v>
      </c>
      <c r="E665">
        <v>200921</v>
      </c>
      <c r="F665">
        <v>6</v>
      </c>
      <c r="G665">
        <v>7</v>
      </c>
      <c r="H665" t="s">
        <v>15</v>
      </c>
      <c r="L665">
        <v>60</v>
      </c>
      <c r="M665">
        <v>0</v>
      </c>
      <c r="N665">
        <v>30</v>
      </c>
      <c r="P665">
        <v>39</v>
      </c>
    </row>
    <row r="666" spans="1:16" x14ac:dyDescent="0.3">
      <c r="A666" t="s">
        <v>678</v>
      </c>
      <c r="B666" t="s">
        <v>106</v>
      </c>
      <c r="C666">
        <v>210624</v>
      </c>
      <c r="D666" t="s">
        <v>14</v>
      </c>
      <c r="E666">
        <v>200921</v>
      </c>
      <c r="F666">
        <v>6</v>
      </c>
      <c r="G666">
        <v>7</v>
      </c>
      <c r="H666" t="s">
        <v>120</v>
      </c>
      <c r="I666">
        <v>3</v>
      </c>
      <c r="J666">
        <v>1</v>
      </c>
      <c r="K666">
        <v>5</v>
      </c>
      <c r="L666">
        <v>60</v>
      </c>
      <c r="M666">
        <v>100</v>
      </c>
      <c r="N666">
        <v>6375</v>
      </c>
      <c r="P666">
        <v>39</v>
      </c>
    </row>
    <row r="667" spans="1:16" x14ac:dyDescent="0.3">
      <c r="A667" t="s">
        <v>679</v>
      </c>
      <c r="B667" t="s">
        <v>106</v>
      </c>
      <c r="C667">
        <v>210624</v>
      </c>
      <c r="D667" t="s">
        <v>14</v>
      </c>
      <c r="E667">
        <v>200921</v>
      </c>
      <c r="F667">
        <v>6</v>
      </c>
      <c r="G667">
        <v>7</v>
      </c>
      <c r="H667" t="s">
        <v>120</v>
      </c>
      <c r="I667">
        <v>3</v>
      </c>
      <c r="J667">
        <v>2</v>
      </c>
      <c r="K667">
        <v>5</v>
      </c>
      <c r="L667">
        <v>60</v>
      </c>
      <c r="M667">
        <v>120</v>
      </c>
      <c r="N667">
        <v>8340</v>
      </c>
      <c r="P667">
        <v>39</v>
      </c>
    </row>
    <row r="668" spans="1:16" x14ac:dyDescent="0.3">
      <c r="A668" t="s">
        <v>680</v>
      </c>
      <c r="B668" t="s">
        <v>106</v>
      </c>
      <c r="C668">
        <v>210624</v>
      </c>
      <c r="D668" t="s">
        <v>14</v>
      </c>
      <c r="E668">
        <v>200921</v>
      </c>
      <c r="F668">
        <v>6</v>
      </c>
      <c r="G668">
        <v>7</v>
      </c>
      <c r="H668" t="s">
        <v>120</v>
      </c>
      <c r="I668">
        <v>3</v>
      </c>
      <c r="J668">
        <v>3</v>
      </c>
      <c r="K668">
        <v>5</v>
      </c>
      <c r="L668">
        <v>60</v>
      </c>
      <c r="M668">
        <v>130</v>
      </c>
      <c r="N668">
        <v>7165</v>
      </c>
      <c r="P668">
        <v>39</v>
      </c>
    </row>
    <row r="669" spans="1:16" x14ac:dyDescent="0.3">
      <c r="A669" t="s">
        <v>681</v>
      </c>
      <c r="B669" t="s">
        <v>106</v>
      </c>
      <c r="C669">
        <v>210624</v>
      </c>
      <c r="D669" t="s">
        <v>14</v>
      </c>
      <c r="E669">
        <v>200921</v>
      </c>
      <c r="F669">
        <v>6</v>
      </c>
      <c r="G669">
        <v>7</v>
      </c>
      <c r="H669" t="s">
        <v>120</v>
      </c>
      <c r="I669">
        <v>6</v>
      </c>
      <c r="J669">
        <v>1</v>
      </c>
      <c r="K669">
        <v>5</v>
      </c>
      <c r="L669">
        <v>60</v>
      </c>
      <c r="M669">
        <v>110</v>
      </c>
      <c r="N669">
        <v>6675</v>
      </c>
      <c r="P669">
        <v>39</v>
      </c>
    </row>
    <row r="670" spans="1:16" x14ac:dyDescent="0.3">
      <c r="A670" t="s">
        <v>682</v>
      </c>
      <c r="B670" t="s">
        <v>106</v>
      </c>
      <c r="C670">
        <v>210624</v>
      </c>
      <c r="D670" t="s">
        <v>14</v>
      </c>
      <c r="E670">
        <v>200921</v>
      </c>
      <c r="F670">
        <v>6</v>
      </c>
      <c r="G670">
        <v>7</v>
      </c>
      <c r="H670" t="s">
        <v>120</v>
      </c>
      <c r="I670">
        <v>6</v>
      </c>
      <c r="J670">
        <v>2</v>
      </c>
      <c r="K670">
        <v>5</v>
      </c>
      <c r="L670">
        <v>60</v>
      </c>
      <c r="M670">
        <v>120</v>
      </c>
      <c r="N670">
        <v>7595</v>
      </c>
      <c r="P670">
        <v>39</v>
      </c>
    </row>
    <row r="671" spans="1:16" x14ac:dyDescent="0.3">
      <c r="A671" t="s">
        <v>683</v>
      </c>
      <c r="B671" t="s">
        <v>106</v>
      </c>
      <c r="C671">
        <v>210624</v>
      </c>
      <c r="D671" t="s">
        <v>14</v>
      </c>
      <c r="E671">
        <v>200921</v>
      </c>
      <c r="F671">
        <v>6</v>
      </c>
      <c r="G671">
        <v>7</v>
      </c>
      <c r="H671" t="s">
        <v>120</v>
      </c>
      <c r="I671">
        <v>6</v>
      </c>
      <c r="J671">
        <v>3</v>
      </c>
      <c r="K671">
        <v>5</v>
      </c>
      <c r="L671">
        <v>60</v>
      </c>
      <c r="M671">
        <v>110</v>
      </c>
      <c r="N671">
        <v>7290</v>
      </c>
      <c r="P671">
        <v>39</v>
      </c>
    </row>
    <row r="672" spans="1:16" x14ac:dyDescent="0.3">
      <c r="A672" t="s">
        <v>684</v>
      </c>
      <c r="B672" t="s">
        <v>106</v>
      </c>
      <c r="C672">
        <v>210624</v>
      </c>
      <c r="D672" t="s">
        <v>14</v>
      </c>
      <c r="E672">
        <v>200921</v>
      </c>
      <c r="F672">
        <v>6</v>
      </c>
      <c r="G672">
        <v>7</v>
      </c>
      <c r="H672" t="s">
        <v>120</v>
      </c>
      <c r="I672">
        <v>9</v>
      </c>
      <c r="J672">
        <v>1</v>
      </c>
      <c r="K672">
        <v>5</v>
      </c>
      <c r="L672">
        <v>60</v>
      </c>
      <c r="M672">
        <v>100</v>
      </c>
      <c r="N672">
        <v>6555</v>
      </c>
      <c r="P672">
        <v>39</v>
      </c>
    </row>
    <row r="673" spans="1:16" x14ac:dyDescent="0.3">
      <c r="A673" t="s">
        <v>685</v>
      </c>
      <c r="B673" t="s">
        <v>106</v>
      </c>
      <c r="C673">
        <v>210624</v>
      </c>
      <c r="D673" t="s">
        <v>14</v>
      </c>
      <c r="E673">
        <v>200921</v>
      </c>
      <c r="F673">
        <v>6</v>
      </c>
      <c r="G673">
        <v>7</v>
      </c>
      <c r="H673" t="s">
        <v>120</v>
      </c>
      <c r="I673">
        <v>9</v>
      </c>
      <c r="J673">
        <v>2</v>
      </c>
      <c r="K673">
        <v>5</v>
      </c>
      <c r="L673">
        <v>60</v>
      </c>
      <c r="M673">
        <v>100</v>
      </c>
      <c r="N673">
        <v>6525</v>
      </c>
      <c r="P673">
        <v>39</v>
      </c>
    </row>
    <row r="674" spans="1:16" x14ac:dyDescent="0.3">
      <c r="A674" t="s">
        <v>686</v>
      </c>
      <c r="B674" t="s">
        <v>106</v>
      </c>
      <c r="C674">
        <v>210624</v>
      </c>
      <c r="D674" t="s">
        <v>14</v>
      </c>
      <c r="E674">
        <v>200921</v>
      </c>
      <c r="F674">
        <v>6</v>
      </c>
      <c r="G674">
        <v>7</v>
      </c>
      <c r="H674" t="s">
        <v>120</v>
      </c>
      <c r="I674">
        <v>9</v>
      </c>
      <c r="J674">
        <v>3</v>
      </c>
      <c r="K674">
        <v>5</v>
      </c>
      <c r="L674">
        <v>60</v>
      </c>
      <c r="M674">
        <v>110</v>
      </c>
      <c r="N674">
        <v>6780</v>
      </c>
      <c r="P674">
        <v>39</v>
      </c>
    </row>
    <row r="675" spans="1:16" x14ac:dyDescent="0.3">
      <c r="A675" t="s">
        <v>687</v>
      </c>
      <c r="B675" t="s">
        <v>13</v>
      </c>
      <c r="C675">
        <v>210624</v>
      </c>
      <c r="D675" t="s">
        <v>14</v>
      </c>
      <c r="E675">
        <v>200921</v>
      </c>
      <c r="F675">
        <v>6</v>
      </c>
      <c r="G675">
        <v>7</v>
      </c>
      <c r="H675" t="s">
        <v>15</v>
      </c>
      <c r="L675">
        <v>60</v>
      </c>
      <c r="M675">
        <v>15</v>
      </c>
      <c r="N675">
        <v>240</v>
      </c>
      <c r="P675">
        <v>39</v>
      </c>
    </row>
    <row r="676" spans="1:16" x14ac:dyDescent="0.3">
      <c r="A676" t="s">
        <v>688</v>
      </c>
      <c r="B676" t="s">
        <v>13</v>
      </c>
      <c r="C676">
        <v>210624</v>
      </c>
      <c r="D676" t="s">
        <v>14</v>
      </c>
      <c r="E676">
        <v>200921</v>
      </c>
      <c r="F676">
        <v>6</v>
      </c>
      <c r="G676">
        <v>7</v>
      </c>
      <c r="H676" t="s">
        <v>15</v>
      </c>
      <c r="L676">
        <v>60</v>
      </c>
      <c r="M676">
        <v>15</v>
      </c>
      <c r="N676">
        <v>255</v>
      </c>
      <c r="P676">
        <v>39</v>
      </c>
    </row>
    <row r="677" spans="1:16" x14ac:dyDescent="0.3">
      <c r="A677" t="s">
        <v>689</v>
      </c>
      <c r="B677" t="s">
        <v>13</v>
      </c>
      <c r="C677">
        <v>210624</v>
      </c>
      <c r="D677" t="s">
        <v>14</v>
      </c>
      <c r="E677">
        <v>200921</v>
      </c>
      <c r="F677">
        <v>6</v>
      </c>
      <c r="G677">
        <v>7</v>
      </c>
      <c r="H677" t="s">
        <v>15</v>
      </c>
      <c r="L677">
        <v>60</v>
      </c>
      <c r="M677">
        <v>15</v>
      </c>
      <c r="N677">
        <v>240</v>
      </c>
      <c r="P677">
        <v>39</v>
      </c>
    </row>
    <row r="678" spans="1:16" x14ac:dyDescent="0.3">
      <c r="A678" t="s">
        <v>690</v>
      </c>
      <c r="B678" t="s">
        <v>13</v>
      </c>
      <c r="C678">
        <v>210624</v>
      </c>
      <c r="D678" t="s">
        <v>14</v>
      </c>
      <c r="E678">
        <v>200921</v>
      </c>
      <c r="F678">
        <v>6</v>
      </c>
      <c r="G678">
        <v>7</v>
      </c>
      <c r="H678" t="s">
        <v>15</v>
      </c>
      <c r="L678">
        <v>60</v>
      </c>
      <c r="M678">
        <v>15</v>
      </c>
      <c r="N678">
        <v>270</v>
      </c>
      <c r="P678">
        <v>39</v>
      </c>
    </row>
    <row r="679" spans="1:16" x14ac:dyDescent="0.3">
      <c r="A679" t="s">
        <v>691</v>
      </c>
      <c r="B679" t="s">
        <v>13</v>
      </c>
      <c r="C679">
        <v>210624</v>
      </c>
      <c r="D679" t="s">
        <v>14</v>
      </c>
      <c r="E679">
        <v>200921</v>
      </c>
      <c r="F679">
        <v>6</v>
      </c>
      <c r="G679">
        <v>7</v>
      </c>
      <c r="H679" t="s">
        <v>120</v>
      </c>
      <c r="I679">
        <v>0</v>
      </c>
      <c r="J679">
        <v>1</v>
      </c>
      <c r="K679">
        <v>10</v>
      </c>
      <c r="L679">
        <v>60</v>
      </c>
      <c r="M679">
        <v>200</v>
      </c>
      <c r="N679">
        <v>13395</v>
      </c>
      <c r="P679">
        <v>39</v>
      </c>
    </row>
    <row r="680" spans="1:16" x14ac:dyDescent="0.3">
      <c r="A680" t="s">
        <v>692</v>
      </c>
      <c r="B680" t="s">
        <v>13</v>
      </c>
      <c r="C680">
        <v>210624</v>
      </c>
      <c r="D680" t="s">
        <v>14</v>
      </c>
      <c r="E680">
        <v>200921</v>
      </c>
      <c r="F680">
        <v>6</v>
      </c>
      <c r="G680">
        <v>7</v>
      </c>
      <c r="H680" t="s">
        <v>120</v>
      </c>
      <c r="I680">
        <v>0</v>
      </c>
      <c r="J680">
        <v>2</v>
      </c>
      <c r="K680">
        <v>10</v>
      </c>
      <c r="L680">
        <v>60</v>
      </c>
      <c r="M680">
        <v>200</v>
      </c>
      <c r="N680">
        <v>13695</v>
      </c>
      <c r="P680">
        <v>39</v>
      </c>
    </row>
    <row r="681" spans="1:16" x14ac:dyDescent="0.3">
      <c r="A681" t="s">
        <v>693</v>
      </c>
      <c r="B681" t="s">
        <v>13</v>
      </c>
      <c r="C681">
        <v>210624</v>
      </c>
      <c r="D681" t="s">
        <v>14</v>
      </c>
      <c r="E681">
        <v>200921</v>
      </c>
      <c r="F681">
        <v>6</v>
      </c>
      <c r="G681">
        <v>7</v>
      </c>
      <c r="H681" t="s">
        <v>120</v>
      </c>
      <c r="I681">
        <v>0</v>
      </c>
      <c r="J681">
        <v>3</v>
      </c>
      <c r="K681">
        <v>10</v>
      </c>
      <c r="L681">
        <v>60</v>
      </c>
      <c r="M681">
        <v>200</v>
      </c>
      <c r="N681">
        <v>14055</v>
      </c>
      <c r="P681">
        <v>39</v>
      </c>
    </row>
    <row r="682" spans="1:16" x14ac:dyDescent="0.3">
      <c r="A682" t="s">
        <v>694</v>
      </c>
      <c r="B682" t="s">
        <v>13</v>
      </c>
      <c r="C682">
        <v>210624</v>
      </c>
      <c r="D682" t="s">
        <v>14</v>
      </c>
      <c r="E682">
        <v>200921</v>
      </c>
      <c r="F682">
        <v>6</v>
      </c>
      <c r="G682">
        <v>7</v>
      </c>
      <c r="H682" t="s">
        <v>120</v>
      </c>
      <c r="I682">
        <v>12</v>
      </c>
      <c r="J682">
        <v>1</v>
      </c>
      <c r="K682">
        <v>10</v>
      </c>
      <c r="L682">
        <v>60</v>
      </c>
      <c r="M682">
        <v>200</v>
      </c>
      <c r="N682">
        <v>13440</v>
      </c>
      <c r="P682">
        <v>39</v>
      </c>
    </row>
    <row r="683" spans="1:16" x14ac:dyDescent="0.3">
      <c r="A683" t="s">
        <v>695</v>
      </c>
      <c r="B683" t="s">
        <v>13</v>
      </c>
      <c r="C683">
        <v>210624</v>
      </c>
      <c r="D683" t="s">
        <v>14</v>
      </c>
      <c r="E683">
        <v>200921</v>
      </c>
      <c r="F683">
        <v>6</v>
      </c>
      <c r="G683">
        <v>7</v>
      </c>
      <c r="H683" t="s">
        <v>120</v>
      </c>
      <c r="I683">
        <v>12</v>
      </c>
      <c r="J683">
        <v>2</v>
      </c>
      <c r="K683">
        <v>10</v>
      </c>
      <c r="L683">
        <v>60</v>
      </c>
      <c r="M683">
        <v>200</v>
      </c>
      <c r="N683">
        <v>12045</v>
      </c>
      <c r="P683">
        <v>39</v>
      </c>
    </row>
    <row r="684" spans="1:16" x14ac:dyDescent="0.3">
      <c r="A684" t="s">
        <v>696</v>
      </c>
      <c r="B684" t="s">
        <v>13</v>
      </c>
      <c r="C684">
        <v>210624</v>
      </c>
      <c r="D684" t="s">
        <v>14</v>
      </c>
      <c r="E684">
        <v>200921</v>
      </c>
      <c r="F684">
        <v>6</v>
      </c>
      <c r="G684">
        <v>7</v>
      </c>
      <c r="H684" t="s">
        <v>120</v>
      </c>
      <c r="I684">
        <v>12</v>
      </c>
      <c r="J684">
        <v>3</v>
      </c>
      <c r="K684">
        <v>10</v>
      </c>
      <c r="L684">
        <v>60</v>
      </c>
      <c r="M684">
        <v>200</v>
      </c>
      <c r="N684">
        <v>11775</v>
      </c>
      <c r="P684">
        <v>39</v>
      </c>
    </row>
    <row r="685" spans="1:16" x14ac:dyDescent="0.3">
      <c r="A685" t="s">
        <v>697</v>
      </c>
      <c r="B685" t="s">
        <v>13</v>
      </c>
      <c r="C685">
        <v>210624</v>
      </c>
      <c r="D685" t="s">
        <v>14</v>
      </c>
      <c r="E685">
        <v>200921</v>
      </c>
      <c r="F685">
        <v>6</v>
      </c>
      <c r="G685">
        <v>7</v>
      </c>
      <c r="H685" t="s">
        <v>120</v>
      </c>
      <c r="I685">
        <v>24</v>
      </c>
      <c r="J685">
        <v>1</v>
      </c>
      <c r="K685">
        <v>10</v>
      </c>
      <c r="L685">
        <v>60</v>
      </c>
      <c r="M685">
        <v>250</v>
      </c>
      <c r="N685">
        <v>14265</v>
      </c>
      <c r="P685">
        <v>39</v>
      </c>
    </row>
    <row r="686" spans="1:16" x14ac:dyDescent="0.3">
      <c r="A686" t="s">
        <v>698</v>
      </c>
      <c r="B686" t="s">
        <v>13</v>
      </c>
      <c r="C686">
        <v>210624</v>
      </c>
      <c r="D686" t="s">
        <v>14</v>
      </c>
      <c r="E686">
        <v>200921</v>
      </c>
      <c r="F686">
        <v>6</v>
      </c>
      <c r="G686">
        <v>7</v>
      </c>
      <c r="H686" t="s">
        <v>120</v>
      </c>
      <c r="I686">
        <v>24</v>
      </c>
      <c r="J686">
        <v>2</v>
      </c>
      <c r="K686">
        <v>10</v>
      </c>
      <c r="L686">
        <v>60</v>
      </c>
      <c r="M686">
        <v>220</v>
      </c>
      <c r="N686">
        <v>13755</v>
      </c>
      <c r="P686">
        <v>39</v>
      </c>
    </row>
    <row r="687" spans="1:16" x14ac:dyDescent="0.3">
      <c r="A687" t="s">
        <v>699</v>
      </c>
      <c r="B687" t="s">
        <v>13</v>
      </c>
      <c r="C687">
        <v>210624</v>
      </c>
      <c r="D687" t="s">
        <v>14</v>
      </c>
      <c r="E687">
        <v>200921</v>
      </c>
      <c r="F687">
        <v>6</v>
      </c>
      <c r="G687">
        <v>7</v>
      </c>
      <c r="H687" t="s">
        <v>120</v>
      </c>
      <c r="I687">
        <v>24</v>
      </c>
      <c r="J687">
        <v>3</v>
      </c>
      <c r="K687">
        <v>10</v>
      </c>
      <c r="L687">
        <v>60</v>
      </c>
      <c r="M687">
        <v>220</v>
      </c>
      <c r="N687">
        <v>13980</v>
      </c>
      <c r="P687">
        <v>39</v>
      </c>
    </row>
    <row r="688" spans="1:16" x14ac:dyDescent="0.3">
      <c r="A688" t="s">
        <v>700</v>
      </c>
      <c r="B688" t="s">
        <v>106</v>
      </c>
      <c r="C688">
        <v>210624</v>
      </c>
      <c r="D688" t="s">
        <v>14</v>
      </c>
      <c r="E688">
        <v>200921</v>
      </c>
      <c r="F688">
        <v>6</v>
      </c>
      <c r="G688">
        <v>7</v>
      </c>
      <c r="H688" t="s">
        <v>15</v>
      </c>
      <c r="L688">
        <v>60</v>
      </c>
      <c r="M688">
        <v>0</v>
      </c>
      <c r="N688">
        <v>15</v>
      </c>
      <c r="P688">
        <v>39</v>
      </c>
    </row>
    <row r="689" spans="1:16" x14ac:dyDescent="0.3">
      <c r="A689" t="s">
        <v>701</v>
      </c>
      <c r="B689" t="s">
        <v>106</v>
      </c>
      <c r="C689">
        <v>210624</v>
      </c>
      <c r="D689" t="s">
        <v>14</v>
      </c>
      <c r="E689">
        <v>200921</v>
      </c>
      <c r="F689">
        <v>6</v>
      </c>
      <c r="G689">
        <v>7</v>
      </c>
      <c r="H689" t="s">
        <v>15</v>
      </c>
      <c r="L689">
        <v>60</v>
      </c>
      <c r="M689">
        <v>0</v>
      </c>
      <c r="N689">
        <v>15</v>
      </c>
      <c r="P689">
        <v>39</v>
      </c>
    </row>
    <row r="690" spans="1:16" x14ac:dyDescent="0.3">
      <c r="A690" t="s">
        <v>702</v>
      </c>
      <c r="B690" t="s">
        <v>106</v>
      </c>
      <c r="C690">
        <v>210624</v>
      </c>
      <c r="D690" t="s">
        <v>14</v>
      </c>
      <c r="E690">
        <v>200921</v>
      </c>
      <c r="F690">
        <v>6</v>
      </c>
      <c r="G690">
        <v>7</v>
      </c>
      <c r="H690" t="s">
        <v>120</v>
      </c>
      <c r="I690">
        <v>0</v>
      </c>
      <c r="J690">
        <v>1</v>
      </c>
      <c r="K690">
        <v>5</v>
      </c>
      <c r="L690">
        <v>60</v>
      </c>
      <c r="M690">
        <v>150</v>
      </c>
      <c r="N690">
        <v>8820</v>
      </c>
      <c r="P690">
        <v>39</v>
      </c>
    </row>
    <row r="691" spans="1:16" x14ac:dyDescent="0.3">
      <c r="A691" t="s">
        <v>703</v>
      </c>
      <c r="B691" t="s">
        <v>106</v>
      </c>
      <c r="C691">
        <v>210624</v>
      </c>
      <c r="D691" t="s">
        <v>14</v>
      </c>
      <c r="E691">
        <v>200921</v>
      </c>
      <c r="F691">
        <v>6</v>
      </c>
      <c r="G691">
        <v>7</v>
      </c>
      <c r="H691" t="s">
        <v>120</v>
      </c>
      <c r="I691">
        <v>0</v>
      </c>
      <c r="J691">
        <v>2</v>
      </c>
      <c r="K691">
        <v>5</v>
      </c>
      <c r="L691">
        <v>60</v>
      </c>
      <c r="M691">
        <v>180</v>
      </c>
      <c r="N691">
        <v>9780</v>
      </c>
      <c r="P691">
        <v>39</v>
      </c>
    </row>
    <row r="692" spans="1:16" x14ac:dyDescent="0.3">
      <c r="A692" t="s">
        <v>704</v>
      </c>
      <c r="B692" t="s">
        <v>106</v>
      </c>
      <c r="C692">
        <v>210624</v>
      </c>
      <c r="D692" t="s">
        <v>14</v>
      </c>
      <c r="E692">
        <v>200921</v>
      </c>
      <c r="F692">
        <v>6</v>
      </c>
      <c r="G692">
        <v>7</v>
      </c>
      <c r="H692" t="s">
        <v>120</v>
      </c>
      <c r="I692">
        <v>0</v>
      </c>
      <c r="J692">
        <v>3</v>
      </c>
      <c r="K692">
        <v>5</v>
      </c>
      <c r="L692">
        <v>60</v>
      </c>
      <c r="M692">
        <v>180</v>
      </c>
      <c r="N692">
        <v>10230</v>
      </c>
      <c r="P692">
        <v>39</v>
      </c>
    </row>
    <row r="693" spans="1:16" x14ac:dyDescent="0.3">
      <c r="A693" t="s">
        <v>705</v>
      </c>
      <c r="B693" t="s">
        <v>106</v>
      </c>
      <c r="C693">
        <v>210624</v>
      </c>
      <c r="D693" t="s">
        <v>14</v>
      </c>
      <c r="E693">
        <v>200921</v>
      </c>
      <c r="F693">
        <v>6</v>
      </c>
      <c r="G693">
        <v>7</v>
      </c>
      <c r="H693" t="s">
        <v>120</v>
      </c>
      <c r="I693">
        <v>12</v>
      </c>
      <c r="J693">
        <v>1</v>
      </c>
      <c r="K693">
        <v>5</v>
      </c>
      <c r="L693">
        <v>60</v>
      </c>
      <c r="M693">
        <v>150</v>
      </c>
      <c r="N693">
        <v>8175</v>
      </c>
      <c r="P693">
        <v>39</v>
      </c>
    </row>
    <row r="694" spans="1:16" x14ac:dyDescent="0.3">
      <c r="A694" t="s">
        <v>706</v>
      </c>
      <c r="B694" t="s">
        <v>106</v>
      </c>
      <c r="C694">
        <v>210624</v>
      </c>
      <c r="D694" t="s">
        <v>14</v>
      </c>
      <c r="E694">
        <v>200921</v>
      </c>
      <c r="F694">
        <v>6</v>
      </c>
      <c r="G694">
        <v>7</v>
      </c>
      <c r="H694" t="s">
        <v>120</v>
      </c>
      <c r="I694">
        <v>12</v>
      </c>
      <c r="J694">
        <v>2</v>
      </c>
      <c r="K694">
        <v>5</v>
      </c>
      <c r="L694">
        <v>60</v>
      </c>
      <c r="M694">
        <v>110</v>
      </c>
      <c r="N694">
        <v>6660</v>
      </c>
      <c r="P694">
        <v>39</v>
      </c>
    </row>
    <row r="695" spans="1:16" x14ac:dyDescent="0.3">
      <c r="A695" t="s">
        <v>707</v>
      </c>
      <c r="B695" t="s">
        <v>106</v>
      </c>
      <c r="C695">
        <v>210624</v>
      </c>
      <c r="D695" t="s">
        <v>14</v>
      </c>
      <c r="E695">
        <v>200921</v>
      </c>
      <c r="F695">
        <v>6</v>
      </c>
      <c r="G695">
        <v>7</v>
      </c>
      <c r="H695" t="s">
        <v>120</v>
      </c>
      <c r="I695">
        <v>12</v>
      </c>
      <c r="J695">
        <v>3</v>
      </c>
      <c r="K695">
        <v>5</v>
      </c>
      <c r="L695">
        <v>60</v>
      </c>
      <c r="M695">
        <v>100</v>
      </c>
      <c r="N695">
        <v>6900</v>
      </c>
      <c r="P695">
        <v>39</v>
      </c>
    </row>
    <row r="696" spans="1:16" x14ac:dyDescent="0.3">
      <c r="A696" t="s">
        <v>708</v>
      </c>
      <c r="B696" t="s">
        <v>106</v>
      </c>
      <c r="C696">
        <v>210624</v>
      </c>
      <c r="D696" t="s">
        <v>14</v>
      </c>
      <c r="E696">
        <v>200921</v>
      </c>
      <c r="F696">
        <v>6</v>
      </c>
      <c r="G696">
        <v>7</v>
      </c>
      <c r="H696" t="s">
        <v>120</v>
      </c>
      <c r="I696">
        <v>24</v>
      </c>
      <c r="J696">
        <v>1</v>
      </c>
      <c r="K696">
        <v>5</v>
      </c>
      <c r="L696">
        <v>60</v>
      </c>
      <c r="M696">
        <v>120</v>
      </c>
      <c r="N696">
        <v>8430</v>
      </c>
      <c r="P696">
        <v>39</v>
      </c>
    </row>
    <row r="697" spans="1:16" x14ac:dyDescent="0.3">
      <c r="A697" t="s">
        <v>709</v>
      </c>
      <c r="B697" t="s">
        <v>106</v>
      </c>
      <c r="C697">
        <v>210624</v>
      </c>
      <c r="D697" t="s">
        <v>14</v>
      </c>
      <c r="E697">
        <v>200921</v>
      </c>
      <c r="F697">
        <v>6</v>
      </c>
      <c r="G697">
        <v>7</v>
      </c>
      <c r="H697" t="s">
        <v>120</v>
      </c>
      <c r="I697">
        <v>24</v>
      </c>
      <c r="J697">
        <v>2</v>
      </c>
      <c r="K697">
        <v>5</v>
      </c>
      <c r="L697">
        <v>60</v>
      </c>
      <c r="M697">
        <v>120</v>
      </c>
      <c r="N697">
        <v>7695</v>
      </c>
      <c r="P697">
        <v>39</v>
      </c>
    </row>
    <row r="698" spans="1:16" x14ac:dyDescent="0.3">
      <c r="A698" t="s">
        <v>710</v>
      </c>
      <c r="B698" t="s">
        <v>106</v>
      </c>
      <c r="C698">
        <v>210624</v>
      </c>
      <c r="D698" t="s">
        <v>14</v>
      </c>
      <c r="E698">
        <v>200921</v>
      </c>
      <c r="F698">
        <v>6</v>
      </c>
      <c r="G698">
        <v>7</v>
      </c>
      <c r="H698" t="s">
        <v>120</v>
      </c>
      <c r="I698">
        <v>24</v>
      </c>
      <c r="J698">
        <v>3</v>
      </c>
      <c r="K698">
        <v>5</v>
      </c>
      <c r="L698">
        <v>60</v>
      </c>
      <c r="M698">
        <v>130</v>
      </c>
      <c r="N698">
        <v>8430</v>
      </c>
      <c r="P698">
        <v>39</v>
      </c>
    </row>
    <row r="699" spans="1:16" x14ac:dyDescent="0.3">
      <c r="A699" t="s">
        <v>711</v>
      </c>
      <c r="B699" t="s">
        <v>13</v>
      </c>
      <c r="C699">
        <v>210624</v>
      </c>
      <c r="D699" t="s">
        <v>14</v>
      </c>
      <c r="E699">
        <v>200921</v>
      </c>
      <c r="F699">
        <v>6</v>
      </c>
      <c r="G699">
        <v>7</v>
      </c>
      <c r="H699" t="s">
        <v>15</v>
      </c>
      <c r="K699" s="1"/>
      <c r="L699">
        <v>60</v>
      </c>
      <c r="M699">
        <v>30</v>
      </c>
      <c r="N699">
        <v>1920</v>
      </c>
      <c r="P699">
        <v>39</v>
      </c>
    </row>
    <row r="700" spans="1:16" x14ac:dyDescent="0.3">
      <c r="A700" t="s">
        <v>712</v>
      </c>
      <c r="B700" t="s">
        <v>13</v>
      </c>
      <c r="C700">
        <v>210624</v>
      </c>
      <c r="D700" t="s">
        <v>14</v>
      </c>
      <c r="E700">
        <v>200921</v>
      </c>
      <c r="F700">
        <v>6</v>
      </c>
      <c r="G700">
        <v>7</v>
      </c>
      <c r="H700" t="s">
        <v>15</v>
      </c>
      <c r="L700">
        <v>60</v>
      </c>
      <c r="M700">
        <v>15</v>
      </c>
      <c r="N700">
        <v>450</v>
      </c>
      <c r="P700">
        <v>39</v>
      </c>
    </row>
    <row r="701" spans="1:16" x14ac:dyDescent="0.3">
      <c r="A701" t="s">
        <v>713</v>
      </c>
      <c r="B701" t="s">
        <v>13</v>
      </c>
      <c r="C701">
        <v>210624</v>
      </c>
      <c r="D701" t="s">
        <v>14</v>
      </c>
      <c r="E701">
        <v>200921</v>
      </c>
      <c r="F701">
        <v>6</v>
      </c>
      <c r="G701">
        <v>7</v>
      </c>
      <c r="H701" t="s">
        <v>15</v>
      </c>
      <c r="L701">
        <v>60</v>
      </c>
      <c r="M701">
        <v>15</v>
      </c>
      <c r="N701">
        <v>360</v>
      </c>
      <c r="P701">
        <v>39</v>
      </c>
    </row>
    <row r="702" spans="1:16" x14ac:dyDescent="0.3">
      <c r="A702" t="s">
        <v>714</v>
      </c>
      <c r="B702" t="s">
        <v>13</v>
      </c>
      <c r="C702">
        <v>210624</v>
      </c>
      <c r="D702" t="s">
        <v>14</v>
      </c>
      <c r="E702">
        <v>200921</v>
      </c>
      <c r="F702">
        <v>6</v>
      </c>
      <c r="G702">
        <v>7</v>
      </c>
      <c r="H702" t="s">
        <v>15</v>
      </c>
      <c r="L702">
        <v>60</v>
      </c>
      <c r="M702">
        <v>15</v>
      </c>
      <c r="N702">
        <v>285</v>
      </c>
      <c r="P702">
        <v>39</v>
      </c>
    </row>
    <row r="703" spans="1:16" x14ac:dyDescent="0.3">
      <c r="A703" t="s">
        <v>715</v>
      </c>
      <c r="B703" t="s">
        <v>13</v>
      </c>
      <c r="C703">
        <v>210624</v>
      </c>
      <c r="D703" t="s">
        <v>14</v>
      </c>
      <c r="E703">
        <v>200921</v>
      </c>
      <c r="F703">
        <v>6</v>
      </c>
      <c r="G703">
        <v>7</v>
      </c>
      <c r="H703">
        <v>0.22</v>
      </c>
      <c r="I703">
        <v>0</v>
      </c>
      <c r="J703">
        <v>1</v>
      </c>
      <c r="K703">
        <v>10</v>
      </c>
      <c r="L703">
        <v>60</v>
      </c>
      <c r="M703">
        <v>700</v>
      </c>
      <c r="N703">
        <v>48105</v>
      </c>
      <c r="P703">
        <v>39</v>
      </c>
    </row>
    <row r="704" spans="1:16" x14ac:dyDescent="0.3">
      <c r="A704" t="s">
        <v>716</v>
      </c>
      <c r="B704" t="s">
        <v>13</v>
      </c>
      <c r="C704">
        <v>210624</v>
      </c>
      <c r="D704" t="s">
        <v>14</v>
      </c>
      <c r="E704">
        <v>200921</v>
      </c>
      <c r="F704">
        <v>6</v>
      </c>
      <c r="G704">
        <v>7</v>
      </c>
      <c r="H704">
        <v>0.22</v>
      </c>
      <c r="I704">
        <v>0</v>
      </c>
      <c r="J704">
        <v>2</v>
      </c>
      <c r="K704">
        <v>10</v>
      </c>
      <c r="L704">
        <v>60</v>
      </c>
      <c r="M704">
        <v>700</v>
      </c>
      <c r="N704">
        <v>44820</v>
      </c>
      <c r="P704">
        <v>39</v>
      </c>
    </row>
    <row r="705" spans="1:16" x14ac:dyDescent="0.3">
      <c r="A705" t="s">
        <v>717</v>
      </c>
      <c r="B705" t="s">
        <v>13</v>
      </c>
      <c r="C705">
        <v>210624</v>
      </c>
      <c r="D705" t="s">
        <v>14</v>
      </c>
      <c r="E705">
        <v>200921</v>
      </c>
      <c r="F705">
        <v>6</v>
      </c>
      <c r="G705">
        <v>7</v>
      </c>
      <c r="H705">
        <v>0.22</v>
      </c>
      <c r="I705">
        <v>0</v>
      </c>
      <c r="J705">
        <v>3</v>
      </c>
      <c r="K705">
        <v>10</v>
      </c>
      <c r="L705">
        <v>60</v>
      </c>
      <c r="M705">
        <v>700</v>
      </c>
      <c r="N705">
        <v>46095</v>
      </c>
      <c r="P705">
        <v>39</v>
      </c>
    </row>
    <row r="706" spans="1:16" x14ac:dyDescent="0.3">
      <c r="A706" t="s">
        <v>718</v>
      </c>
      <c r="B706" t="s">
        <v>13</v>
      </c>
      <c r="C706">
        <v>210624</v>
      </c>
      <c r="D706" t="s">
        <v>14</v>
      </c>
      <c r="E706">
        <v>200921</v>
      </c>
      <c r="F706">
        <v>6</v>
      </c>
      <c r="G706">
        <v>7</v>
      </c>
      <c r="H706">
        <v>0.22</v>
      </c>
      <c r="I706">
        <v>24</v>
      </c>
      <c r="J706">
        <v>1</v>
      </c>
      <c r="K706">
        <v>10</v>
      </c>
      <c r="L706">
        <v>60</v>
      </c>
      <c r="M706">
        <v>650</v>
      </c>
      <c r="N706">
        <v>43005</v>
      </c>
      <c r="P706">
        <v>39</v>
      </c>
    </row>
    <row r="707" spans="1:16" x14ac:dyDescent="0.3">
      <c r="A707" t="s">
        <v>719</v>
      </c>
      <c r="B707" t="s">
        <v>13</v>
      </c>
      <c r="C707">
        <v>210624</v>
      </c>
      <c r="D707" t="s">
        <v>14</v>
      </c>
      <c r="E707">
        <v>200921</v>
      </c>
      <c r="F707">
        <v>6</v>
      </c>
      <c r="G707">
        <v>7</v>
      </c>
      <c r="H707">
        <v>0.22</v>
      </c>
      <c r="I707">
        <v>24</v>
      </c>
      <c r="J707">
        <v>2</v>
      </c>
      <c r="K707">
        <v>10</v>
      </c>
      <c r="L707">
        <v>60</v>
      </c>
      <c r="M707">
        <v>650</v>
      </c>
      <c r="N707">
        <v>44415</v>
      </c>
      <c r="P707">
        <v>39</v>
      </c>
    </row>
    <row r="708" spans="1:16" x14ac:dyDescent="0.3">
      <c r="A708" t="s">
        <v>720</v>
      </c>
      <c r="B708" t="s">
        <v>13</v>
      </c>
      <c r="C708">
        <v>210624</v>
      </c>
      <c r="D708" t="s">
        <v>14</v>
      </c>
      <c r="E708">
        <v>200921</v>
      </c>
      <c r="F708">
        <v>6</v>
      </c>
      <c r="G708">
        <v>7</v>
      </c>
      <c r="H708">
        <v>0.22</v>
      </c>
      <c r="I708">
        <v>24</v>
      </c>
      <c r="J708">
        <v>3</v>
      </c>
      <c r="K708">
        <v>10</v>
      </c>
      <c r="L708">
        <v>60</v>
      </c>
      <c r="M708">
        <v>675</v>
      </c>
      <c r="N708">
        <v>42570</v>
      </c>
      <c r="P708">
        <v>39</v>
      </c>
    </row>
    <row r="709" spans="1:16" x14ac:dyDescent="0.3">
      <c r="A709" t="s">
        <v>721</v>
      </c>
      <c r="B709" t="s">
        <v>106</v>
      </c>
      <c r="C709">
        <v>210624</v>
      </c>
      <c r="D709" t="s">
        <v>14</v>
      </c>
      <c r="E709">
        <v>200921</v>
      </c>
      <c r="F709">
        <v>6</v>
      </c>
      <c r="G709">
        <v>7</v>
      </c>
      <c r="H709" t="s">
        <v>15</v>
      </c>
      <c r="L709">
        <v>60</v>
      </c>
      <c r="M709">
        <v>0</v>
      </c>
      <c r="N709">
        <v>15</v>
      </c>
      <c r="P709">
        <v>39</v>
      </c>
    </row>
    <row r="710" spans="1:16" x14ac:dyDescent="0.3">
      <c r="A710" t="s">
        <v>722</v>
      </c>
      <c r="B710" t="s">
        <v>106</v>
      </c>
      <c r="C710">
        <v>210624</v>
      </c>
      <c r="D710" t="s">
        <v>14</v>
      </c>
      <c r="E710">
        <v>200921</v>
      </c>
      <c r="F710">
        <v>6</v>
      </c>
      <c r="G710">
        <v>7</v>
      </c>
      <c r="H710" t="s">
        <v>15</v>
      </c>
      <c r="L710">
        <v>60</v>
      </c>
      <c r="M710">
        <v>0</v>
      </c>
      <c r="N710">
        <v>15</v>
      </c>
      <c r="P710">
        <v>39</v>
      </c>
    </row>
    <row r="711" spans="1:16" x14ac:dyDescent="0.3">
      <c r="A711" t="s">
        <v>723</v>
      </c>
      <c r="B711" t="s">
        <v>106</v>
      </c>
      <c r="C711">
        <v>210624</v>
      </c>
      <c r="D711" t="s">
        <v>14</v>
      </c>
      <c r="E711">
        <v>200921</v>
      </c>
      <c r="F711">
        <v>6</v>
      </c>
      <c r="G711">
        <v>7</v>
      </c>
      <c r="H711">
        <v>0.22</v>
      </c>
      <c r="I711">
        <v>0</v>
      </c>
      <c r="J711">
        <v>1</v>
      </c>
      <c r="K711">
        <v>5</v>
      </c>
      <c r="L711">
        <v>60</v>
      </c>
      <c r="M711">
        <v>150</v>
      </c>
      <c r="N711">
        <v>9660</v>
      </c>
      <c r="P711">
        <v>39</v>
      </c>
    </row>
    <row r="712" spans="1:16" x14ac:dyDescent="0.3">
      <c r="A712" t="s">
        <v>724</v>
      </c>
      <c r="B712" t="s">
        <v>106</v>
      </c>
      <c r="C712">
        <v>210624</v>
      </c>
      <c r="D712" t="s">
        <v>14</v>
      </c>
      <c r="E712">
        <v>200921</v>
      </c>
      <c r="F712">
        <v>6</v>
      </c>
      <c r="G712">
        <v>7</v>
      </c>
      <c r="H712">
        <v>0.22</v>
      </c>
      <c r="I712">
        <v>0</v>
      </c>
      <c r="J712">
        <v>2</v>
      </c>
      <c r="K712">
        <v>5</v>
      </c>
      <c r="L712">
        <v>60</v>
      </c>
      <c r="M712">
        <v>180</v>
      </c>
      <c r="N712">
        <v>11235</v>
      </c>
      <c r="P712">
        <v>39</v>
      </c>
    </row>
    <row r="713" spans="1:16" x14ac:dyDescent="0.3">
      <c r="A713" t="s">
        <v>725</v>
      </c>
      <c r="B713" t="s">
        <v>106</v>
      </c>
      <c r="C713">
        <v>210624</v>
      </c>
      <c r="D713" t="s">
        <v>14</v>
      </c>
      <c r="E713">
        <v>200921</v>
      </c>
      <c r="F713">
        <v>6</v>
      </c>
      <c r="G713">
        <v>7</v>
      </c>
      <c r="H713">
        <v>0.22</v>
      </c>
      <c r="I713">
        <v>0</v>
      </c>
      <c r="J713">
        <v>3</v>
      </c>
      <c r="K713">
        <v>5</v>
      </c>
      <c r="L713">
        <v>60</v>
      </c>
      <c r="M713">
        <v>180</v>
      </c>
      <c r="N713">
        <v>10170</v>
      </c>
      <c r="P713">
        <v>39</v>
      </c>
    </row>
    <row r="714" spans="1:16" x14ac:dyDescent="0.3">
      <c r="A714" t="s">
        <v>726</v>
      </c>
      <c r="B714" t="s">
        <v>106</v>
      </c>
      <c r="C714">
        <v>210624</v>
      </c>
      <c r="D714" t="s">
        <v>14</v>
      </c>
      <c r="E714">
        <v>200921</v>
      </c>
      <c r="F714">
        <v>6</v>
      </c>
      <c r="G714">
        <v>7</v>
      </c>
      <c r="H714">
        <v>0.22</v>
      </c>
      <c r="I714">
        <v>24</v>
      </c>
      <c r="J714">
        <v>1</v>
      </c>
      <c r="K714">
        <v>5</v>
      </c>
      <c r="L714">
        <v>60</v>
      </c>
      <c r="M714">
        <v>150</v>
      </c>
      <c r="N714">
        <v>9675</v>
      </c>
      <c r="P714">
        <v>39</v>
      </c>
    </row>
    <row r="715" spans="1:16" x14ac:dyDescent="0.3">
      <c r="A715" t="s">
        <v>727</v>
      </c>
      <c r="B715" t="s">
        <v>106</v>
      </c>
      <c r="C715">
        <v>210624</v>
      </c>
      <c r="D715" t="s">
        <v>14</v>
      </c>
      <c r="E715">
        <v>200921</v>
      </c>
      <c r="F715">
        <v>6</v>
      </c>
      <c r="G715">
        <v>7</v>
      </c>
      <c r="H715">
        <v>0.22</v>
      </c>
      <c r="I715">
        <v>24</v>
      </c>
      <c r="J715">
        <v>2</v>
      </c>
      <c r="K715">
        <v>5</v>
      </c>
      <c r="L715">
        <v>60</v>
      </c>
      <c r="M715">
        <v>180</v>
      </c>
      <c r="N715">
        <v>10965</v>
      </c>
      <c r="P715">
        <v>39</v>
      </c>
    </row>
    <row r="716" spans="1:16" x14ac:dyDescent="0.3">
      <c r="A716" t="s">
        <v>728</v>
      </c>
      <c r="B716" t="s">
        <v>106</v>
      </c>
      <c r="C716">
        <v>210624</v>
      </c>
      <c r="D716" t="s">
        <v>14</v>
      </c>
      <c r="E716">
        <v>200921</v>
      </c>
      <c r="F716">
        <v>6</v>
      </c>
      <c r="G716">
        <v>7</v>
      </c>
      <c r="H716">
        <v>0.22</v>
      </c>
      <c r="I716">
        <v>24</v>
      </c>
      <c r="J716">
        <v>3</v>
      </c>
      <c r="K716">
        <v>5</v>
      </c>
      <c r="L716">
        <v>60</v>
      </c>
      <c r="M716">
        <v>180</v>
      </c>
      <c r="N716">
        <v>10056</v>
      </c>
      <c r="P716">
        <v>39</v>
      </c>
    </row>
    <row r="717" spans="1:16" x14ac:dyDescent="0.3">
      <c r="A717" t="s">
        <v>729</v>
      </c>
      <c r="B717" t="s">
        <v>13</v>
      </c>
      <c r="C717">
        <v>210503</v>
      </c>
      <c r="D717" t="s">
        <v>730</v>
      </c>
      <c r="E717">
        <v>210415</v>
      </c>
      <c r="F717">
        <v>1</v>
      </c>
      <c r="G717">
        <v>7</v>
      </c>
      <c r="H717" t="s">
        <v>15</v>
      </c>
      <c r="L717">
        <v>60</v>
      </c>
      <c r="M717">
        <v>145</v>
      </c>
      <c r="N717">
        <v>2685</v>
      </c>
      <c r="P717">
        <v>35.5</v>
      </c>
    </row>
    <row r="718" spans="1:16" x14ac:dyDescent="0.3">
      <c r="A718" t="s">
        <v>731</v>
      </c>
      <c r="B718" t="s">
        <v>13</v>
      </c>
      <c r="C718">
        <v>210503</v>
      </c>
      <c r="D718" t="s">
        <v>730</v>
      </c>
      <c r="E718">
        <v>210415</v>
      </c>
      <c r="F718">
        <v>1</v>
      </c>
      <c r="G718">
        <v>7</v>
      </c>
      <c r="H718" t="s">
        <v>15</v>
      </c>
      <c r="L718">
        <v>60</v>
      </c>
      <c r="M718">
        <v>45</v>
      </c>
      <c r="N718">
        <v>1695</v>
      </c>
      <c r="P718">
        <v>35.5</v>
      </c>
    </row>
    <row r="719" spans="1:16" x14ac:dyDescent="0.3">
      <c r="A719" t="s">
        <v>732</v>
      </c>
      <c r="B719" t="s">
        <v>13</v>
      </c>
      <c r="C719">
        <v>210503</v>
      </c>
      <c r="D719" t="s">
        <v>730</v>
      </c>
      <c r="E719">
        <v>210415</v>
      </c>
      <c r="F719">
        <v>1</v>
      </c>
      <c r="G719">
        <v>7</v>
      </c>
      <c r="H719" t="s">
        <v>15</v>
      </c>
      <c r="L719">
        <v>60</v>
      </c>
      <c r="M719">
        <v>30</v>
      </c>
      <c r="N719">
        <v>1125</v>
      </c>
      <c r="P719">
        <v>35.5</v>
      </c>
    </row>
    <row r="720" spans="1:16" x14ac:dyDescent="0.3">
      <c r="A720" t="s">
        <v>733</v>
      </c>
      <c r="B720" t="s">
        <v>13</v>
      </c>
      <c r="C720">
        <v>210503</v>
      </c>
      <c r="D720" t="s">
        <v>730</v>
      </c>
      <c r="E720">
        <v>210415</v>
      </c>
      <c r="F720">
        <v>1</v>
      </c>
      <c r="G720">
        <v>7</v>
      </c>
      <c r="H720" t="s">
        <v>15</v>
      </c>
      <c r="L720">
        <v>60</v>
      </c>
      <c r="M720">
        <v>30</v>
      </c>
      <c r="N720">
        <v>1995</v>
      </c>
      <c r="P720">
        <v>35.5</v>
      </c>
    </row>
    <row r="721" spans="1:16" x14ac:dyDescent="0.3">
      <c r="A721" t="s">
        <v>734</v>
      </c>
      <c r="B721" t="s">
        <v>13</v>
      </c>
      <c r="C721">
        <v>210503</v>
      </c>
      <c r="D721" t="s">
        <v>730</v>
      </c>
      <c r="E721">
        <v>210415</v>
      </c>
      <c r="F721">
        <v>1</v>
      </c>
      <c r="G721">
        <v>7</v>
      </c>
      <c r="H721" s="3">
        <v>0.22</v>
      </c>
      <c r="I721">
        <v>0</v>
      </c>
      <c r="J721">
        <v>1</v>
      </c>
      <c r="K721" s="4">
        <v>50</v>
      </c>
      <c r="L721">
        <v>60</v>
      </c>
      <c r="M721">
        <v>290</v>
      </c>
      <c r="N721">
        <v>15135</v>
      </c>
      <c r="O721" t="s">
        <v>735</v>
      </c>
      <c r="P721">
        <v>35.5</v>
      </c>
    </row>
    <row r="722" spans="1:16" x14ac:dyDescent="0.3">
      <c r="A722" t="s">
        <v>736</v>
      </c>
      <c r="B722" t="s">
        <v>13</v>
      </c>
      <c r="C722">
        <v>210503</v>
      </c>
      <c r="D722" t="s">
        <v>730</v>
      </c>
      <c r="E722">
        <v>210415</v>
      </c>
      <c r="F722">
        <v>1</v>
      </c>
      <c r="G722">
        <v>7</v>
      </c>
      <c r="H722" s="3">
        <v>0.22</v>
      </c>
      <c r="I722">
        <v>0</v>
      </c>
      <c r="J722">
        <v>2</v>
      </c>
      <c r="K722" s="4">
        <v>50</v>
      </c>
      <c r="L722">
        <v>60</v>
      </c>
      <c r="M722">
        <v>276</v>
      </c>
      <c r="N722">
        <v>15795</v>
      </c>
      <c r="O722" t="s">
        <v>735</v>
      </c>
      <c r="P722">
        <v>35.5</v>
      </c>
    </row>
    <row r="723" spans="1:16" x14ac:dyDescent="0.3">
      <c r="A723" t="s">
        <v>737</v>
      </c>
      <c r="B723" t="s">
        <v>13</v>
      </c>
      <c r="C723">
        <v>210503</v>
      </c>
      <c r="D723" t="s">
        <v>730</v>
      </c>
      <c r="E723">
        <v>210415</v>
      </c>
      <c r="F723">
        <v>1</v>
      </c>
      <c r="G723">
        <v>7</v>
      </c>
      <c r="H723" s="3">
        <v>0.22</v>
      </c>
      <c r="I723">
        <v>0</v>
      </c>
      <c r="J723">
        <v>3</v>
      </c>
      <c r="K723" s="4">
        <v>50</v>
      </c>
      <c r="L723">
        <v>60</v>
      </c>
      <c r="M723">
        <v>270</v>
      </c>
      <c r="N723">
        <v>15030</v>
      </c>
      <c r="O723" t="s">
        <v>735</v>
      </c>
      <c r="P723">
        <v>35.5</v>
      </c>
    </row>
    <row r="724" spans="1:16" x14ac:dyDescent="0.3">
      <c r="A724" t="s">
        <v>738</v>
      </c>
      <c r="B724" t="s">
        <v>13</v>
      </c>
      <c r="C724">
        <v>210503</v>
      </c>
      <c r="D724" t="s">
        <v>730</v>
      </c>
      <c r="E724">
        <v>210415</v>
      </c>
      <c r="F724">
        <v>1</v>
      </c>
      <c r="G724">
        <v>7</v>
      </c>
      <c r="H724" s="3">
        <v>0.22</v>
      </c>
      <c r="I724">
        <v>24</v>
      </c>
      <c r="J724">
        <v>1</v>
      </c>
      <c r="K724" s="4">
        <v>50</v>
      </c>
      <c r="L724">
        <v>60</v>
      </c>
      <c r="M724">
        <v>203</v>
      </c>
      <c r="N724">
        <v>11760</v>
      </c>
      <c r="O724" t="s">
        <v>735</v>
      </c>
      <c r="P724">
        <v>35.5</v>
      </c>
    </row>
    <row r="725" spans="1:16" x14ac:dyDescent="0.3">
      <c r="A725" t="s">
        <v>739</v>
      </c>
      <c r="B725" t="s">
        <v>13</v>
      </c>
      <c r="C725">
        <v>210503</v>
      </c>
      <c r="D725" t="s">
        <v>730</v>
      </c>
      <c r="E725">
        <v>210415</v>
      </c>
      <c r="F725">
        <v>1</v>
      </c>
      <c r="G725">
        <v>7</v>
      </c>
      <c r="H725" s="3">
        <v>0.22</v>
      </c>
      <c r="I725">
        <v>24</v>
      </c>
      <c r="J725">
        <v>2</v>
      </c>
      <c r="K725" s="4">
        <v>50</v>
      </c>
      <c r="L725">
        <v>60</v>
      </c>
      <c r="M725">
        <v>159</v>
      </c>
      <c r="N725">
        <v>11490</v>
      </c>
      <c r="O725" t="s">
        <v>735</v>
      </c>
      <c r="P725">
        <v>35.5</v>
      </c>
    </row>
    <row r="726" spans="1:16" x14ac:dyDescent="0.3">
      <c r="A726" t="s">
        <v>740</v>
      </c>
      <c r="B726" t="s">
        <v>13</v>
      </c>
      <c r="C726">
        <v>210503</v>
      </c>
      <c r="D726" t="s">
        <v>730</v>
      </c>
      <c r="E726">
        <v>210415</v>
      </c>
      <c r="F726">
        <v>1</v>
      </c>
      <c r="G726">
        <v>7</v>
      </c>
      <c r="H726" s="3">
        <v>0.22</v>
      </c>
      <c r="I726">
        <v>24</v>
      </c>
      <c r="J726">
        <v>3</v>
      </c>
      <c r="K726" s="4">
        <v>50</v>
      </c>
      <c r="L726">
        <v>60</v>
      </c>
      <c r="M726">
        <v>232</v>
      </c>
      <c r="N726">
        <v>12165</v>
      </c>
      <c r="O726" t="s">
        <v>735</v>
      </c>
      <c r="P726">
        <v>35.5</v>
      </c>
    </row>
    <row r="727" spans="1:16" x14ac:dyDescent="0.3">
      <c r="A727" t="s">
        <v>741</v>
      </c>
      <c r="B727" t="s">
        <v>13</v>
      </c>
      <c r="C727">
        <v>210503</v>
      </c>
      <c r="D727" t="s">
        <v>730</v>
      </c>
      <c r="E727">
        <v>210415</v>
      </c>
      <c r="F727">
        <v>1</v>
      </c>
      <c r="G727">
        <v>7</v>
      </c>
      <c r="H727" t="s">
        <v>15</v>
      </c>
      <c r="L727">
        <v>60</v>
      </c>
      <c r="M727">
        <v>30</v>
      </c>
      <c r="N727">
        <v>1005</v>
      </c>
      <c r="P727">
        <v>35.5</v>
      </c>
    </row>
    <row r="728" spans="1:16" x14ac:dyDescent="0.3">
      <c r="A728" t="s">
        <v>742</v>
      </c>
      <c r="B728" t="s">
        <v>13</v>
      </c>
      <c r="C728">
        <v>210503</v>
      </c>
      <c r="D728" t="s">
        <v>730</v>
      </c>
      <c r="E728">
        <v>210415</v>
      </c>
      <c r="F728">
        <v>1</v>
      </c>
      <c r="G728">
        <v>7</v>
      </c>
      <c r="H728" t="s">
        <v>15</v>
      </c>
      <c r="L728">
        <v>60</v>
      </c>
      <c r="M728">
        <v>45</v>
      </c>
      <c r="N728">
        <v>1605</v>
      </c>
      <c r="P728">
        <v>35.5</v>
      </c>
    </row>
    <row r="729" spans="1:16" x14ac:dyDescent="0.3">
      <c r="A729" t="s">
        <v>743</v>
      </c>
      <c r="B729" t="s">
        <v>13</v>
      </c>
      <c r="C729">
        <v>210503</v>
      </c>
      <c r="D729" t="s">
        <v>730</v>
      </c>
      <c r="E729">
        <v>210415</v>
      </c>
      <c r="F729">
        <v>1</v>
      </c>
      <c r="G729">
        <v>7</v>
      </c>
      <c r="H729" t="s">
        <v>15</v>
      </c>
      <c r="L729">
        <v>60</v>
      </c>
      <c r="M729">
        <v>101</v>
      </c>
      <c r="N729">
        <v>5730</v>
      </c>
      <c r="P729">
        <v>35.5</v>
      </c>
    </row>
    <row r="730" spans="1:16" x14ac:dyDescent="0.3">
      <c r="A730" t="s">
        <v>744</v>
      </c>
      <c r="B730" t="s">
        <v>13</v>
      </c>
      <c r="C730">
        <v>210503</v>
      </c>
      <c r="D730" t="s">
        <v>730</v>
      </c>
      <c r="E730">
        <v>210415</v>
      </c>
      <c r="F730">
        <v>1</v>
      </c>
      <c r="G730">
        <v>7</v>
      </c>
      <c r="H730" t="s">
        <v>15</v>
      </c>
      <c r="L730">
        <v>60</v>
      </c>
      <c r="M730">
        <v>3</v>
      </c>
      <c r="N730">
        <v>2115</v>
      </c>
      <c r="P730">
        <v>35.5</v>
      </c>
    </row>
    <row r="731" spans="1:16" x14ac:dyDescent="0.3">
      <c r="A731" t="s">
        <v>745</v>
      </c>
      <c r="B731" t="s">
        <v>13</v>
      </c>
      <c r="C731">
        <v>210503</v>
      </c>
      <c r="D731" t="s">
        <v>730</v>
      </c>
      <c r="E731">
        <v>210415</v>
      </c>
      <c r="F731">
        <v>1</v>
      </c>
      <c r="G731">
        <v>7</v>
      </c>
      <c r="H731" t="s">
        <v>37</v>
      </c>
      <c r="I731">
        <v>0</v>
      </c>
      <c r="J731">
        <v>1</v>
      </c>
      <c r="K731">
        <v>10</v>
      </c>
      <c r="L731">
        <v>60</v>
      </c>
      <c r="M731">
        <v>501</v>
      </c>
      <c r="N731">
        <v>27180</v>
      </c>
      <c r="P731">
        <v>35.5</v>
      </c>
    </row>
    <row r="732" spans="1:16" x14ac:dyDescent="0.3">
      <c r="A732" t="s">
        <v>746</v>
      </c>
      <c r="B732" t="s">
        <v>13</v>
      </c>
      <c r="C732">
        <v>210503</v>
      </c>
      <c r="D732" t="s">
        <v>730</v>
      </c>
      <c r="E732">
        <v>210415</v>
      </c>
      <c r="F732">
        <v>1</v>
      </c>
      <c r="G732">
        <v>7</v>
      </c>
      <c r="H732" t="s">
        <v>37</v>
      </c>
      <c r="I732">
        <v>0</v>
      </c>
      <c r="J732">
        <v>2</v>
      </c>
      <c r="K732">
        <v>10</v>
      </c>
      <c r="L732">
        <v>60</v>
      </c>
      <c r="M732">
        <v>420</v>
      </c>
      <c r="N732">
        <v>25125</v>
      </c>
      <c r="P732">
        <v>35.5</v>
      </c>
    </row>
    <row r="733" spans="1:16" x14ac:dyDescent="0.3">
      <c r="A733" t="s">
        <v>747</v>
      </c>
      <c r="B733" t="s">
        <v>13</v>
      </c>
      <c r="C733">
        <v>210503</v>
      </c>
      <c r="D733" t="s">
        <v>730</v>
      </c>
      <c r="E733">
        <v>210415</v>
      </c>
      <c r="F733">
        <v>1</v>
      </c>
      <c r="G733">
        <v>7</v>
      </c>
      <c r="H733" t="s">
        <v>37</v>
      </c>
      <c r="I733">
        <v>0</v>
      </c>
      <c r="J733">
        <v>3</v>
      </c>
      <c r="K733">
        <v>10</v>
      </c>
      <c r="L733">
        <v>60</v>
      </c>
      <c r="M733">
        <v>391</v>
      </c>
      <c r="N733">
        <v>24465</v>
      </c>
      <c r="P733">
        <v>35.5</v>
      </c>
    </row>
    <row r="734" spans="1:16" x14ac:dyDescent="0.3">
      <c r="A734" t="s">
        <v>748</v>
      </c>
      <c r="B734" t="s">
        <v>13</v>
      </c>
      <c r="C734">
        <v>210503</v>
      </c>
      <c r="D734" t="s">
        <v>730</v>
      </c>
      <c r="E734">
        <v>210415</v>
      </c>
      <c r="F734">
        <v>1</v>
      </c>
      <c r="G734">
        <v>7</v>
      </c>
      <c r="H734" t="s">
        <v>37</v>
      </c>
      <c r="I734">
        <v>3</v>
      </c>
      <c r="J734">
        <v>1</v>
      </c>
      <c r="K734">
        <v>10</v>
      </c>
      <c r="L734">
        <v>60</v>
      </c>
      <c r="M734">
        <v>465</v>
      </c>
      <c r="N734">
        <v>25470</v>
      </c>
      <c r="P734">
        <v>35.5</v>
      </c>
    </row>
    <row r="735" spans="1:16" x14ac:dyDescent="0.3">
      <c r="A735" t="s">
        <v>749</v>
      </c>
      <c r="B735" t="s">
        <v>13</v>
      </c>
      <c r="C735">
        <v>210503</v>
      </c>
      <c r="D735" t="s">
        <v>730</v>
      </c>
      <c r="E735">
        <v>210415</v>
      </c>
      <c r="F735">
        <v>1</v>
      </c>
      <c r="G735">
        <v>7</v>
      </c>
      <c r="H735" t="s">
        <v>37</v>
      </c>
      <c r="I735">
        <v>3</v>
      </c>
      <c r="J735">
        <v>2</v>
      </c>
      <c r="K735">
        <v>10</v>
      </c>
      <c r="L735">
        <v>60</v>
      </c>
      <c r="M735">
        <v>465</v>
      </c>
      <c r="N735">
        <v>25320</v>
      </c>
      <c r="P735">
        <v>35.5</v>
      </c>
    </row>
    <row r="736" spans="1:16" x14ac:dyDescent="0.3">
      <c r="A736" t="s">
        <v>750</v>
      </c>
      <c r="B736" t="s">
        <v>13</v>
      </c>
      <c r="C736">
        <v>210503</v>
      </c>
      <c r="D736" t="s">
        <v>730</v>
      </c>
      <c r="E736">
        <v>210415</v>
      </c>
      <c r="F736">
        <v>1</v>
      </c>
      <c r="G736">
        <v>7</v>
      </c>
      <c r="H736" t="s">
        <v>37</v>
      </c>
      <c r="I736">
        <v>3</v>
      </c>
      <c r="J736">
        <v>3</v>
      </c>
      <c r="K736">
        <v>10</v>
      </c>
      <c r="L736">
        <v>60</v>
      </c>
      <c r="M736">
        <v>435</v>
      </c>
      <c r="N736">
        <v>25755</v>
      </c>
      <c r="P736">
        <v>35.5</v>
      </c>
    </row>
    <row r="737" spans="1:16" x14ac:dyDescent="0.3">
      <c r="A737" t="s">
        <v>751</v>
      </c>
      <c r="B737" t="s">
        <v>13</v>
      </c>
      <c r="C737">
        <v>210503</v>
      </c>
      <c r="D737" t="s">
        <v>730</v>
      </c>
      <c r="E737">
        <v>210415</v>
      </c>
      <c r="F737">
        <v>1</v>
      </c>
      <c r="G737">
        <v>7</v>
      </c>
      <c r="H737" t="s">
        <v>37</v>
      </c>
      <c r="I737">
        <v>6</v>
      </c>
      <c r="J737">
        <v>1</v>
      </c>
      <c r="K737">
        <v>10</v>
      </c>
      <c r="L737">
        <v>60</v>
      </c>
      <c r="M737">
        <v>309</v>
      </c>
      <c r="N737">
        <v>23985</v>
      </c>
      <c r="P737">
        <v>35.5</v>
      </c>
    </row>
    <row r="738" spans="1:16" x14ac:dyDescent="0.3">
      <c r="A738" t="s">
        <v>752</v>
      </c>
      <c r="B738" t="s">
        <v>13</v>
      </c>
      <c r="C738">
        <v>210503</v>
      </c>
      <c r="D738" t="s">
        <v>730</v>
      </c>
      <c r="E738">
        <v>210415</v>
      </c>
      <c r="F738">
        <v>1</v>
      </c>
      <c r="G738">
        <v>7</v>
      </c>
      <c r="H738" t="s">
        <v>37</v>
      </c>
      <c r="I738">
        <v>6</v>
      </c>
      <c r="J738">
        <v>2</v>
      </c>
      <c r="K738">
        <v>10</v>
      </c>
      <c r="L738">
        <v>60</v>
      </c>
      <c r="M738">
        <v>420</v>
      </c>
      <c r="N738">
        <v>24315</v>
      </c>
      <c r="P738">
        <v>35.5</v>
      </c>
    </row>
    <row r="739" spans="1:16" x14ac:dyDescent="0.3">
      <c r="A739" t="s">
        <v>753</v>
      </c>
      <c r="B739" t="s">
        <v>13</v>
      </c>
      <c r="C739">
        <v>210503</v>
      </c>
      <c r="D739" t="s">
        <v>730</v>
      </c>
      <c r="E739">
        <v>210415</v>
      </c>
      <c r="F739">
        <v>1</v>
      </c>
      <c r="G739">
        <v>7</v>
      </c>
      <c r="H739" t="s">
        <v>37</v>
      </c>
      <c r="I739">
        <v>6</v>
      </c>
      <c r="J739">
        <v>3</v>
      </c>
      <c r="K739">
        <v>10</v>
      </c>
      <c r="L739">
        <v>60</v>
      </c>
      <c r="M739">
        <v>391</v>
      </c>
      <c r="N739">
        <v>24930</v>
      </c>
      <c r="P739">
        <v>35.5</v>
      </c>
    </row>
    <row r="740" spans="1:16" x14ac:dyDescent="0.3">
      <c r="A740" t="s">
        <v>754</v>
      </c>
      <c r="B740" t="s">
        <v>13</v>
      </c>
      <c r="C740">
        <v>210503</v>
      </c>
      <c r="D740" t="s">
        <v>730</v>
      </c>
      <c r="E740">
        <v>210415</v>
      </c>
      <c r="F740">
        <v>1</v>
      </c>
      <c r="G740">
        <v>7</v>
      </c>
      <c r="H740" t="s">
        <v>15</v>
      </c>
      <c r="L740">
        <v>60</v>
      </c>
      <c r="M740">
        <v>30</v>
      </c>
      <c r="N740">
        <v>855</v>
      </c>
      <c r="P740">
        <v>35.5</v>
      </c>
    </row>
    <row r="741" spans="1:16" x14ac:dyDescent="0.3">
      <c r="A741" t="s">
        <v>755</v>
      </c>
      <c r="B741" t="s">
        <v>13</v>
      </c>
      <c r="C741">
        <v>210503</v>
      </c>
      <c r="D741" t="s">
        <v>730</v>
      </c>
      <c r="E741">
        <v>210415</v>
      </c>
      <c r="F741">
        <v>1</v>
      </c>
      <c r="G741">
        <v>7</v>
      </c>
      <c r="H741" t="s">
        <v>15</v>
      </c>
      <c r="L741">
        <v>60</v>
      </c>
      <c r="M741">
        <v>30</v>
      </c>
      <c r="N741">
        <v>1725</v>
      </c>
      <c r="P741">
        <v>35.5</v>
      </c>
    </row>
    <row r="742" spans="1:16" x14ac:dyDescent="0.3">
      <c r="A742" t="s">
        <v>756</v>
      </c>
      <c r="B742" t="s">
        <v>13</v>
      </c>
      <c r="C742">
        <v>210503</v>
      </c>
      <c r="D742" t="s">
        <v>730</v>
      </c>
      <c r="E742">
        <v>210415</v>
      </c>
      <c r="F742">
        <v>1</v>
      </c>
      <c r="G742">
        <v>7</v>
      </c>
      <c r="H742" t="s">
        <v>15</v>
      </c>
      <c r="L742">
        <v>60</v>
      </c>
      <c r="M742">
        <v>30</v>
      </c>
      <c r="N742">
        <v>2175</v>
      </c>
      <c r="P742">
        <v>35.5</v>
      </c>
    </row>
    <row r="743" spans="1:16" x14ac:dyDescent="0.3">
      <c r="A743" t="s">
        <v>757</v>
      </c>
      <c r="B743" t="s">
        <v>13</v>
      </c>
      <c r="C743">
        <v>210503</v>
      </c>
      <c r="D743" t="s">
        <v>730</v>
      </c>
      <c r="E743">
        <v>210415</v>
      </c>
      <c r="F743">
        <v>1</v>
      </c>
      <c r="G743">
        <v>7</v>
      </c>
      <c r="H743" t="s">
        <v>15</v>
      </c>
      <c r="L743">
        <v>60</v>
      </c>
      <c r="M743">
        <v>30</v>
      </c>
      <c r="N743">
        <v>1275</v>
      </c>
      <c r="P743">
        <v>35.5</v>
      </c>
    </row>
    <row r="744" spans="1:16" x14ac:dyDescent="0.3">
      <c r="A744" t="s">
        <v>758</v>
      </c>
      <c r="B744" t="s">
        <v>13</v>
      </c>
      <c r="C744">
        <v>210503</v>
      </c>
      <c r="D744" t="s">
        <v>730</v>
      </c>
      <c r="E744">
        <v>210415</v>
      </c>
      <c r="F744">
        <v>1</v>
      </c>
      <c r="G744">
        <v>7</v>
      </c>
      <c r="H744" t="s">
        <v>37</v>
      </c>
      <c r="I744">
        <v>9</v>
      </c>
      <c r="J744">
        <v>1</v>
      </c>
      <c r="K744">
        <v>10</v>
      </c>
      <c r="L744">
        <v>60</v>
      </c>
      <c r="M744">
        <v>465</v>
      </c>
      <c r="N744">
        <v>25995</v>
      </c>
      <c r="P744">
        <v>35.5</v>
      </c>
    </row>
    <row r="745" spans="1:16" x14ac:dyDescent="0.3">
      <c r="A745" t="s">
        <v>759</v>
      </c>
      <c r="B745" t="s">
        <v>13</v>
      </c>
      <c r="C745">
        <v>210503</v>
      </c>
      <c r="D745" t="s">
        <v>730</v>
      </c>
      <c r="E745">
        <v>210415</v>
      </c>
      <c r="F745">
        <v>1</v>
      </c>
      <c r="G745">
        <v>7</v>
      </c>
      <c r="H745" t="s">
        <v>37</v>
      </c>
      <c r="I745">
        <v>9</v>
      </c>
      <c r="J745">
        <v>2</v>
      </c>
      <c r="K745">
        <v>10</v>
      </c>
      <c r="L745">
        <v>60</v>
      </c>
      <c r="M745">
        <v>398</v>
      </c>
      <c r="N745">
        <v>25065</v>
      </c>
      <c r="P745">
        <v>35.5</v>
      </c>
    </row>
    <row r="746" spans="1:16" x14ac:dyDescent="0.3">
      <c r="A746" t="s">
        <v>760</v>
      </c>
      <c r="B746" t="s">
        <v>13</v>
      </c>
      <c r="C746">
        <v>210503</v>
      </c>
      <c r="D746" t="s">
        <v>730</v>
      </c>
      <c r="E746">
        <v>210415</v>
      </c>
      <c r="F746">
        <v>1</v>
      </c>
      <c r="G746">
        <v>7</v>
      </c>
      <c r="H746" t="s">
        <v>37</v>
      </c>
      <c r="I746">
        <v>9</v>
      </c>
      <c r="J746">
        <v>3</v>
      </c>
      <c r="K746">
        <v>10</v>
      </c>
      <c r="L746">
        <v>60</v>
      </c>
      <c r="M746">
        <v>465</v>
      </c>
      <c r="N746">
        <v>25800</v>
      </c>
      <c r="P746">
        <v>35.5</v>
      </c>
    </row>
    <row r="747" spans="1:16" x14ac:dyDescent="0.3">
      <c r="A747" t="s">
        <v>761</v>
      </c>
      <c r="B747" t="s">
        <v>13</v>
      </c>
      <c r="C747">
        <v>210503</v>
      </c>
      <c r="D747" t="s">
        <v>730</v>
      </c>
      <c r="E747">
        <v>210415</v>
      </c>
      <c r="F747">
        <v>1</v>
      </c>
      <c r="G747">
        <v>7</v>
      </c>
      <c r="H747" t="s">
        <v>37</v>
      </c>
      <c r="I747">
        <v>12</v>
      </c>
      <c r="J747">
        <v>1</v>
      </c>
      <c r="K747">
        <v>10</v>
      </c>
      <c r="L747">
        <v>60</v>
      </c>
      <c r="M747">
        <v>330</v>
      </c>
      <c r="N747">
        <v>24450</v>
      </c>
      <c r="P747">
        <v>35.5</v>
      </c>
    </row>
    <row r="748" spans="1:16" x14ac:dyDescent="0.3">
      <c r="A748" t="s">
        <v>762</v>
      </c>
      <c r="B748" t="s">
        <v>13</v>
      </c>
      <c r="C748">
        <v>210503</v>
      </c>
      <c r="D748" t="s">
        <v>730</v>
      </c>
      <c r="E748">
        <v>210415</v>
      </c>
      <c r="F748">
        <v>1</v>
      </c>
      <c r="G748">
        <v>7</v>
      </c>
      <c r="H748" t="s">
        <v>37</v>
      </c>
      <c r="I748">
        <v>12</v>
      </c>
      <c r="J748">
        <v>2</v>
      </c>
      <c r="K748">
        <v>10</v>
      </c>
      <c r="L748">
        <v>60</v>
      </c>
      <c r="M748">
        <v>420</v>
      </c>
      <c r="N748">
        <v>24405</v>
      </c>
      <c r="P748">
        <v>35.5</v>
      </c>
    </row>
    <row r="749" spans="1:16" x14ac:dyDescent="0.3">
      <c r="A749" t="s">
        <v>763</v>
      </c>
      <c r="B749" t="s">
        <v>13</v>
      </c>
      <c r="C749">
        <v>210503</v>
      </c>
      <c r="D749" t="s">
        <v>730</v>
      </c>
      <c r="E749">
        <v>210415</v>
      </c>
      <c r="F749">
        <v>1</v>
      </c>
      <c r="G749">
        <v>7</v>
      </c>
      <c r="H749" t="s">
        <v>37</v>
      </c>
      <c r="I749">
        <v>12</v>
      </c>
      <c r="J749">
        <v>3</v>
      </c>
      <c r="K749">
        <v>10</v>
      </c>
      <c r="L749">
        <v>60</v>
      </c>
      <c r="M749">
        <v>435</v>
      </c>
      <c r="N749">
        <v>24700</v>
      </c>
      <c r="P749">
        <v>35.5</v>
      </c>
    </row>
    <row r="750" spans="1:16" x14ac:dyDescent="0.3">
      <c r="A750" t="s">
        <v>764</v>
      </c>
      <c r="B750" t="s">
        <v>13</v>
      </c>
      <c r="C750">
        <v>210503</v>
      </c>
      <c r="D750" t="s">
        <v>730</v>
      </c>
      <c r="E750">
        <v>210415</v>
      </c>
      <c r="F750">
        <v>1</v>
      </c>
      <c r="G750">
        <v>7</v>
      </c>
      <c r="H750" t="s">
        <v>37</v>
      </c>
      <c r="I750">
        <v>24</v>
      </c>
      <c r="J750">
        <v>1</v>
      </c>
      <c r="K750">
        <v>10</v>
      </c>
      <c r="L750">
        <v>60</v>
      </c>
      <c r="M750">
        <v>391</v>
      </c>
      <c r="N750">
        <v>24090</v>
      </c>
      <c r="P750">
        <v>35.5</v>
      </c>
    </row>
    <row r="751" spans="1:16" x14ac:dyDescent="0.3">
      <c r="A751" t="s">
        <v>765</v>
      </c>
      <c r="B751" t="s">
        <v>13</v>
      </c>
      <c r="C751">
        <v>210503</v>
      </c>
      <c r="D751" t="s">
        <v>730</v>
      </c>
      <c r="E751">
        <v>210415</v>
      </c>
      <c r="F751">
        <v>1</v>
      </c>
      <c r="G751">
        <v>7</v>
      </c>
      <c r="H751" t="s">
        <v>37</v>
      </c>
      <c r="I751">
        <v>24</v>
      </c>
      <c r="J751">
        <v>2</v>
      </c>
      <c r="K751">
        <v>10</v>
      </c>
      <c r="L751">
        <v>60</v>
      </c>
      <c r="M751">
        <v>464</v>
      </c>
      <c r="N751">
        <v>27240</v>
      </c>
      <c r="P751">
        <v>35.5</v>
      </c>
    </row>
    <row r="752" spans="1:16" x14ac:dyDescent="0.3">
      <c r="A752" t="s">
        <v>766</v>
      </c>
      <c r="B752" t="s">
        <v>13</v>
      </c>
      <c r="C752">
        <v>210503</v>
      </c>
      <c r="D752" t="s">
        <v>730</v>
      </c>
      <c r="E752">
        <v>210415</v>
      </c>
      <c r="F752">
        <v>1</v>
      </c>
      <c r="G752">
        <v>7</v>
      </c>
      <c r="H752" t="s">
        <v>37</v>
      </c>
      <c r="I752">
        <v>24</v>
      </c>
      <c r="J752">
        <v>3</v>
      </c>
      <c r="K752">
        <v>10</v>
      </c>
      <c r="L752">
        <v>60</v>
      </c>
      <c r="M752">
        <v>479</v>
      </c>
      <c r="N752">
        <v>26235</v>
      </c>
      <c r="P752">
        <v>35.5</v>
      </c>
    </row>
    <row r="753" spans="1:16" x14ac:dyDescent="0.3">
      <c r="A753" t="s">
        <v>767</v>
      </c>
      <c r="B753" t="s">
        <v>13</v>
      </c>
      <c r="C753">
        <v>210503</v>
      </c>
      <c r="D753" t="s">
        <v>730</v>
      </c>
      <c r="E753">
        <v>210415</v>
      </c>
      <c r="F753">
        <v>1</v>
      </c>
      <c r="G753">
        <v>7</v>
      </c>
      <c r="H753" t="s">
        <v>15</v>
      </c>
      <c r="L753">
        <v>60</v>
      </c>
      <c r="M753">
        <v>30</v>
      </c>
      <c r="N753">
        <v>1410</v>
      </c>
      <c r="P753">
        <v>35.5</v>
      </c>
    </row>
    <row r="754" spans="1:16" x14ac:dyDescent="0.3">
      <c r="A754" t="s">
        <v>768</v>
      </c>
      <c r="B754" t="s">
        <v>13</v>
      </c>
      <c r="C754">
        <v>210503</v>
      </c>
      <c r="D754" t="s">
        <v>730</v>
      </c>
      <c r="E754">
        <v>210415</v>
      </c>
      <c r="F754">
        <v>1</v>
      </c>
      <c r="G754">
        <v>7</v>
      </c>
      <c r="H754" t="s">
        <v>15</v>
      </c>
      <c r="L754">
        <v>60</v>
      </c>
      <c r="M754">
        <v>15</v>
      </c>
      <c r="N754">
        <v>960</v>
      </c>
      <c r="P754">
        <v>35.5</v>
      </c>
    </row>
    <row r="755" spans="1:16" x14ac:dyDescent="0.3">
      <c r="A755" t="s">
        <v>769</v>
      </c>
      <c r="B755" t="s">
        <v>13</v>
      </c>
      <c r="C755">
        <v>210503</v>
      </c>
      <c r="D755" t="s">
        <v>730</v>
      </c>
      <c r="E755">
        <v>210415</v>
      </c>
      <c r="F755">
        <v>1</v>
      </c>
      <c r="G755">
        <v>7</v>
      </c>
      <c r="H755" t="s">
        <v>15</v>
      </c>
      <c r="L755">
        <v>60</v>
      </c>
      <c r="M755">
        <v>15</v>
      </c>
      <c r="N755">
        <v>915</v>
      </c>
      <c r="P755">
        <v>35.5</v>
      </c>
    </row>
    <row r="756" spans="1:16" x14ac:dyDescent="0.3">
      <c r="A756" t="s">
        <v>770</v>
      </c>
      <c r="B756" t="s">
        <v>13</v>
      </c>
      <c r="C756">
        <v>210503</v>
      </c>
      <c r="D756" t="s">
        <v>730</v>
      </c>
      <c r="E756">
        <v>210415</v>
      </c>
      <c r="F756">
        <v>1</v>
      </c>
      <c r="G756">
        <v>7</v>
      </c>
      <c r="H756" t="s">
        <v>15</v>
      </c>
      <c r="L756">
        <v>60</v>
      </c>
      <c r="M756">
        <v>30</v>
      </c>
      <c r="N756">
        <v>840</v>
      </c>
      <c r="P756">
        <v>35.5</v>
      </c>
    </row>
    <row r="757" spans="1:16" x14ac:dyDescent="0.3">
      <c r="A757" t="s">
        <v>771</v>
      </c>
      <c r="B757" t="s">
        <v>13</v>
      </c>
      <c r="C757">
        <v>210503</v>
      </c>
      <c r="D757" t="s">
        <v>730</v>
      </c>
      <c r="E757">
        <v>210415</v>
      </c>
      <c r="F757">
        <v>1</v>
      </c>
      <c r="G757">
        <v>7</v>
      </c>
      <c r="H757" t="s">
        <v>120</v>
      </c>
      <c r="I757">
        <v>0</v>
      </c>
      <c r="J757">
        <v>1</v>
      </c>
      <c r="K757">
        <v>10</v>
      </c>
      <c r="L757">
        <v>60</v>
      </c>
      <c r="M757">
        <v>377</v>
      </c>
      <c r="N757">
        <v>23670</v>
      </c>
      <c r="P757">
        <v>35.5</v>
      </c>
    </row>
    <row r="758" spans="1:16" x14ac:dyDescent="0.3">
      <c r="A758" t="s">
        <v>772</v>
      </c>
      <c r="B758" t="s">
        <v>13</v>
      </c>
      <c r="C758">
        <v>210503</v>
      </c>
      <c r="D758" t="s">
        <v>730</v>
      </c>
      <c r="E758">
        <v>210415</v>
      </c>
      <c r="F758">
        <v>1</v>
      </c>
      <c r="G758">
        <v>7</v>
      </c>
      <c r="H758" t="s">
        <v>120</v>
      </c>
      <c r="I758">
        <v>0</v>
      </c>
      <c r="J758">
        <v>2</v>
      </c>
      <c r="K758">
        <v>10</v>
      </c>
      <c r="L758">
        <v>60</v>
      </c>
      <c r="M758">
        <v>406</v>
      </c>
      <c r="N758">
        <v>23655</v>
      </c>
      <c r="P758">
        <v>35.5</v>
      </c>
    </row>
    <row r="759" spans="1:16" x14ac:dyDescent="0.3">
      <c r="A759" t="s">
        <v>773</v>
      </c>
      <c r="B759" t="s">
        <v>13</v>
      </c>
      <c r="C759">
        <v>210503</v>
      </c>
      <c r="D759" t="s">
        <v>730</v>
      </c>
      <c r="E759">
        <v>210415</v>
      </c>
      <c r="F759">
        <v>1</v>
      </c>
      <c r="G759">
        <v>7</v>
      </c>
      <c r="H759" t="s">
        <v>120</v>
      </c>
      <c r="I759">
        <v>0</v>
      </c>
      <c r="J759">
        <v>3</v>
      </c>
      <c r="K759">
        <v>10</v>
      </c>
      <c r="L759">
        <v>60</v>
      </c>
      <c r="M759">
        <v>377</v>
      </c>
      <c r="N759">
        <v>23550</v>
      </c>
      <c r="P759">
        <v>35.5</v>
      </c>
    </row>
    <row r="760" spans="1:16" x14ac:dyDescent="0.3">
      <c r="A760" t="s">
        <v>774</v>
      </c>
      <c r="B760" t="s">
        <v>13</v>
      </c>
      <c r="C760">
        <v>210503</v>
      </c>
      <c r="D760" t="s">
        <v>730</v>
      </c>
      <c r="E760">
        <v>210415</v>
      </c>
      <c r="F760">
        <v>1</v>
      </c>
      <c r="G760">
        <v>7</v>
      </c>
      <c r="H760" t="s">
        <v>120</v>
      </c>
      <c r="I760">
        <v>3</v>
      </c>
      <c r="J760">
        <v>1</v>
      </c>
      <c r="K760">
        <v>10</v>
      </c>
      <c r="L760">
        <v>60</v>
      </c>
      <c r="M760">
        <v>377</v>
      </c>
      <c r="N760">
        <v>24355</v>
      </c>
      <c r="P760">
        <v>35.5</v>
      </c>
    </row>
    <row r="761" spans="1:16" x14ac:dyDescent="0.3">
      <c r="A761" t="s">
        <v>775</v>
      </c>
      <c r="B761" t="s">
        <v>13</v>
      </c>
      <c r="C761">
        <v>210503</v>
      </c>
      <c r="D761" t="s">
        <v>730</v>
      </c>
      <c r="E761">
        <v>210415</v>
      </c>
      <c r="F761">
        <v>1</v>
      </c>
      <c r="G761">
        <v>7</v>
      </c>
      <c r="H761" t="s">
        <v>120</v>
      </c>
      <c r="I761">
        <v>3</v>
      </c>
      <c r="J761">
        <v>2</v>
      </c>
      <c r="K761">
        <v>10</v>
      </c>
      <c r="L761">
        <v>60</v>
      </c>
      <c r="M761">
        <v>435</v>
      </c>
      <c r="N761">
        <v>23595</v>
      </c>
      <c r="P761">
        <v>35.5</v>
      </c>
    </row>
    <row r="762" spans="1:16" x14ac:dyDescent="0.3">
      <c r="A762" t="s">
        <v>776</v>
      </c>
      <c r="B762" t="s">
        <v>13</v>
      </c>
      <c r="C762">
        <v>210503</v>
      </c>
      <c r="D762" t="s">
        <v>730</v>
      </c>
      <c r="E762">
        <v>210415</v>
      </c>
      <c r="F762">
        <v>1</v>
      </c>
      <c r="G762">
        <v>7</v>
      </c>
      <c r="H762" t="s">
        <v>120</v>
      </c>
      <c r="I762">
        <v>3</v>
      </c>
      <c r="J762">
        <v>3</v>
      </c>
      <c r="K762">
        <v>10</v>
      </c>
      <c r="L762">
        <v>60</v>
      </c>
      <c r="M762">
        <v>371</v>
      </c>
      <c r="N762">
        <v>22650</v>
      </c>
      <c r="P762">
        <v>35.5</v>
      </c>
    </row>
    <row r="763" spans="1:16" x14ac:dyDescent="0.3">
      <c r="A763" t="s">
        <v>777</v>
      </c>
      <c r="B763" t="s">
        <v>13</v>
      </c>
      <c r="C763">
        <v>210503</v>
      </c>
      <c r="D763" t="s">
        <v>730</v>
      </c>
      <c r="E763">
        <v>210415</v>
      </c>
      <c r="F763">
        <v>1</v>
      </c>
      <c r="G763">
        <v>7</v>
      </c>
      <c r="H763" t="s">
        <v>120</v>
      </c>
      <c r="I763">
        <v>6</v>
      </c>
      <c r="J763">
        <v>1</v>
      </c>
      <c r="K763">
        <v>10</v>
      </c>
      <c r="L763">
        <v>60</v>
      </c>
      <c r="M763">
        <v>348</v>
      </c>
      <c r="N763">
        <v>22440</v>
      </c>
      <c r="P763">
        <v>35.5</v>
      </c>
    </row>
    <row r="764" spans="1:16" x14ac:dyDescent="0.3">
      <c r="A764" t="s">
        <v>778</v>
      </c>
      <c r="B764" t="s">
        <v>13</v>
      </c>
      <c r="C764">
        <v>210503</v>
      </c>
      <c r="D764" t="s">
        <v>730</v>
      </c>
      <c r="E764">
        <v>210415</v>
      </c>
      <c r="F764">
        <v>1</v>
      </c>
      <c r="G764">
        <v>7</v>
      </c>
      <c r="H764" t="s">
        <v>120</v>
      </c>
      <c r="I764">
        <v>6</v>
      </c>
      <c r="J764">
        <v>2</v>
      </c>
      <c r="K764">
        <v>10</v>
      </c>
      <c r="L764">
        <v>60</v>
      </c>
      <c r="M764">
        <v>265</v>
      </c>
      <c r="N764">
        <v>22680</v>
      </c>
      <c r="P764">
        <v>35.5</v>
      </c>
    </row>
    <row r="765" spans="1:16" x14ac:dyDescent="0.3">
      <c r="A765" t="s">
        <v>779</v>
      </c>
      <c r="B765" t="s">
        <v>13</v>
      </c>
      <c r="C765">
        <v>210503</v>
      </c>
      <c r="D765" t="s">
        <v>730</v>
      </c>
      <c r="E765">
        <v>210415</v>
      </c>
      <c r="F765">
        <v>1</v>
      </c>
      <c r="G765">
        <v>7</v>
      </c>
      <c r="H765" t="s">
        <v>120</v>
      </c>
      <c r="I765">
        <v>6</v>
      </c>
      <c r="J765">
        <v>3</v>
      </c>
      <c r="K765">
        <v>10</v>
      </c>
      <c r="L765">
        <v>60</v>
      </c>
      <c r="M765">
        <v>377</v>
      </c>
      <c r="N765">
        <v>24195</v>
      </c>
      <c r="P765">
        <v>35.5</v>
      </c>
    </row>
    <row r="766" spans="1:16" x14ac:dyDescent="0.3">
      <c r="A766" t="s">
        <v>780</v>
      </c>
      <c r="B766" t="s">
        <v>13</v>
      </c>
      <c r="C766">
        <v>210503</v>
      </c>
      <c r="D766" t="s">
        <v>730</v>
      </c>
      <c r="E766">
        <v>210415</v>
      </c>
      <c r="F766">
        <v>1</v>
      </c>
      <c r="G766">
        <v>7</v>
      </c>
      <c r="H766" t="s">
        <v>15</v>
      </c>
      <c r="L766">
        <v>60</v>
      </c>
      <c r="M766">
        <v>15</v>
      </c>
      <c r="N766">
        <v>1065</v>
      </c>
      <c r="P766">
        <v>35.5</v>
      </c>
    </row>
    <row r="767" spans="1:16" x14ac:dyDescent="0.3">
      <c r="A767" t="s">
        <v>781</v>
      </c>
      <c r="B767" t="s">
        <v>13</v>
      </c>
      <c r="C767">
        <v>210503</v>
      </c>
      <c r="D767" t="s">
        <v>730</v>
      </c>
      <c r="E767">
        <v>210415</v>
      </c>
      <c r="F767">
        <v>1</v>
      </c>
      <c r="G767">
        <v>7</v>
      </c>
      <c r="H767" t="s">
        <v>15</v>
      </c>
      <c r="L767">
        <v>60</v>
      </c>
      <c r="M767">
        <v>15</v>
      </c>
      <c r="N767">
        <v>1260</v>
      </c>
      <c r="P767">
        <v>35.5</v>
      </c>
    </row>
    <row r="768" spans="1:16" x14ac:dyDescent="0.3">
      <c r="A768" t="s">
        <v>782</v>
      </c>
      <c r="B768" t="s">
        <v>13</v>
      </c>
      <c r="C768">
        <v>210503</v>
      </c>
      <c r="D768" t="s">
        <v>730</v>
      </c>
      <c r="E768">
        <v>210415</v>
      </c>
      <c r="F768">
        <v>1</v>
      </c>
      <c r="G768">
        <v>7</v>
      </c>
      <c r="H768" t="s">
        <v>15</v>
      </c>
      <c r="L768">
        <v>60</v>
      </c>
      <c r="M768">
        <v>15</v>
      </c>
      <c r="N768">
        <v>840</v>
      </c>
      <c r="P768">
        <v>35.5</v>
      </c>
    </row>
    <row r="769" spans="1:16" x14ac:dyDescent="0.3">
      <c r="A769" t="s">
        <v>783</v>
      </c>
      <c r="B769" t="s">
        <v>13</v>
      </c>
      <c r="C769">
        <v>210503</v>
      </c>
      <c r="D769" t="s">
        <v>730</v>
      </c>
      <c r="E769">
        <v>210415</v>
      </c>
      <c r="F769">
        <v>1</v>
      </c>
      <c r="G769">
        <v>7</v>
      </c>
      <c r="H769" t="s">
        <v>15</v>
      </c>
      <c r="L769">
        <v>60</v>
      </c>
      <c r="M769">
        <v>30</v>
      </c>
      <c r="N769">
        <v>2065</v>
      </c>
      <c r="P769">
        <v>35.5</v>
      </c>
    </row>
    <row r="770" spans="1:16" x14ac:dyDescent="0.3">
      <c r="A770" t="s">
        <v>784</v>
      </c>
      <c r="B770" t="s">
        <v>13</v>
      </c>
      <c r="C770">
        <v>210503</v>
      </c>
      <c r="D770" t="s">
        <v>730</v>
      </c>
      <c r="E770">
        <v>210415</v>
      </c>
      <c r="F770">
        <v>1</v>
      </c>
      <c r="G770">
        <v>7</v>
      </c>
      <c r="H770" t="s">
        <v>120</v>
      </c>
      <c r="I770">
        <v>9</v>
      </c>
      <c r="J770">
        <v>1</v>
      </c>
      <c r="K770">
        <v>10</v>
      </c>
      <c r="L770">
        <v>60</v>
      </c>
      <c r="M770">
        <v>391</v>
      </c>
      <c r="N770">
        <v>26265</v>
      </c>
      <c r="P770">
        <v>35.5</v>
      </c>
    </row>
    <row r="771" spans="1:16" x14ac:dyDescent="0.3">
      <c r="A771" t="s">
        <v>785</v>
      </c>
      <c r="B771" t="s">
        <v>13</v>
      </c>
      <c r="C771">
        <v>210503</v>
      </c>
      <c r="D771" t="s">
        <v>730</v>
      </c>
      <c r="E771">
        <v>210415</v>
      </c>
      <c r="F771">
        <v>1</v>
      </c>
      <c r="G771">
        <v>7</v>
      </c>
      <c r="H771" t="s">
        <v>120</v>
      </c>
      <c r="I771">
        <v>9</v>
      </c>
      <c r="J771">
        <v>2</v>
      </c>
      <c r="K771">
        <v>10</v>
      </c>
      <c r="L771">
        <v>60</v>
      </c>
      <c r="M771">
        <v>390</v>
      </c>
      <c r="N771">
        <v>24735</v>
      </c>
      <c r="P771">
        <v>35.5</v>
      </c>
    </row>
    <row r="772" spans="1:16" x14ac:dyDescent="0.3">
      <c r="A772" t="s">
        <v>786</v>
      </c>
      <c r="B772" t="s">
        <v>13</v>
      </c>
      <c r="C772">
        <v>210503</v>
      </c>
      <c r="D772" t="s">
        <v>730</v>
      </c>
      <c r="E772">
        <v>210415</v>
      </c>
      <c r="F772">
        <v>1</v>
      </c>
      <c r="G772">
        <v>7</v>
      </c>
      <c r="H772" t="s">
        <v>120</v>
      </c>
      <c r="I772">
        <v>9</v>
      </c>
      <c r="J772">
        <v>3</v>
      </c>
      <c r="K772">
        <v>10</v>
      </c>
      <c r="L772">
        <v>60</v>
      </c>
      <c r="M772">
        <v>427</v>
      </c>
      <c r="N772">
        <v>24855</v>
      </c>
      <c r="P772">
        <v>35.5</v>
      </c>
    </row>
    <row r="773" spans="1:16" x14ac:dyDescent="0.3">
      <c r="A773" t="s">
        <v>787</v>
      </c>
      <c r="B773" t="s">
        <v>13</v>
      </c>
      <c r="C773">
        <v>210503</v>
      </c>
      <c r="D773" t="s">
        <v>730</v>
      </c>
      <c r="E773">
        <v>210415</v>
      </c>
      <c r="F773">
        <v>1</v>
      </c>
      <c r="G773">
        <v>7</v>
      </c>
      <c r="H773" t="s">
        <v>120</v>
      </c>
      <c r="I773">
        <v>12</v>
      </c>
      <c r="J773">
        <v>1</v>
      </c>
      <c r="K773">
        <v>10</v>
      </c>
      <c r="L773">
        <v>60</v>
      </c>
      <c r="M773">
        <v>314</v>
      </c>
      <c r="N773">
        <v>24585</v>
      </c>
      <c r="P773">
        <v>35.5</v>
      </c>
    </row>
    <row r="774" spans="1:16" x14ac:dyDescent="0.3">
      <c r="A774" t="s">
        <v>788</v>
      </c>
      <c r="B774" t="s">
        <v>13</v>
      </c>
      <c r="C774">
        <v>210503</v>
      </c>
      <c r="D774" t="s">
        <v>730</v>
      </c>
      <c r="E774">
        <v>210415</v>
      </c>
      <c r="F774">
        <v>1</v>
      </c>
      <c r="G774">
        <v>7</v>
      </c>
      <c r="H774" t="s">
        <v>120</v>
      </c>
      <c r="I774">
        <v>12</v>
      </c>
      <c r="J774">
        <v>2</v>
      </c>
      <c r="K774">
        <v>10</v>
      </c>
      <c r="L774">
        <v>60</v>
      </c>
      <c r="M774">
        <v>300</v>
      </c>
      <c r="N774">
        <v>24960</v>
      </c>
      <c r="P774">
        <v>35.5</v>
      </c>
    </row>
    <row r="775" spans="1:16" x14ac:dyDescent="0.3">
      <c r="A775" t="s">
        <v>789</v>
      </c>
      <c r="B775" t="s">
        <v>13</v>
      </c>
      <c r="C775">
        <v>210503</v>
      </c>
      <c r="D775" t="s">
        <v>730</v>
      </c>
      <c r="E775">
        <v>210415</v>
      </c>
      <c r="F775">
        <v>1</v>
      </c>
      <c r="G775">
        <v>7</v>
      </c>
      <c r="H775" t="s">
        <v>120</v>
      </c>
      <c r="I775">
        <v>12</v>
      </c>
      <c r="J775">
        <v>3</v>
      </c>
      <c r="K775">
        <v>10</v>
      </c>
      <c r="L775">
        <v>60</v>
      </c>
      <c r="M775">
        <v>420</v>
      </c>
      <c r="N775">
        <v>22980</v>
      </c>
      <c r="P775">
        <v>35.5</v>
      </c>
    </row>
    <row r="776" spans="1:16" x14ac:dyDescent="0.3">
      <c r="A776" t="s">
        <v>790</v>
      </c>
      <c r="B776" t="s">
        <v>13</v>
      </c>
      <c r="C776">
        <v>210503</v>
      </c>
      <c r="D776" t="s">
        <v>730</v>
      </c>
      <c r="E776">
        <v>210415</v>
      </c>
      <c r="F776">
        <v>1</v>
      </c>
      <c r="G776">
        <v>7</v>
      </c>
      <c r="H776" t="s">
        <v>120</v>
      </c>
      <c r="I776">
        <v>24</v>
      </c>
      <c r="J776">
        <v>1</v>
      </c>
      <c r="K776">
        <v>10</v>
      </c>
      <c r="L776">
        <v>60</v>
      </c>
      <c r="M776">
        <v>407</v>
      </c>
      <c r="N776">
        <v>23865</v>
      </c>
      <c r="P776">
        <v>35.5</v>
      </c>
    </row>
    <row r="777" spans="1:16" x14ac:dyDescent="0.3">
      <c r="A777" t="s">
        <v>791</v>
      </c>
      <c r="B777" t="s">
        <v>13</v>
      </c>
      <c r="C777">
        <v>210503</v>
      </c>
      <c r="D777" t="s">
        <v>730</v>
      </c>
      <c r="E777">
        <v>210415</v>
      </c>
      <c r="F777">
        <v>1</v>
      </c>
      <c r="G777">
        <v>7</v>
      </c>
      <c r="H777" t="s">
        <v>120</v>
      </c>
      <c r="I777">
        <v>24</v>
      </c>
      <c r="J777">
        <v>2</v>
      </c>
      <c r="K777">
        <v>10</v>
      </c>
      <c r="L777">
        <v>60</v>
      </c>
      <c r="M777">
        <v>375</v>
      </c>
      <c r="N777">
        <v>23190</v>
      </c>
      <c r="P777">
        <v>35.5</v>
      </c>
    </row>
    <row r="778" spans="1:16" x14ac:dyDescent="0.3">
      <c r="A778" t="s">
        <v>792</v>
      </c>
      <c r="B778" t="s">
        <v>13</v>
      </c>
      <c r="C778">
        <v>210503</v>
      </c>
      <c r="D778" t="s">
        <v>730</v>
      </c>
      <c r="E778">
        <v>210415</v>
      </c>
      <c r="F778">
        <v>1</v>
      </c>
      <c r="G778">
        <v>7</v>
      </c>
      <c r="H778" t="s">
        <v>120</v>
      </c>
      <c r="I778">
        <v>24</v>
      </c>
      <c r="J778">
        <v>3</v>
      </c>
      <c r="K778">
        <v>10</v>
      </c>
      <c r="L778">
        <v>60</v>
      </c>
      <c r="M778">
        <v>570</v>
      </c>
      <c r="N778">
        <v>33030</v>
      </c>
      <c r="P778">
        <v>35.5</v>
      </c>
    </row>
    <row r="779" spans="1:16" x14ac:dyDescent="0.3">
      <c r="A779" t="s">
        <v>793</v>
      </c>
      <c r="B779" t="s">
        <v>13</v>
      </c>
      <c r="C779">
        <v>210503</v>
      </c>
      <c r="D779" t="s">
        <v>730</v>
      </c>
      <c r="E779">
        <v>210416</v>
      </c>
      <c r="F779">
        <v>2</v>
      </c>
      <c r="G779">
        <v>7</v>
      </c>
      <c r="H779" t="s">
        <v>15</v>
      </c>
      <c r="L779">
        <v>60</v>
      </c>
      <c r="M779">
        <v>15</v>
      </c>
      <c r="N779">
        <v>1320</v>
      </c>
      <c r="P779">
        <v>35.5</v>
      </c>
    </row>
    <row r="780" spans="1:16" x14ac:dyDescent="0.3">
      <c r="A780" t="s">
        <v>794</v>
      </c>
      <c r="B780" t="s">
        <v>13</v>
      </c>
      <c r="C780">
        <v>210503</v>
      </c>
      <c r="D780" t="s">
        <v>730</v>
      </c>
      <c r="E780">
        <v>210416</v>
      </c>
      <c r="F780">
        <v>2</v>
      </c>
      <c r="G780">
        <v>7</v>
      </c>
      <c r="H780" t="s">
        <v>15</v>
      </c>
      <c r="L780">
        <v>60</v>
      </c>
      <c r="M780">
        <v>15</v>
      </c>
      <c r="N780">
        <v>825</v>
      </c>
      <c r="P780">
        <v>35.5</v>
      </c>
    </row>
    <row r="781" spans="1:16" x14ac:dyDescent="0.3">
      <c r="A781" t="s">
        <v>795</v>
      </c>
      <c r="B781" t="s">
        <v>13</v>
      </c>
      <c r="C781">
        <v>210503</v>
      </c>
      <c r="D781" t="s">
        <v>730</v>
      </c>
      <c r="E781">
        <v>210416</v>
      </c>
      <c r="F781">
        <v>2</v>
      </c>
      <c r="G781">
        <v>7</v>
      </c>
      <c r="H781" t="s">
        <v>15</v>
      </c>
      <c r="L781">
        <v>60</v>
      </c>
      <c r="M781">
        <v>15</v>
      </c>
      <c r="N781">
        <v>765</v>
      </c>
      <c r="P781">
        <v>35.5</v>
      </c>
    </row>
    <row r="782" spans="1:16" x14ac:dyDescent="0.3">
      <c r="A782" t="s">
        <v>796</v>
      </c>
      <c r="B782" t="s">
        <v>13</v>
      </c>
      <c r="C782">
        <v>210503</v>
      </c>
      <c r="D782" t="s">
        <v>730</v>
      </c>
      <c r="E782">
        <v>210416</v>
      </c>
      <c r="F782">
        <v>2</v>
      </c>
      <c r="G782">
        <v>7</v>
      </c>
      <c r="H782" t="s">
        <v>15</v>
      </c>
      <c r="L782">
        <v>60</v>
      </c>
      <c r="M782">
        <v>15</v>
      </c>
      <c r="N782">
        <v>765</v>
      </c>
      <c r="P782">
        <v>35.5</v>
      </c>
    </row>
    <row r="783" spans="1:16" x14ac:dyDescent="0.3">
      <c r="A783" t="s">
        <v>797</v>
      </c>
      <c r="B783" t="s">
        <v>13</v>
      </c>
      <c r="C783">
        <v>210503</v>
      </c>
      <c r="D783" t="s">
        <v>730</v>
      </c>
      <c r="E783">
        <v>210416</v>
      </c>
      <c r="F783">
        <v>2</v>
      </c>
      <c r="G783">
        <v>7</v>
      </c>
      <c r="H783" s="3">
        <v>0.22</v>
      </c>
      <c r="I783">
        <v>0</v>
      </c>
      <c r="J783">
        <v>1</v>
      </c>
      <c r="K783">
        <v>50</v>
      </c>
      <c r="L783">
        <v>60</v>
      </c>
      <c r="M783">
        <v>200</v>
      </c>
      <c r="N783">
        <v>12435</v>
      </c>
      <c r="P783">
        <v>35.5</v>
      </c>
    </row>
    <row r="784" spans="1:16" x14ac:dyDescent="0.3">
      <c r="A784" t="s">
        <v>798</v>
      </c>
      <c r="B784" t="s">
        <v>13</v>
      </c>
      <c r="C784">
        <v>210503</v>
      </c>
      <c r="D784" t="s">
        <v>730</v>
      </c>
      <c r="E784">
        <v>210416</v>
      </c>
      <c r="F784">
        <v>2</v>
      </c>
      <c r="G784">
        <v>7</v>
      </c>
      <c r="H784" s="3">
        <v>0.22</v>
      </c>
      <c r="I784">
        <v>0</v>
      </c>
      <c r="J784">
        <v>2</v>
      </c>
      <c r="K784">
        <v>50</v>
      </c>
      <c r="L784">
        <v>60</v>
      </c>
      <c r="M784">
        <v>200</v>
      </c>
      <c r="N784">
        <v>12780</v>
      </c>
      <c r="P784">
        <v>35.5</v>
      </c>
    </row>
    <row r="785" spans="1:16" x14ac:dyDescent="0.3">
      <c r="A785" t="s">
        <v>799</v>
      </c>
      <c r="B785" t="s">
        <v>13</v>
      </c>
      <c r="C785">
        <v>210503</v>
      </c>
      <c r="D785" t="s">
        <v>730</v>
      </c>
      <c r="E785">
        <v>210416</v>
      </c>
      <c r="F785">
        <v>2</v>
      </c>
      <c r="G785">
        <v>7</v>
      </c>
      <c r="H785" s="3">
        <v>0.22</v>
      </c>
      <c r="I785">
        <v>0</v>
      </c>
      <c r="J785">
        <v>3</v>
      </c>
      <c r="K785">
        <v>50</v>
      </c>
      <c r="L785">
        <v>60</v>
      </c>
      <c r="M785">
        <v>200</v>
      </c>
      <c r="N785">
        <v>12735</v>
      </c>
      <c r="P785">
        <v>35.5</v>
      </c>
    </row>
    <row r="786" spans="1:16" x14ac:dyDescent="0.3">
      <c r="A786" t="s">
        <v>800</v>
      </c>
      <c r="B786" t="s">
        <v>13</v>
      </c>
      <c r="C786">
        <v>210503</v>
      </c>
      <c r="D786" t="s">
        <v>730</v>
      </c>
      <c r="E786">
        <v>210416</v>
      </c>
      <c r="F786">
        <v>2</v>
      </c>
      <c r="G786">
        <v>7</v>
      </c>
      <c r="H786" s="3">
        <v>0.22</v>
      </c>
      <c r="I786">
        <v>24</v>
      </c>
      <c r="J786">
        <v>1</v>
      </c>
      <c r="K786">
        <v>50</v>
      </c>
      <c r="L786">
        <v>60</v>
      </c>
      <c r="M786">
        <v>150</v>
      </c>
      <c r="N786">
        <v>9720</v>
      </c>
      <c r="P786">
        <v>35.5</v>
      </c>
    </row>
    <row r="787" spans="1:16" x14ac:dyDescent="0.3">
      <c r="A787" t="s">
        <v>801</v>
      </c>
      <c r="B787" t="s">
        <v>13</v>
      </c>
      <c r="C787">
        <v>210503</v>
      </c>
      <c r="D787" t="s">
        <v>730</v>
      </c>
      <c r="E787">
        <v>210416</v>
      </c>
      <c r="F787">
        <v>2</v>
      </c>
      <c r="G787">
        <v>7</v>
      </c>
      <c r="H787" s="3">
        <v>0.22</v>
      </c>
      <c r="I787">
        <v>24</v>
      </c>
      <c r="J787">
        <v>2</v>
      </c>
      <c r="K787">
        <v>50</v>
      </c>
      <c r="L787">
        <v>60</v>
      </c>
      <c r="M787">
        <v>150</v>
      </c>
      <c r="N787">
        <v>9450</v>
      </c>
      <c r="P787">
        <v>35.5</v>
      </c>
    </row>
    <row r="788" spans="1:16" x14ac:dyDescent="0.3">
      <c r="A788" t="s">
        <v>802</v>
      </c>
      <c r="B788" t="s">
        <v>13</v>
      </c>
      <c r="C788">
        <v>210503</v>
      </c>
      <c r="D788" t="s">
        <v>730</v>
      </c>
      <c r="E788">
        <v>210416</v>
      </c>
      <c r="F788">
        <v>2</v>
      </c>
      <c r="G788">
        <v>7</v>
      </c>
      <c r="H788" s="3">
        <v>0.22</v>
      </c>
      <c r="I788">
        <v>24</v>
      </c>
      <c r="J788">
        <v>3</v>
      </c>
      <c r="K788">
        <v>50</v>
      </c>
      <c r="L788">
        <v>60</v>
      </c>
      <c r="M788">
        <v>150</v>
      </c>
      <c r="N788">
        <v>9390</v>
      </c>
      <c r="P788">
        <v>35.5</v>
      </c>
    </row>
    <row r="789" spans="1:16" x14ac:dyDescent="0.3">
      <c r="A789" t="s">
        <v>803</v>
      </c>
      <c r="B789" t="s">
        <v>13</v>
      </c>
      <c r="C789">
        <v>210503</v>
      </c>
      <c r="D789" t="s">
        <v>730</v>
      </c>
      <c r="E789">
        <v>210416</v>
      </c>
      <c r="F789">
        <v>2</v>
      </c>
      <c r="G789">
        <v>7</v>
      </c>
      <c r="H789" t="s">
        <v>15</v>
      </c>
      <c r="L789">
        <v>60</v>
      </c>
      <c r="M789">
        <v>15</v>
      </c>
      <c r="N789">
        <v>960</v>
      </c>
      <c r="P789">
        <v>35.5</v>
      </c>
    </row>
    <row r="790" spans="1:16" x14ac:dyDescent="0.3">
      <c r="A790" t="s">
        <v>804</v>
      </c>
      <c r="B790" t="s">
        <v>13</v>
      </c>
      <c r="C790">
        <v>210503</v>
      </c>
      <c r="D790" t="s">
        <v>730</v>
      </c>
      <c r="E790">
        <v>210416</v>
      </c>
      <c r="F790">
        <v>2</v>
      </c>
      <c r="G790">
        <v>7</v>
      </c>
      <c r="H790" t="s">
        <v>15</v>
      </c>
      <c r="L790">
        <v>60</v>
      </c>
      <c r="M790">
        <v>15</v>
      </c>
      <c r="N790">
        <v>765</v>
      </c>
      <c r="P790">
        <v>35.5</v>
      </c>
    </row>
    <row r="791" spans="1:16" x14ac:dyDescent="0.3">
      <c r="A791" t="s">
        <v>805</v>
      </c>
      <c r="B791" t="s">
        <v>13</v>
      </c>
      <c r="C791">
        <v>210503</v>
      </c>
      <c r="D791" t="s">
        <v>730</v>
      </c>
      <c r="E791">
        <v>210416</v>
      </c>
      <c r="F791">
        <v>2</v>
      </c>
      <c r="G791">
        <v>7</v>
      </c>
      <c r="H791" t="s">
        <v>15</v>
      </c>
      <c r="L791">
        <v>60</v>
      </c>
      <c r="M791">
        <v>15</v>
      </c>
      <c r="N791">
        <v>795</v>
      </c>
      <c r="P791">
        <v>35.5</v>
      </c>
    </row>
    <row r="792" spans="1:16" x14ac:dyDescent="0.3">
      <c r="A792" t="s">
        <v>806</v>
      </c>
      <c r="B792" t="s">
        <v>13</v>
      </c>
      <c r="C792">
        <v>210503</v>
      </c>
      <c r="D792" t="s">
        <v>730</v>
      </c>
      <c r="E792">
        <v>210416</v>
      </c>
      <c r="F792">
        <v>2</v>
      </c>
      <c r="G792">
        <v>7</v>
      </c>
      <c r="H792" t="s">
        <v>15</v>
      </c>
      <c r="L792">
        <v>60</v>
      </c>
      <c r="M792">
        <v>15</v>
      </c>
      <c r="N792">
        <v>720</v>
      </c>
      <c r="P792">
        <v>35.5</v>
      </c>
    </row>
    <row r="793" spans="1:16" x14ac:dyDescent="0.3">
      <c r="A793" t="s">
        <v>807</v>
      </c>
      <c r="B793" t="s">
        <v>13</v>
      </c>
      <c r="C793">
        <v>210503</v>
      </c>
      <c r="D793" t="s">
        <v>730</v>
      </c>
      <c r="E793">
        <v>210416</v>
      </c>
      <c r="F793">
        <v>2</v>
      </c>
      <c r="G793">
        <v>7</v>
      </c>
      <c r="H793" t="s">
        <v>37</v>
      </c>
      <c r="I793">
        <v>0</v>
      </c>
      <c r="J793">
        <v>1</v>
      </c>
      <c r="K793">
        <v>10</v>
      </c>
      <c r="L793">
        <v>60</v>
      </c>
      <c r="M793">
        <v>400</v>
      </c>
      <c r="N793">
        <v>22050</v>
      </c>
      <c r="P793">
        <v>35.5</v>
      </c>
    </row>
    <row r="794" spans="1:16" x14ac:dyDescent="0.3">
      <c r="A794" t="s">
        <v>808</v>
      </c>
      <c r="B794" t="s">
        <v>13</v>
      </c>
      <c r="C794">
        <v>210503</v>
      </c>
      <c r="D794" t="s">
        <v>730</v>
      </c>
      <c r="E794">
        <v>210416</v>
      </c>
      <c r="F794">
        <v>2</v>
      </c>
      <c r="G794">
        <v>7</v>
      </c>
      <c r="H794" t="s">
        <v>37</v>
      </c>
      <c r="I794">
        <v>0</v>
      </c>
      <c r="J794">
        <v>2</v>
      </c>
      <c r="K794">
        <v>10</v>
      </c>
      <c r="L794">
        <v>60</v>
      </c>
      <c r="M794">
        <v>400</v>
      </c>
      <c r="N794">
        <v>21345</v>
      </c>
      <c r="P794">
        <v>35.5</v>
      </c>
    </row>
    <row r="795" spans="1:16" x14ac:dyDescent="0.3">
      <c r="A795" t="s">
        <v>809</v>
      </c>
      <c r="B795" t="s">
        <v>13</v>
      </c>
      <c r="C795">
        <v>210503</v>
      </c>
      <c r="D795" t="s">
        <v>730</v>
      </c>
      <c r="E795">
        <v>210416</v>
      </c>
      <c r="F795">
        <v>2</v>
      </c>
      <c r="G795">
        <v>7</v>
      </c>
      <c r="H795" t="s">
        <v>37</v>
      </c>
      <c r="I795">
        <v>0</v>
      </c>
      <c r="J795">
        <v>3</v>
      </c>
      <c r="K795">
        <v>10</v>
      </c>
      <c r="L795">
        <v>60</v>
      </c>
      <c r="M795">
        <v>400</v>
      </c>
      <c r="N795">
        <v>20445</v>
      </c>
      <c r="P795">
        <v>35.5</v>
      </c>
    </row>
    <row r="796" spans="1:16" x14ac:dyDescent="0.3">
      <c r="A796" t="s">
        <v>810</v>
      </c>
      <c r="B796" t="s">
        <v>13</v>
      </c>
      <c r="C796">
        <v>210503</v>
      </c>
      <c r="D796" t="s">
        <v>730</v>
      </c>
      <c r="E796">
        <v>210416</v>
      </c>
      <c r="F796">
        <v>2</v>
      </c>
      <c r="G796">
        <v>7</v>
      </c>
      <c r="H796" t="s">
        <v>37</v>
      </c>
      <c r="I796">
        <v>3</v>
      </c>
      <c r="J796">
        <v>1</v>
      </c>
      <c r="K796">
        <v>10</v>
      </c>
      <c r="L796">
        <v>60</v>
      </c>
      <c r="M796">
        <v>400</v>
      </c>
      <c r="N796">
        <v>24570</v>
      </c>
      <c r="P796">
        <v>35.5</v>
      </c>
    </row>
    <row r="797" spans="1:16" x14ac:dyDescent="0.3">
      <c r="A797" t="s">
        <v>811</v>
      </c>
      <c r="B797" t="s">
        <v>13</v>
      </c>
      <c r="C797">
        <v>210503</v>
      </c>
      <c r="D797" t="s">
        <v>730</v>
      </c>
      <c r="E797">
        <v>210416</v>
      </c>
      <c r="F797">
        <v>2</v>
      </c>
      <c r="G797">
        <v>7</v>
      </c>
      <c r="H797" t="s">
        <v>37</v>
      </c>
      <c r="I797">
        <v>3</v>
      </c>
      <c r="J797">
        <v>2</v>
      </c>
      <c r="K797">
        <v>10</v>
      </c>
      <c r="L797">
        <v>60</v>
      </c>
      <c r="M797">
        <v>420</v>
      </c>
      <c r="N797">
        <v>26685</v>
      </c>
      <c r="P797">
        <v>35.5</v>
      </c>
    </row>
    <row r="798" spans="1:16" x14ac:dyDescent="0.3">
      <c r="A798" t="s">
        <v>812</v>
      </c>
      <c r="B798" t="s">
        <v>13</v>
      </c>
      <c r="C798">
        <v>210503</v>
      </c>
      <c r="D798" t="s">
        <v>730</v>
      </c>
      <c r="E798">
        <v>210416</v>
      </c>
      <c r="F798">
        <v>2</v>
      </c>
      <c r="G798">
        <v>7</v>
      </c>
      <c r="H798" t="s">
        <v>37</v>
      </c>
      <c r="I798">
        <v>3</v>
      </c>
      <c r="J798">
        <v>3</v>
      </c>
      <c r="K798">
        <v>10</v>
      </c>
      <c r="L798">
        <v>60</v>
      </c>
      <c r="M798">
        <v>400</v>
      </c>
      <c r="N798">
        <v>24105</v>
      </c>
      <c r="P798">
        <v>35.5</v>
      </c>
    </row>
    <row r="799" spans="1:16" x14ac:dyDescent="0.3">
      <c r="A799" t="s">
        <v>813</v>
      </c>
      <c r="B799" t="s">
        <v>13</v>
      </c>
      <c r="C799">
        <v>210503</v>
      </c>
      <c r="D799" t="s">
        <v>730</v>
      </c>
      <c r="E799">
        <v>210416</v>
      </c>
      <c r="F799">
        <v>2</v>
      </c>
      <c r="G799">
        <v>7</v>
      </c>
      <c r="H799" t="s">
        <v>37</v>
      </c>
      <c r="I799">
        <v>6</v>
      </c>
      <c r="J799">
        <v>1</v>
      </c>
      <c r="K799">
        <v>10</v>
      </c>
      <c r="L799">
        <v>60</v>
      </c>
      <c r="M799">
        <v>500</v>
      </c>
      <c r="N799">
        <v>26160</v>
      </c>
      <c r="P799">
        <v>35.5</v>
      </c>
    </row>
    <row r="800" spans="1:16" x14ac:dyDescent="0.3">
      <c r="A800" t="s">
        <v>814</v>
      </c>
      <c r="B800" t="s">
        <v>13</v>
      </c>
      <c r="C800">
        <v>210503</v>
      </c>
      <c r="D800" t="s">
        <v>730</v>
      </c>
      <c r="E800">
        <v>210416</v>
      </c>
      <c r="F800">
        <v>2</v>
      </c>
      <c r="G800">
        <v>7</v>
      </c>
      <c r="H800" t="s">
        <v>37</v>
      </c>
      <c r="I800">
        <v>6</v>
      </c>
      <c r="J800">
        <v>2</v>
      </c>
      <c r="K800">
        <v>10</v>
      </c>
      <c r="L800">
        <v>60</v>
      </c>
      <c r="M800">
        <v>450</v>
      </c>
      <c r="N800">
        <v>23700</v>
      </c>
      <c r="P800">
        <v>35.5</v>
      </c>
    </row>
    <row r="801" spans="1:16" x14ac:dyDescent="0.3">
      <c r="A801" t="s">
        <v>815</v>
      </c>
      <c r="B801" t="s">
        <v>13</v>
      </c>
      <c r="C801">
        <v>210503</v>
      </c>
      <c r="D801" t="s">
        <v>730</v>
      </c>
      <c r="E801">
        <v>210416</v>
      </c>
      <c r="F801">
        <v>2</v>
      </c>
      <c r="G801">
        <v>7</v>
      </c>
      <c r="H801" t="s">
        <v>37</v>
      </c>
      <c r="I801">
        <v>6</v>
      </c>
      <c r="J801">
        <v>3</v>
      </c>
      <c r="K801">
        <v>10</v>
      </c>
      <c r="L801">
        <v>60</v>
      </c>
      <c r="M801">
        <v>420</v>
      </c>
      <c r="N801">
        <v>24690</v>
      </c>
      <c r="P801">
        <v>35.5</v>
      </c>
    </row>
    <row r="802" spans="1:16" x14ac:dyDescent="0.3">
      <c r="A802" t="s">
        <v>816</v>
      </c>
      <c r="B802" t="s">
        <v>13</v>
      </c>
      <c r="C802">
        <v>210503</v>
      </c>
      <c r="D802" t="s">
        <v>730</v>
      </c>
      <c r="E802">
        <v>210416</v>
      </c>
      <c r="F802">
        <v>2</v>
      </c>
      <c r="G802">
        <v>7</v>
      </c>
      <c r="H802" t="s">
        <v>15</v>
      </c>
      <c r="L802">
        <v>60</v>
      </c>
      <c r="M802">
        <v>15</v>
      </c>
      <c r="N802">
        <v>1185</v>
      </c>
      <c r="P802">
        <v>35.5</v>
      </c>
    </row>
    <row r="803" spans="1:16" x14ac:dyDescent="0.3">
      <c r="A803" t="s">
        <v>817</v>
      </c>
      <c r="B803" t="s">
        <v>13</v>
      </c>
      <c r="C803">
        <v>210503</v>
      </c>
      <c r="D803" t="s">
        <v>730</v>
      </c>
      <c r="E803">
        <v>210416</v>
      </c>
      <c r="F803">
        <v>2</v>
      </c>
      <c r="G803">
        <v>7</v>
      </c>
      <c r="H803" t="s">
        <v>15</v>
      </c>
      <c r="L803">
        <v>60</v>
      </c>
      <c r="M803">
        <v>15</v>
      </c>
      <c r="N803">
        <v>1005</v>
      </c>
      <c r="P803">
        <v>35.5</v>
      </c>
    </row>
    <row r="804" spans="1:16" x14ac:dyDescent="0.3">
      <c r="A804" t="s">
        <v>818</v>
      </c>
      <c r="B804" t="s">
        <v>13</v>
      </c>
      <c r="C804">
        <v>210503</v>
      </c>
      <c r="D804" t="s">
        <v>730</v>
      </c>
      <c r="E804">
        <v>210416</v>
      </c>
      <c r="F804">
        <v>2</v>
      </c>
      <c r="G804">
        <v>7</v>
      </c>
      <c r="H804" t="s">
        <v>15</v>
      </c>
      <c r="L804">
        <v>60</v>
      </c>
      <c r="M804">
        <v>15</v>
      </c>
      <c r="N804">
        <v>1080</v>
      </c>
      <c r="P804">
        <v>35.5</v>
      </c>
    </row>
    <row r="805" spans="1:16" x14ac:dyDescent="0.3">
      <c r="A805" t="s">
        <v>819</v>
      </c>
      <c r="B805" t="s">
        <v>13</v>
      </c>
      <c r="C805">
        <v>210503</v>
      </c>
      <c r="D805" t="s">
        <v>730</v>
      </c>
      <c r="E805">
        <v>210416</v>
      </c>
      <c r="F805">
        <v>2</v>
      </c>
      <c r="G805">
        <v>7</v>
      </c>
      <c r="H805" t="s">
        <v>15</v>
      </c>
      <c r="L805">
        <v>60</v>
      </c>
      <c r="M805">
        <v>45</v>
      </c>
      <c r="N805">
        <v>2940</v>
      </c>
      <c r="P805">
        <v>35.5</v>
      </c>
    </row>
    <row r="806" spans="1:16" x14ac:dyDescent="0.3">
      <c r="A806" t="s">
        <v>820</v>
      </c>
      <c r="B806" t="s">
        <v>13</v>
      </c>
      <c r="C806">
        <v>210503</v>
      </c>
      <c r="D806" t="s">
        <v>730</v>
      </c>
      <c r="E806">
        <v>210416</v>
      </c>
      <c r="F806">
        <v>2</v>
      </c>
      <c r="G806">
        <v>7</v>
      </c>
      <c r="H806" t="s">
        <v>37</v>
      </c>
      <c r="I806">
        <v>9</v>
      </c>
      <c r="J806">
        <v>1</v>
      </c>
      <c r="K806">
        <v>10</v>
      </c>
      <c r="L806">
        <v>60</v>
      </c>
      <c r="M806">
        <v>550</v>
      </c>
      <c r="N806">
        <v>31305</v>
      </c>
      <c r="P806">
        <v>35.5</v>
      </c>
    </row>
    <row r="807" spans="1:16" x14ac:dyDescent="0.3">
      <c r="A807" t="s">
        <v>821</v>
      </c>
      <c r="B807" t="s">
        <v>13</v>
      </c>
      <c r="C807">
        <v>210503</v>
      </c>
      <c r="D807" t="s">
        <v>730</v>
      </c>
      <c r="E807">
        <v>210416</v>
      </c>
      <c r="F807">
        <v>2</v>
      </c>
      <c r="G807">
        <v>7</v>
      </c>
      <c r="H807" t="s">
        <v>37</v>
      </c>
      <c r="I807">
        <v>9</v>
      </c>
      <c r="J807">
        <v>2</v>
      </c>
      <c r="K807">
        <v>10</v>
      </c>
      <c r="L807">
        <v>60</v>
      </c>
      <c r="M807">
        <v>750</v>
      </c>
      <c r="N807">
        <v>51810</v>
      </c>
      <c r="O807" t="s">
        <v>822</v>
      </c>
      <c r="P807">
        <v>35.5</v>
      </c>
    </row>
    <row r="808" spans="1:16" x14ac:dyDescent="0.3">
      <c r="A808" t="s">
        <v>823</v>
      </c>
      <c r="B808" t="s">
        <v>13</v>
      </c>
      <c r="C808">
        <v>210503</v>
      </c>
      <c r="D808" t="s">
        <v>730</v>
      </c>
      <c r="E808">
        <v>210416</v>
      </c>
      <c r="F808">
        <v>2</v>
      </c>
      <c r="G808">
        <v>7</v>
      </c>
      <c r="H808" t="s">
        <v>37</v>
      </c>
      <c r="I808">
        <v>9</v>
      </c>
      <c r="J808">
        <v>3</v>
      </c>
      <c r="K808">
        <v>10</v>
      </c>
      <c r="L808">
        <v>60</v>
      </c>
      <c r="M808">
        <v>435</v>
      </c>
      <c r="N808">
        <v>25995</v>
      </c>
      <c r="P808">
        <v>35.5</v>
      </c>
    </row>
    <row r="809" spans="1:16" x14ac:dyDescent="0.3">
      <c r="A809" t="s">
        <v>824</v>
      </c>
      <c r="B809" t="s">
        <v>13</v>
      </c>
      <c r="C809">
        <v>210503</v>
      </c>
      <c r="D809" t="s">
        <v>730</v>
      </c>
      <c r="E809">
        <v>210416</v>
      </c>
      <c r="F809">
        <v>2</v>
      </c>
      <c r="G809">
        <v>7</v>
      </c>
      <c r="H809" t="s">
        <v>37</v>
      </c>
      <c r="I809">
        <v>12</v>
      </c>
      <c r="J809">
        <v>1</v>
      </c>
      <c r="K809">
        <v>10</v>
      </c>
      <c r="L809">
        <v>60</v>
      </c>
      <c r="M809">
        <v>486</v>
      </c>
      <c r="N809">
        <v>28020</v>
      </c>
      <c r="P809">
        <v>35.5</v>
      </c>
    </row>
    <row r="810" spans="1:16" x14ac:dyDescent="0.3">
      <c r="A810" t="s">
        <v>825</v>
      </c>
      <c r="B810" t="s">
        <v>13</v>
      </c>
      <c r="C810">
        <v>210503</v>
      </c>
      <c r="D810" t="s">
        <v>730</v>
      </c>
      <c r="E810">
        <v>210416</v>
      </c>
      <c r="F810">
        <v>2</v>
      </c>
      <c r="G810">
        <v>7</v>
      </c>
      <c r="H810" t="s">
        <v>37</v>
      </c>
      <c r="I810">
        <v>12</v>
      </c>
      <c r="J810">
        <v>2</v>
      </c>
      <c r="K810">
        <v>10</v>
      </c>
      <c r="L810">
        <v>60</v>
      </c>
      <c r="M810">
        <v>457</v>
      </c>
      <c r="N810">
        <v>27690</v>
      </c>
      <c r="P810">
        <v>35.5</v>
      </c>
    </row>
    <row r="811" spans="1:16" x14ac:dyDescent="0.3">
      <c r="A811" t="s">
        <v>826</v>
      </c>
      <c r="B811" t="s">
        <v>13</v>
      </c>
      <c r="C811">
        <v>210503</v>
      </c>
      <c r="D811" t="s">
        <v>730</v>
      </c>
      <c r="E811">
        <v>210416</v>
      </c>
      <c r="F811">
        <v>2</v>
      </c>
      <c r="G811">
        <v>7</v>
      </c>
      <c r="H811" t="s">
        <v>37</v>
      </c>
      <c r="I811">
        <v>12</v>
      </c>
      <c r="J811">
        <v>3</v>
      </c>
      <c r="K811">
        <v>10</v>
      </c>
      <c r="L811">
        <v>60</v>
      </c>
      <c r="M811">
        <v>528</v>
      </c>
      <c r="N811">
        <v>30285</v>
      </c>
      <c r="P811">
        <v>35.5</v>
      </c>
    </row>
    <row r="812" spans="1:16" x14ac:dyDescent="0.3">
      <c r="A812" t="s">
        <v>827</v>
      </c>
      <c r="B812" t="s">
        <v>13</v>
      </c>
      <c r="C812">
        <v>210503</v>
      </c>
      <c r="D812" t="s">
        <v>730</v>
      </c>
      <c r="E812">
        <v>210416</v>
      </c>
      <c r="F812">
        <v>2</v>
      </c>
      <c r="G812">
        <v>7</v>
      </c>
      <c r="H812" t="s">
        <v>37</v>
      </c>
      <c r="I812">
        <v>24</v>
      </c>
      <c r="J812">
        <v>1</v>
      </c>
      <c r="K812">
        <v>10</v>
      </c>
      <c r="L812">
        <v>60</v>
      </c>
      <c r="P812">
        <v>35.5</v>
      </c>
    </row>
    <row r="813" spans="1:16" x14ac:dyDescent="0.3">
      <c r="A813" t="s">
        <v>828</v>
      </c>
      <c r="B813" t="s">
        <v>13</v>
      </c>
      <c r="C813">
        <v>210503</v>
      </c>
      <c r="D813" t="s">
        <v>730</v>
      </c>
      <c r="E813">
        <v>210416</v>
      </c>
      <c r="F813">
        <v>2</v>
      </c>
      <c r="G813">
        <v>7</v>
      </c>
      <c r="H813" t="s">
        <v>37</v>
      </c>
      <c r="I813">
        <v>24</v>
      </c>
      <c r="J813">
        <v>2</v>
      </c>
      <c r="K813">
        <v>10</v>
      </c>
      <c r="L813">
        <v>60</v>
      </c>
      <c r="M813">
        <v>354</v>
      </c>
      <c r="N813">
        <v>28920</v>
      </c>
      <c r="P813">
        <v>35.5</v>
      </c>
    </row>
    <row r="814" spans="1:16" x14ac:dyDescent="0.3">
      <c r="A814" t="s">
        <v>829</v>
      </c>
      <c r="B814" t="s">
        <v>13</v>
      </c>
      <c r="C814">
        <v>210503</v>
      </c>
      <c r="D814" t="s">
        <v>730</v>
      </c>
      <c r="E814">
        <v>210416</v>
      </c>
      <c r="F814">
        <v>2</v>
      </c>
      <c r="G814">
        <v>7</v>
      </c>
      <c r="H814" t="s">
        <v>37</v>
      </c>
      <c r="I814">
        <v>24</v>
      </c>
      <c r="J814">
        <v>3</v>
      </c>
      <c r="K814">
        <v>10</v>
      </c>
      <c r="L814">
        <v>60</v>
      </c>
      <c r="M814">
        <v>555</v>
      </c>
      <c r="N814">
        <v>29505</v>
      </c>
      <c r="P814">
        <v>35.5</v>
      </c>
    </row>
    <row r="815" spans="1:16" x14ac:dyDescent="0.3">
      <c r="A815" t="s">
        <v>830</v>
      </c>
      <c r="B815" t="s">
        <v>13</v>
      </c>
      <c r="C815">
        <v>210503</v>
      </c>
      <c r="D815" t="s">
        <v>730</v>
      </c>
      <c r="E815">
        <v>210416</v>
      </c>
      <c r="F815">
        <v>2</v>
      </c>
      <c r="G815">
        <v>7</v>
      </c>
      <c r="H815" t="s">
        <v>15</v>
      </c>
      <c r="L815">
        <v>60</v>
      </c>
      <c r="M815">
        <v>30</v>
      </c>
      <c r="N815">
        <v>1230</v>
      </c>
      <c r="P815">
        <v>35.5</v>
      </c>
    </row>
    <row r="816" spans="1:16" x14ac:dyDescent="0.3">
      <c r="A816" t="s">
        <v>831</v>
      </c>
      <c r="B816" t="s">
        <v>13</v>
      </c>
      <c r="C816">
        <v>210503</v>
      </c>
      <c r="D816" t="s">
        <v>730</v>
      </c>
      <c r="E816">
        <v>210416</v>
      </c>
      <c r="F816">
        <v>2</v>
      </c>
      <c r="G816">
        <v>7</v>
      </c>
      <c r="H816" t="s">
        <v>15</v>
      </c>
      <c r="L816">
        <v>60</v>
      </c>
      <c r="M816">
        <v>30</v>
      </c>
      <c r="N816">
        <v>1065</v>
      </c>
      <c r="P816">
        <v>35.5</v>
      </c>
    </row>
    <row r="817" spans="1:16" x14ac:dyDescent="0.3">
      <c r="A817" t="s">
        <v>832</v>
      </c>
      <c r="B817" t="s">
        <v>13</v>
      </c>
      <c r="C817">
        <v>210503</v>
      </c>
      <c r="D817" t="s">
        <v>730</v>
      </c>
      <c r="E817">
        <v>210416</v>
      </c>
      <c r="F817">
        <v>2</v>
      </c>
      <c r="G817">
        <v>7</v>
      </c>
      <c r="H817" t="s">
        <v>15</v>
      </c>
      <c r="L817">
        <v>60</v>
      </c>
      <c r="M817">
        <v>30</v>
      </c>
      <c r="N817">
        <v>1035</v>
      </c>
      <c r="P817">
        <v>35.5</v>
      </c>
    </row>
    <row r="818" spans="1:16" x14ac:dyDescent="0.3">
      <c r="A818" t="s">
        <v>833</v>
      </c>
      <c r="B818" t="s">
        <v>13</v>
      </c>
      <c r="C818">
        <v>210503</v>
      </c>
      <c r="D818" t="s">
        <v>730</v>
      </c>
      <c r="E818">
        <v>210416</v>
      </c>
      <c r="F818">
        <v>2</v>
      </c>
      <c r="G818">
        <v>7</v>
      </c>
      <c r="H818" t="s">
        <v>15</v>
      </c>
      <c r="L818">
        <v>60</v>
      </c>
      <c r="M818">
        <v>30</v>
      </c>
      <c r="N818">
        <v>945</v>
      </c>
      <c r="P818">
        <v>35.5</v>
      </c>
    </row>
    <row r="819" spans="1:16" x14ac:dyDescent="0.3">
      <c r="A819" t="s">
        <v>834</v>
      </c>
      <c r="B819" t="s">
        <v>13</v>
      </c>
      <c r="C819">
        <v>210503</v>
      </c>
      <c r="D819" t="s">
        <v>730</v>
      </c>
      <c r="E819">
        <v>210416</v>
      </c>
      <c r="F819">
        <v>2</v>
      </c>
      <c r="G819">
        <v>7</v>
      </c>
      <c r="H819" t="s">
        <v>120</v>
      </c>
      <c r="I819">
        <v>0</v>
      </c>
      <c r="J819">
        <v>1</v>
      </c>
      <c r="K819">
        <v>10</v>
      </c>
      <c r="L819">
        <v>60</v>
      </c>
      <c r="M819">
        <v>333</v>
      </c>
      <c r="N819">
        <v>20910</v>
      </c>
      <c r="P819">
        <v>35.5</v>
      </c>
    </row>
    <row r="820" spans="1:16" x14ac:dyDescent="0.3">
      <c r="A820" t="s">
        <v>835</v>
      </c>
      <c r="B820" t="s">
        <v>13</v>
      </c>
      <c r="C820">
        <v>210503</v>
      </c>
      <c r="D820" t="s">
        <v>730</v>
      </c>
      <c r="E820">
        <v>210416</v>
      </c>
      <c r="F820">
        <v>2</v>
      </c>
      <c r="G820">
        <v>7</v>
      </c>
      <c r="H820" t="s">
        <v>120</v>
      </c>
      <c r="I820">
        <v>0</v>
      </c>
      <c r="J820">
        <v>2</v>
      </c>
      <c r="K820">
        <v>10</v>
      </c>
      <c r="L820">
        <v>60</v>
      </c>
      <c r="M820">
        <v>319</v>
      </c>
      <c r="N820">
        <v>20235</v>
      </c>
      <c r="P820">
        <v>35.5</v>
      </c>
    </row>
    <row r="821" spans="1:16" x14ac:dyDescent="0.3">
      <c r="A821" t="s">
        <v>836</v>
      </c>
      <c r="B821" t="s">
        <v>13</v>
      </c>
      <c r="C821">
        <v>210503</v>
      </c>
      <c r="D821" t="s">
        <v>730</v>
      </c>
      <c r="E821">
        <v>210416</v>
      </c>
      <c r="F821">
        <v>2</v>
      </c>
      <c r="G821">
        <v>7</v>
      </c>
      <c r="H821" t="s">
        <v>120</v>
      </c>
      <c r="I821">
        <v>0</v>
      </c>
      <c r="J821">
        <v>3</v>
      </c>
      <c r="K821">
        <v>10</v>
      </c>
      <c r="L821">
        <v>60</v>
      </c>
      <c r="M821">
        <v>333</v>
      </c>
      <c r="N821">
        <v>20355</v>
      </c>
      <c r="P821">
        <v>35.5</v>
      </c>
    </row>
    <row r="822" spans="1:16" x14ac:dyDescent="0.3">
      <c r="A822" t="s">
        <v>837</v>
      </c>
      <c r="B822" t="s">
        <v>13</v>
      </c>
      <c r="C822">
        <v>210503</v>
      </c>
      <c r="D822" t="s">
        <v>730</v>
      </c>
      <c r="E822">
        <v>210416</v>
      </c>
      <c r="F822">
        <v>2</v>
      </c>
      <c r="G822">
        <v>7</v>
      </c>
      <c r="H822" t="s">
        <v>120</v>
      </c>
      <c r="I822">
        <v>3</v>
      </c>
      <c r="J822">
        <v>1</v>
      </c>
      <c r="K822">
        <v>10</v>
      </c>
      <c r="L822">
        <v>60</v>
      </c>
      <c r="M822">
        <v>391</v>
      </c>
      <c r="N822">
        <v>23715</v>
      </c>
      <c r="P822">
        <v>35.5</v>
      </c>
    </row>
    <row r="823" spans="1:16" x14ac:dyDescent="0.3">
      <c r="A823" t="s">
        <v>838</v>
      </c>
      <c r="B823" t="s">
        <v>13</v>
      </c>
      <c r="C823">
        <v>210503</v>
      </c>
      <c r="D823" t="s">
        <v>730</v>
      </c>
      <c r="E823">
        <v>210416</v>
      </c>
      <c r="F823">
        <v>2</v>
      </c>
      <c r="G823">
        <v>7</v>
      </c>
      <c r="H823" t="s">
        <v>120</v>
      </c>
      <c r="I823">
        <v>3</v>
      </c>
      <c r="J823">
        <v>2</v>
      </c>
      <c r="K823">
        <v>10</v>
      </c>
      <c r="L823">
        <v>60</v>
      </c>
      <c r="M823">
        <v>413</v>
      </c>
      <c r="N823">
        <v>25230</v>
      </c>
      <c r="P823">
        <v>35.5</v>
      </c>
    </row>
    <row r="824" spans="1:16" x14ac:dyDescent="0.3">
      <c r="A824" t="s">
        <v>839</v>
      </c>
      <c r="B824" t="s">
        <v>13</v>
      </c>
      <c r="C824">
        <v>210503</v>
      </c>
      <c r="D824" t="s">
        <v>730</v>
      </c>
      <c r="E824">
        <v>210416</v>
      </c>
      <c r="F824">
        <v>2</v>
      </c>
      <c r="G824">
        <v>7</v>
      </c>
      <c r="H824" t="s">
        <v>120</v>
      </c>
      <c r="I824">
        <v>3</v>
      </c>
      <c r="J824">
        <v>3</v>
      </c>
      <c r="K824">
        <v>10</v>
      </c>
      <c r="L824">
        <v>60</v>
      </c>
      <c r="M824">
        <v>339</v>
      </c>
      <c r="N824">
        <v>25830</v>
      </c>
      <c r="P824">
        <v>35.5</v>
      </c>
    </row>
    <row r="825" spans="1:16" x14ac:dyDescent="0.3">
      <c r="A825" t="s">
        <v>840</v>
      </c>
      <c r="B825" t="s">
        <v>13</v>
      </c>
      <c r="C825">
        <v>210503</v>
      </c>
      <c r="D825" t="s">
        <v>730</v>
      </c>
      <c r="E825">
        <v>210416</v>
      </c>
      <c r="F825">
        <v>2</v>
      </c>
      <c r="G825">
        <v>7</v>
      </c>
      <c r="H825" t="s">
        <v>120</v>
      </c>
      <c r="I825">
        <v>6</v>
      </c>
      <c r="J825">
        <v>1</v>
      </c>
      <c r="K825">
        <v>10</v>
      </c>
      <c r="L825">
        <v>60</v>
      </c>
      <c r="M825">
        <v>435</v>
      </c>
      <c r="N825">
        <v>26055</v>
      </c>
      <c r="P825">
        <v>35.5</v>
      </c>
    </row>
    <row r="826" spans="1:16" x14ac:dyDescent="0.3">
      <c r="A826" t="s">
        <v>841</v>
      </c>
      <c r="B826" t="s">
        <v>13</v>
      </c>
      <c r="C826">
        <v>210503</v>
      </c>
      <c r="D826" t="s">
        <v>730</v>
      </c>
      <c r="E826">
        <v>210416</v>
      </c>
      <c r="F826">
        <v>2</v>
      </c>
      <c r="G826">
        <v>7</v>
      </c>
      <c r="H826" t="s">
        <v>120</v>
      </c>
      <c r="I826">
        <v>6</v>
      </c>
      <c r="J826">
        <v>2</v>
      </c>
      <c r="K826">
        <v>10</v>
      </c>
      <c r="L826">
        <v>60</v>
      </c>
      <c r="M826">
        <v>450</v>
      </c>
      <c r="N826">
        <v>27555</v>
      </c>
      <c r="P826">
        <v>35.5</v>
      </c>
    </row>
    <row r="827" spans="1:16" x14ac:dyDescent="0.3">
      <c r="A827" t="s">
        <v>842</v>
      </c>
      <c r="B827" t="s">
        <v>13</v>
      </c>
      <c r="C827">
        <v>210503</v>
      </c>
      <c r="D827" t="s">
        <v>730</v>
      </c>
      <c r="E827">
        <v>210416</v>
      </c>
      <c r="F827">
        <v>2</v>
      </c>
      <c r="G827">
        <v>7</v>
      </c>
      <c r="H827" t="s">
        <v>120</v>
      </c>
      <c r="I827">
        <v>6</v>
      </c>
      <c r="J827">
        <v>3</v>
      </c>
      <c r="K827">
        <v>10</v>
      </c>
      <c r="L827">
        <v>60</v>
      </c>
      <c r="M827">
        <v>375</v>
      </c>
      <c r="N827">
        <v>24225</v>
      </c>
      <c r="P827">
        <v>35.5</v>
      </c>
    </row>
    <row r="828" spans="1:16" x14ac:dyDescent="0.3">
      <c r="A828" t="s">
        <v>843</v>
      </c>
      <c r="B828" t="s">
        <v>13</v>
      </c>
      <c r="C828">
        <v>210503</v>
      </c>
      <c r="D828" t="s">
        <v>730</v>
      </c>
      <c r="E828">
        <v>210416</v>
      </c>
      <c r="F828">
        <v>2</v>
      </c>
      <c r="G828">
        <v>7</v>
      </c>
      <c r="H828" t="s">
        <v>15</v>
      </c>
      <c r="L828">
        <v>60</v>
      </c>
      <c r="M828">
        <v>45</v>
      </c>
      <c r="N828">
        <v>2745</v>
      </c>
      <c r="P828">
        <v>35.5</v>
      </c>
    </row>
    <row r="829" spans="1:16" x14ac:dyDescent="0.3">
      <c r="A829" t="s">
        <v>844</v>
      </c>
      <c r="B829" t="s">
        <v>13</v>
      </c>
      <c r="C829">
        <v>210503</v>
      </c>
      <c r="D829" t="s">
        <v>730</v>
      </c>
      <c r="E829">
        <v>210416</v>
      </c>
      <c r="F829">
        <v>2</v>
      </c>
      <c r="G829">
        <v>7</v>
      </c>
      <c r="H829" t="s">
        <v>15</v>
      </c>
      <c r="L829">
        <v>60</v>
      </c>
      <c r="M829">
        <v>45</v>
      </c>
      <c r="N829">
        <v>2400</v>
      </c>
      <c r="P829">
        <v>35.5</v>
      </c>
    </row>
    <row r="830" spans="1:16" x14ac:dyDescent="0.3">
      <c r="A830" t="s">
        <v>845</v>
      </c>
      <c r="B830" t="s">
        <v>13</v>
      </c>
      <c r="C830">
        <v>210503</v>
      </c>
      <c r="D830" t="s">
        <v>730</v>
      </c>
      <c r="E830">
        <v>210416</v>
      </c>
      <c r="F830">
        <v>2</v>
      </c>
      <c r="G830">
        <v>7</v>
      </c>
      <c r="H830" t="s">
        <v>15</v>
      </c>
      <c r="L830">
        <v>60</v>
      </c>
      <c r="M830">
        <v>15</v>
      </c>
      <c r="N830">
        <v>1260</v>
      </c>
      <c r="P830">
        <v>35.5</v>
      </c>
    </row>
    <row r="831" spans="1:16" x14ac:dyDescent="0.3">
      <c r="A831" t="s">
        <v>846</v>
      </c>
      <c r="B831" t="s">
        <v>13</v>
      </c>
      <c r="C831">
        <v>210503</v>
      </c>
      <c r="D831" t="s">
        <v>730</v>
      </c>
      <c r="E831">
        <v>210416</v>
      </c>
      <c r="F831">
        <v>2</v>
      </c>
      <c r="G831">
        <v>7</v>
      </c>
      <c r="H831" t="s">
        <v>15</v>
      </c>
      <c r="L831">
        <v>60</v>
      </c>
      <c r="M831">
        <v>29</v>
      </c>
      <c r="N831">
        <v>900</v>
      </c>
      <c r="P831">
        <v>35.5</v>
      </c>
    </row>
    <row r="832" spans="1:16" x14ac:dyDescent="0.3">
      <c r="A832" t="s">
        <v>847</v>
      </c>
      <c r="B832" t="s">
        <v>13</v>
      </c>
      <c r="C832">
        <v>210503</v>
      </c>
      <c r="D832" t="s">
        <v>730</v>
      </c>
      <c r="E832">
        <v>210416</v>
      </c>
      <c r="F832">
        <v>2</v>
      </c>
      <c r="G832">
        <v>7</v>
      </c>
      <c r="H832" s="3">
        <v>0.22</v>
      </c>
      <c r="I832">
        <v>0</v>
      </c>
      <c r="J832">
        <v>1</v>
      </c>
      <c r="K832">
        <v>25</v>
      </c>
      <c r="L832">
        <v>60</v>
      </c>
      <c r="M832">
        <v>261</v>
      </c>
      <c r="N832">
        <v>21375</v>
      </c>
      <c r="P832">
        <v>35.5</v>
      </c>
    </row>
    <row r="833" spans="1:16" x14ac:dyDescent="0.3">
      <c r="A833" t="s">
        <v>848</v>
      </c>
      <c r="B833" t="s">
        <v>13</v>
      </c>
      <c r="C833">
        <v>210503</v>
      </c>
      <c r="D833" t="s">
        <v>730</v>
      </c>
      <c r="E833">
        <v>210416</v>
      </c>
      <c r="F833">
        <v>2</v>
      </c>
      <c r="G833">
        <v>7</v>
      </c>
      <c r="H833" s="3">
        <v>0.22</v>
      </c>
      <c r="I833">
        <v>0</v>
      </c>
      <c r="J833">
        <v>2</v>
      </c>
      <c r="K833">
        <v>25</v>
      </c>
      <c r="L833">
        <v>60</v>
      </c>
      <c r="M833">
        <v>377</v>
      </c>
      <c r="N833">
        <v>22875</v>
      </c>
      <c r="P833">
        <v>35.5</v>
      </c>
    </row>
    <row r="834" spans="1:16" x14ac:dyDescent="0.3">
      <c r="A834" t="s">
        <v>849</v>
      </c>
      <c r="B834" t="s">
        <v>13</v>
      </c>
      <c r="C834">
        <v>210503</v>
      </c>
      <c r="D834" t="s">
        <v>730</v>
      </c>
      <c r="E834">
        <v>210416</v>
      </c>
      <c r="F834">
        <v>2</v>
      </c>
      <c r="G834">
        <v>7</v>
      </c>
      <c r="H834" s="3">
        <v>0.22</v>
      </c>
      <c r="I834">
        <v>0</v>
      </c>
      <c r="J834">
        <v>3</v>
      </c>
      <c r="K834">
        <v>25</v>
      </c>
      <c r="L834">
        <v>60</v>
      </c>
      <c r="M834">
        <v>304</v>
      </c>
      <c r="N834">
        <v>20625</v>
      </c>
      <c r="P834">
        <v>35.5</v>
      </c>
    </row>
    <row r="835" spans="1:16" x14ac:dyDescent="0.3">
      <c r="A835" t="s">
        <v>850</v>
      </c>
      <c r="B835" t="s">
        <v>13</v>
      </c>
      <c r="C835">
        <v>210503</v>
      </c>
      <c r="D835" t="s">
        <v>730</v>
      </c>
      <c r="E835">
        <v>210416</v>
      </c>
      <c r="F835">
        <v>2</v>
      </c>
      <c r="G835">
        <v>7</v>
      </c>
      <c r="H835" s="3">
        <v>0.22</v>
      </c>
      <c r="I835">
        <v>24</v>
      </c>
      <c r="J835">
        <v>1</v>
      </c>
      <c r="K835">
        <v>25</v>
      </c>
      <c r="L835">
        <v>60</v>
      </c>
      <c r="M835">
        <v>290</v>
      </c>
      <c r="N835">
        <v>17910</v>
      </c>
      <c r="P835">
        <v>35.5</v>
      </c>
    </row>
    <row r="836" spans="1:16" x14ac:dyDescent="0.3">
      <c r="A836" t="s">
        <v>851</v>
      </c>
      <c r="B836" t="s">
        <v>13</v>
      </c>
      <c r="C836">
        <v>210503</v>
      </c>
      <c r="D836" t="s">
        <v>730</v>
      </c>
      <c r="E836">
        <v>210416</v>
      </c>
      <c r="F836">
        <v>2</v>
      </c>
      <c r="G836">
        <v>7</v>
      </c>
      <c r="H836" s="3">
        <v>0.22</v>
      </c>
      <c r="I836">
        <v>24</v>
      </c>
      <c r="J836">
        <v>2</v>
      </c>
      <c r="K836">
        <v>25</v>
      </c>
      <c r="L836">
        <v>60</v>
      </c>
      <c r="M836">
        <v>246</v>
      </c>
      <c r="N836">
        <v>16275</v>
      </c>
      <c r="P836">
        <v>35.5</v>
      </c>
    </row>
    <row r="837" spans="1:16" x14ac:dyDescent="0.3">
      <c r="A837" t="s">
        <v>852</v>
      </c>
      <c r="B837" t="s">
        <v>13</v>
      </c>
      <c r="C837">
        <v>210503</v>
      </c>
      <c r="D837" t="s">
        <v>730</v>
      </c>
      <c r="E837">
        <v>210416</v>
      </c>
      <c r="F837">
        <v>2</v>
      </c>
      <c r="G837">
        <v>7</v>
      </c>
      <c r="H837" s="3">
        <v>0.22</v>
      </c>
      <c r="I837">
        <v>24</v>
      </c>
      <c r="J837">
        <v>3</v>
      </c>
      <c r="K837">
        <v>25</v>
      </c>
      <c r="L837">
        <v>60</v>
      </c>
      <c r="M837">
        <v>304</v>
      </c>
      <c r="N837">
        <v>16980</v>
      </c>
      <c r="P837">
        <v>35.5</v>
      </c>
    </row>
    <row r="838" spans="1:16" x14ac:dyDescent="0.3">
      <c r="A838" t="s">
        <v>853</v>
      </c>
      <c r="B838" t="s">
        <v>13</v>
      </c>
      <c r="C838">
        <v>210503</v>
      </c>
      <c r="D838" t="s">
        <v>730</v>
      </c>
      <c r="E838">
        <v>210416</v>
      </c>
      <c r="F838">
        <v>2</v>
      </c>
      <c r="G838">
        <v>7</v>
      </c>
      <c r="H838" t="s">
        <v>15</v>
      </c>
      <c r="L838">
        <v>60</v>
      </c>
      <c r="M838">
        <v>25</v>
      </c>
      <c r="N838">
        <v>795</v>
      </c>
      <c r="P838">
        <v>35.5</v>
      </c>
    </row>
    <row r="839" spans="1:16" x14ac:dyDescent="0.3">
      <c r="A839" t="s">
        <v>854</v>
      </c>
      <c r="B839" t="s">
        <v>13</v>
      </c>
      <c r="C839">
        <v>210503</v>
      </c>
      <c r="D839" t="s">
        <v>730</v>
      </c>
      <c r="E839">
        <v>210416</v>
      </c>
      <c r="F839">
        <v>2</v>
      </c>
      <c r="G839">
        <v>7</v>
      </c>
      <c r="H839" t="s">
        <v>15</v>
      </c>
      <c r="L839">
        <v>60</v>
      </c>
      <c r="M839">
        <v>30</v>
      </c>
      <c r="N839">
        <v>1800</v>
      </c>
      <c r="P839">
        <v>35.5</v>
      </c>
    </row>
    <row r="840" spans="1:16" x14ac:dyDescent="0.3">
      <c r="A840" t="s">
        <v>855</v>
      </c>
      <c r="B840" t="s">
        <v>13</v>
      </c>
      <c r="C840">
        <v>210503</v>
      </c>
      <c r="D840" t="s">
        <v>730</v>
      </c>
      <c r="E840">
        <v>210416</v>
      </c>
      <c r="F840">
        <v>2</v>
      </c>
      <c r="G840">
        <v>7</v>
      </c>
      <c r="H840" t="s">
        <v>15</v>
      </c>
      <c r="L840">
        <v>60</v>
      </c>
      <c r="M840">
        <v>30</v>
      </c>
      <c r="N840">
        <v>2625</v>
      </c>
      <c r="P840">
        <v>35.5</v>
      </c>
    </row>
    <row r="841" spans="1:16" x14ac:dyDescent="0.3">
      <c r="A841" t="s">
        <v>856</v>
      </c>
      <c r="B841" t="s">
        <v>13</v>
      </c>
      <c r="C841">
        <v>210503</v>
      </c>
      <c r="D841" t="s">
        <v>730</v>
      </c>
      <c r="E841">
        <v>210416</v>
      </c>
      <c r="F841">
        <v>2</v>
      </c>
      <c r="G841">
        <v>7</v>
      </c>
      <c r="H841" t="s">
        <v>15</v>
      </c>
      <c r="L841">
        <v>60</v>
      </c>
      <c r="M841">
        <v>25</v>
      </c>
      <c r="N841">
        <v>825</v>
      </c>
      <c r="P841">
        <v>35.5</v>
      </c>
    </row>
    <row r="842" spans="1:16" x14ac:dyDescent="0.3">
      <c r="A842" t="s">
        <v>857</v>
      </c>
      <c r="B842" t="s">
        <v>13</v>
      </c>
      <c r="C842">
        <v>210503</v>
      </c>
      <c r="D842" t="s">
        <v>730</v>
      </c>
      <c r="E842">
        <v>210416</v>
      </c>
      <c r="F842">
        <v>2</v>
      </c>
      <c r="G842">
        <v>7</v>
      </c>
      <c r="H842" t="s">
        <v>120</v>
      </c>
      <c r="I842">
        <v>9</v>
      </c>
      <c r="J842">
        <v>1</v>
      </c>
      <c r="K842">
        <v>10</v>
      </c>
      <c r="L842">
        <v>60</v>
      </c>
      <c r="M842">
        <v>472</v>
      </c>
      <c r="N842">
        <v>27990</v>
      </c>
      <c r="P842">
        <v>35.5</v>
      </c>
    </row>
    <row r="843" spans="1:16" x14ac:dyDescent="0.3">
      <c r="A843" t="s">
        <v>858</v>
      </c>
      <c r="B843" t="s">
        <v>13</v>
      </c>
      <c r="C843">
        <v>210503</v>
      </c>
      <c r="D843" t="s">
        <v>730</v>
      </c>
      <c r="E843">
        <v>210416</v>
      </c>
      <c r="F843">
        <v>2</v>
      </c>
      <c r="G843">
        <v>7</v>
      </c>
      <c r="H843" t="s">
        <v>120</v>
      </c>
      <c r="I843">
        <v>9</v>
      </c>
      <c r="J843">
        <v>2</v>
      </c>
      <c r="K843">
        <v>10</v>
      </c>
      <c r="L843">
        <v>60</v>
      </c>
      <c r="M843">
        <v>450</v>
      </c>
      <c r="N843">
        <v>26280</v>
      </c>
      <c r="P843">
        <v>35.5</v>
      </c>
    </row>
    <row r="844" spans="1:16" x14ac:dyDescent="0.3">
      <c r="A844" t="s">
        <v>859</v>
      </c>
      <c r="B844" t="s">
        <v>13</v>
      </c>
      <c r="C844">
        <v>210503</v>
      </c>
      <c r="D844" t="s">
        <v>730</v>
      </c>
      <c r="E844">
        <v>210416</v>
      </c>
      <c r="F844">
        <v>2</v>
      </c>
      <c r="G844">
        <v>7</v>
      </c>
      <c r="H844" t="s">
        <v>120</v>
      </c>
      <c r="I844">
        <v>9</v>
      </c>
      <c r="J844">
        <v>3</v>
      </c>
      <c r="K844">
        <v>10</v>
      </c>
      <c r="L844">
        <v>60</v>
      </c>
      <c r="M844">
        <v>420</v>
      </c>
      <c r="N844">
        <v>25320</v>
      </c>
      <c r="P844">
        <v>35.5</v>
      </c>
    </row>
    <row r="845" spans="1:16" x14ac:dyDescent="0.3">
      <c r="A845" t="s">
        <v>860</v>
      </c>
      <c r="B845" t="s">
        <v>13</v>
      </c>
      <c r="C845">
        <v>210503</v>
      </c>
      <c r="D845" t="s">
        <v>730</v>
      </c>
      <c r="E845">
        <v>210416</v>
      </c>
      <c r="F845">
        <v>2</v>
      </c>
      <c r="G845">
        <v>7</v>
      </c>
      <c r="H845" t="s">
        <v>120</v>
      </c>
      <c r="I845">
        <v>12</v>
      </c>
      <c r="J845">
        <v>1</v>
      </c>
      <c r="K845">
        <v>10</v>
      </c>
      <c r="L845">
        <v>60</v>
      </c>
      <c r="M845">
        <v>450</v>
      </c>
      <c r="N845">
        <v>27030</v>
      </c>
      <c r="P845">
        <v>35.5</v>
      </c>
    </row>
    <row r="846" spans="1:16" x14ac:dyDescent="0.3">
      <c r="A846" t="s">
        <v>861</v>
      </c>
      <c r="B846" t="s">
        <v>13</v>
      </c>
      <c r="C846">
        <v>210503</v>
      </c>
      <c r="D846" t="s">
        <v>730</v>
      </c>
      <c r="E846">
        <v>210416</v>
      </c>
      <c r="F846">
        <v>2</v>
      </c>
      <c r="G846">
        <v>7</v>
      </c>
      <c r="H846" t="s">
        <v>120</v>
      </c>
      <c r="I846">
        <v>12</v>
      </c>
      <c r="J846">
        <v>2</v>
      </c>
      <c r="K846">
        <v>10</v>
      </c>
      <c r="L846">
        <v>60</v>
      </c>
      <c r="M846">
        <v>450</v>
      </c>
      <c r="N846">
        <v>27060</v>
      </c>
      <c r="P846">
        <v>35.5</v>
      </c>
    </row>
    <row r="847" spans="1:16" x14ac:dyDescent="0.3">
      <c r="A847" t="s">
        <v>862</v>
      </c>
      <c r="B847" t="s">
        <v>13</v>
      </c>
      <c r="C847">
        <v>210503</v>
      </c>
      <c r="D847" t="s">
        <v>730</v>
      </c>
      <c r="E847">
        <v>210416</v>
      </c>
      <c r="F847">
        <v>2</v>
      </c>
      <c r="G847">
        <v>7</v>
      </c>
      <c r="H847" t="s">
        <v>120</v>
      </c>
      <c r="I847">
        <v>12</v>
      </c>
      <c r="J847">
        <v>3</v>
      </c>
      <c r="K847">
        <v>10</v>
      </c>
      <c r="L847">
        <v>60</v>
      </c>
      <c r="M847">
        <v>428</v>
      </c>
      <c r="N847">
        <v>24810</v>
      </c>
      <c r="P847">
        <v>35.5</v>
      </c>
    </row>
    <row r="848" spans="1:16" x14ac:dyDescent="0.3">
      <c r="A848" t="s">
        <v>863</v>
      </c>
      <c r="B848" t="s">
        <v>13</v>
      </c>
      <c r="C848">
        <v>210503</v>
      </c>
      <c r="D848" t="s">
        <v>730</v>
      </c>
      <c r="E848">
        <v>210416</v>
      </c>
      <c r="F848">
        <v>2</v>
      </c>
      <c r="G848">
        <v>7</v>
      </c>
      <c r="H848" t="s">
        <v>120</v>
      </c>
      <c r="I848">
        <v>24</v>
      </c>
      <c r="J848">
        <v>1</v>
      </c>
      <c r="K848">
        <v>10</v>
      </c>
      <c r="L848">
        <v>60</v>
      </c>
      <c r="M848">
        <v>464</v>
      </c>
      <c r="N848">
        <v>28785</v>
      </c>
      <c r="P848">
        <v>35.5</v>
      </c>
    </row>
    <row r="849" spans="1:16" x14ac:dyDescent="0.3">
      <c r="A849" t="s">
        <v>864</v>
      </c>
      <c r="B849" t="s">
        <v>13</v>
      </c>
      <c r="C849">
        <v>210503</v>
      </c>
      <c r="D849" t="s">
        <v>730</v>
      </c>
      <c r="E849">
        <v>210416</v>
      </c>
      <c r="F849">
        <v>2</v>
      </c>
      <c r="G849">
        <v>7</v>
      </c>
      <c r="H849" t="s">
        <v>120</v>
      </c>
      <c r="I849">
        <v>24</v>
      </c>
      <c r="J849">
        <v>2</v>
      </c>
      <c r="K849">
        <v>10</v>
      </c>
      <c r="L849">
        <v>60</v>
      </c>
      <c r="M849">
        <v>525</v>
      </c>
      <c r="N849">
        <v>27960</v>
      </c>
      <c r="P849">
        <v>35.5</v>
      </c>
    </row>
    <row r="850" spans="1:16" x14ac:dyDescent="0.3">
      <c r="A850" t="s">
        <v>865</v>
      </c>
      <c r="B850" t="s">
        <v>13</v>
      </c>
      <c r="C850">
        <v>210503</v>
      </c>
      <c r="D850" t="s">
        <v>730</v>
      </c>
      <c r="E850">
        <v>210416</v>
      </c>
      <c r="F850">
        <v>2</v>
      </c>
      <c r="G850">
        <v>7</v>
      </c>
      <c r="H850" t="s">
        <v>120</v>
      </c>
      <c r="I850">
        <v>24</v>
      </c>
      <c r="J850">
        <v>3</v>
      </c>
      <c r="K850">
        <v>10</v>
      </c>
      <c r="L850">
        <v>60</v>
      </c>
      <c r="M850">
        <v>450</v>
      </c>
      <c r="N850">
        <v>27315</v>
      </c>
      <c r="P850">
        <v>35.5</v>
      </c>
    </row>
    <row r="851" spans="1:16" x14ac:dyDescent="0.3">
      <c r="A851" t="s">
        <v>866</v>
      </c>
      <c r="B851" t="s">
        <v>13</v>
      </c>
      <c r="C851">
        <v>210504</v>
      </c>
      <c r="D851" t="s">
        <v>730</v>
      </c>
      <c r="E851">
        <v>210417</v>
      </c>
      <c r="F851">
        <v>3</v>
      </c>
      <c r="G851">
        <v>7</v>
      </c>
      <c r="H851" t="s">
        <v>15</v>
      </c>
      <c r="L851">
        <v>60</v>
      </c>
      <c r="M851">
        <v>45</v>
      </c>
      <c r="N851">
        <v>2235</v>
      </c>
      <c r="P851">
        <v>40</v>
      </c>
    </row>
    <row r="852" spans="1:16" x14ac:dyDescent="0.3">
      <c r="A852" t="s">
        <v>867</v>
      </c>
      <c r="B852" t="s">
        <v>13</v>
      </c>
      <c r="C852">
        <v>210504</v>
      </c>
      <c r="D852" t="s">
        <v>730</v>
      </c>
      <c r="E852">
        <v>210417</v>
      </c>
      <c r="F852">
        <v>3</v>
      </c>
      <c r="G852">
        <v>7</v>
      </c>
      <c r="H852" t="s">
        <v>15</v>
      </c>
      <c r="L852">
        <v>60</v>
      </c>
      <c r="M852">
        <v>15</v>
      </c>
      <c r="N852">
        <v>825</v>
      </c>
      <c r="P852">
        <v>40</v>
      </c>
    </row>
    <row r="853" spans="1:16" x14ac:dyDescent="0.3">
      <c r="A853" t="s">
        <v>868</v>
      </c>
      <c r="B853" t="s">
        <v>13</v>
      </c>
      <c r="C853">
        <v>210504</v>
      </c>
      <c r="D853" t="s">
        <v>730</v>
      </c>
      <c r="E853">
        <v>210417</v>
      </c>
      <c r="F853">
        <v>3</v>
      </c>
      <c r="G853">
        <v>7</v>
      </c>
      <c r="H853" t="s">
        <v>15</v>
      </c>
      <c r="L853">
        <v>60</v>
      </c>
      <c r="M853">
        <v>30</v>
      </c>
      <c r="N853">
        <v>780</v>
      </c>
      <c r="P853">
        <v>40</v>
      </c>
    </row>
    <row r="854" spans="1:16" x14ac:dyDescent="0.3">
      <c r="A854" t="s">
        <v>869</v>
      </c>
      <c r="B854" t="s">
        <v>13</v>
      </c>
      <c r="C854">
        <v>210504</v>
      </c>
      <c r="D854" t="s">
        <v>730</v>
      </c>
      <c r="E854">
        <v>210417</v>
      </c>
      <c r="F854">
        <v>3</v>
      </c>
      <c r="G854">
        <v>7</v>
      </c>
      <c r="H854" t="s">
        <v>15</v>
      </c>
      <c r="L854">
        <v>60</v>
      </c>
      <c r="M854">
        <v>15</v>
      </c>
      <c r="N854">
        <v>855</v>
      </c>
      <c r="P854">
        <v>40</v>
      </c>
    </row>
    <row r="855" spans="1:16" x14ac:dyDescent="0.3">
      <c r="A855" t="s">
        <v>870</v>
      </c>
      <c r="B855" t="s">
        <v>13</v>
      </c>
      <c r="C855">
        <v>210504</v>
      </c>
      <c r="D855" t="s">
        <v>730</v>
      </c>
      <c r="E855">
        <v>210417</v>
      </c>
      <c r="F855">
        <v>3</v>
      </c>
      <c r="G855">
        <v>7</v>
      </c>
      <c r="H855" t="s">
        <v>15</v>
      </c>
      <c r="L855">
        <v>60</v>
      </c>
      <c r="M855">
        <v>15</v>
      </c>
      <c r="N855">
        <v>1065</v>
      </c>
      <c r="P855">
        <v>40</v>
      </c>
    </row>
    <row r="856" spans="1:16" x14ac:dyDescent="0.3">
      <c r="A856" t="s">
        <v>871</v>
      </c>
      <c r="B856" t="s">
        <v>13</v>
      </c>
      <c r="C856">
        <v>210504</v>
      </c>
      <c r="D856" t="s">
        <v>730</v>
      </c>
      <c r="E856">
        <v>210417</v>
      </c>
      <c r="F856">
        <v>3</v>
      </c>
      <c r="G856">
        <v>7</v>
      </c>
      <c r="H856" t="s">
        <v>15</v>
      </c>
      <c r="L856">
        <v>60</v>
      </c>
      <c r="M856">
        <v>15</v>
      </c>
      <c r="N856">
        <v>645</v>
      </c>
      <c r="P856">
        <v>40</v>
      </c>
    </row>
    <row r="857" spans="1:16" x14ac:dyDescent="0.3">
      <c r="A857" t="s">
        <v>872</v>
      </c>
      <c r="B857" t="s">
        <v>13</v>
      </c>
      <c r="C857">
        <v>210504</v>
      </c>
      <c r="D857" t="s">
        <v>730</v>
      </c>
      <c r="E857">
        <v>210417</v>
      </c>
      <c r="F857">
        <v>3</v>
      </c>
      <c r="G857">
        <v>7</v>
      </c>
      <c r="H857" t="s">
        <v>15</v>
      </c>
      <c r="L857">
        <v>60</v>
      </c>
      <c r="M857">
        <v>15</v>
      </c>
      <c r="N857">
        <v>675</v>
      </c>
      <c r="P857">
        <v>40</v>
      </c>
    </row>
    <row r="858" spans="1:16" x14ac:dyDescent="0.3">
      <c r="A858" t="s">
        <v>873</v>
      </c>
      <c r="B858" t="s">
        <v>13</v>
      </c>
      <c r="C858">
        <v>210504</v>
      </c>
      <c r="D858" t="s">
        <v>730</v>
      </c>
      <c r="E858">
        <v>210417</v>
      </c>
      <c r="F858">
        <v>3</v>
      </c>
      <c r="G858">
        <v>7</v>
      </c>
      <c r="H858" t="s">
        <v>15</v>
      </c>
      <c r="L858">
        <v>60</v>
      </c>
      <c r="M858">
        <v>15</v>
      </c>
      <c r="N858">
        <v>705</v>
      </c>
      <c r="P858">
        <v>40</v>
      </c>
    </row>
    <row r="859" spans="1:16" x14ac:dyDescent="0.3">
      <c r="A859" t="s">
        <v>874</v>
      </c>
      <c r="B859" t="s">
        <v>13</v>
      </c>
      <c r="C859">
        <v>210504</v>
      </c>
      <c r="D859" t="s">
        <v>730</v>
      </c>
      <c r="E859">
        <v>210417</v>
      </c>
      <c r="F859">
        <v>3</v>
      </c>
      <c r="G859">
        <v>7</v>
      </c>
      <c r="H859" s="3">
        <v>0.22</v>
      </c>
      <c r="I859">
        <v>0</v>
      </c>
      <c r="J859">
        <v>1</v>
      </c>
      <c r="K859">
        <v>50</v>
      </c>
      <c r="L859">
        <v>60</v>
      </c>
      <c r="M859">
        <v>480</v>
      </c>
      <c r="N859">
        <v>33525</v>
      </c>
      <c r="P859">
        <v>40</v>
      </c>
    </row>
    <row r="860" spans="1:16" x14ac:dyDescent="0.3">
      <c r="A860" t="s">
        <v>875</v>
      </c>
      <c r="B860" t="s">
        <v>13</v>
      </c>
      <c r="C860">
        <v>210504</v>
      </c>
      <c r="D860" t="s">
        <v>730</v>
      </c>
      <c r="E860">
        <v>210417</v>
      </c>
      <c r="F860">
        <v>3</v>
      </c>
      <c r="G860">
        <v>7</v>
      </c>
      <c r="H860" s="3">
        <v>0.22</v>
      </c>
      <c r="I860">
        <v>0</v>
      </c>
      <c r="J860">
        <v>2</v>
      </c>
      <c r="K860">
        <v>50</v>
      </c>
      <c r="L860">
        <v>60</v>
      </c>
      <c r="M860">
        <v>566</v>
      </c>
      <c r="N860">
        <v>32775</v>
      </c>
      <c r="P860">
        <v>40</v>
      </c>
    </row>
    <row r="861" spans="1:16" x14ac:dyDescent="0.3">
      <c r="A861" t="s">
        <v>876</v>
      </c>
      <c r="B861" t="s">
        <v>13</v>
      </c>
      <c r="C861">
        <v>210504</v>
      </c>
      <c r="D861" t="s">
        <v>730</v>
      </c>
      <c r="E861">
        <v>210417</v>
      </c>
      <c r="F861">
        <v>3</v>
      </c>
      <c r="G861">
        <v>7</v>
      </c>
      <c r="H861" s="3">
        <v>0.22</v>
      </c>
      <c r="I861">
        <v>0</v>
      </c>
      <c r="J861">
        <v>3</v>
      </c>
      <c r="K861">
        <v>50</v>
      </c>
      <c r="L861">
        <v>60</v>
      </c>
      <c r="M861">
        <v>459</v>
      </c>
      <c r="N861">
        <v>32970</v>
      </c>
      <c r="P861">
        <v>40</v>
      </c>
    </row>
    <row r="862" spans="1:16" x14ac:dyDescent="0.3">
      <c r="A862" t="s">
        <v>877</v>
      </c>
      <c r="B862" t="s">
        <v>13</v>
      </c>
      <c r="C862">
        <v>210504</v>
      </c>
      <c r="D862" t="s">
        <v>730</v>
      </c>
      <c r="E862">
        <v>210417</v>
      </c>
      <c r="F862">
        <v>3</v>
      </c>
      <c r="G862">
        <v>7</v>
      </c>
      <c r="H862" s="3">
        <v>0.22</v>
      </c>
      <c r="I862">
        <v>24</v>
      </c>
      <c r="J862">
        <v>1</v>
      </c>
      <c r="K862">
        <v>50</v>
      </c>
      <c r="L862">
        <v>60</v>
      </c>
      <c r="M862">
        <v>450</v>
      </c>
      <c r="N862">
        <v>27480</v>
      </c>
      <c r="P862">
        <v>40</v>
      </c>
    </row>
    <row r="863" spans="1:16" x14ac:dyDescent="0.3">
      <c r="A863" t="s">
        <v>878</v>
      </c>
      <c r="B863" t="s">
        <v>13</v>
      </c>
      <c r="C863">
        <v>210504</v>
      </c>
      <c r="D863" t="s">
        <v>730</v>
      </c>
      <c r="E863">
        <v>210417</v>
      </c>
      <c r="F863">
        <v>3</v>
      </c>
      <c r="G863">
        <v>7</v>
      </c>
      <c r="H863" s="3">
        <v>0.22</v>
      </c>
      <c r="I863">
        <v>24</v>
      </c>
      <c r="J863">
        <v>2</v>
      </c>
      <c r="K863">
        <v>50</v>
      </c>
      <c r="L863">
        <v>60</v>
      </c>
      <c r="M863">
        <v>465</v>
      </c>
      <c r="N863">
        <v>28560</v>
      </c>
      <c r="P863">
        <v>40</v>
      </c>
    </row>
    <row r="864" spans="1:16" x14ac:dyDescent="0.3">
      <c r="A864" t="s">
        <v>879</v>
      </c>
      <c r="B864" t="s">
        <v>13</v>
      </c>
      <c r="C864">
        <v>210504</v>
      </c>
      <c r="D864" t="s">
        <v>730</v>
      </c>
      <c r="E864">
        <v>210417</v>
      </c>
      <c r="F864">
        <v>3</v>
      </c>
      <c r="G864">
        <v>7</v>
      </c>
      <c r="H864" s="3">
        <v>0.22</v>
      </c>
      <c r="I864">
        <v>24</v>
      </c>
      <c r="J864">
        <v>3</v>
      </c>
      <c r="K864">
        <v>50</v>
      </c>
      <c r="L864">
        <v>60</v>
      </c>
      <c r="M864">
        <v>479</v>
      </c>
      <c r="N864">
        <v>27330</v>
      </c>
      <c r="P864">
        <v>40</v>
      </c>
    </row>
    <row r="865" spans="1:16" x14ac:dyDescent="0.3">
      <c r="A865" t="s">
        <v>880</v>
      </c>
      <c r="B865" t="s">
        <v>13</v>
      </c>
      <c r="C865">
        <v>210504</v>
      </c>
      <c r="D865" t="s">
        <v>730</v>
      </c>
      <c r="E865">
        <v>210417</v>
      </c>
      <c r="F865">
        <v>3</v>
      </c>
      <c r="G865">
        <v>7</v>
      </c>
      <c r="H865" t="s">
        <v>15</v>
      </c>
      <c r="L865">
        <v>60</v>
      </c>
      <c r="M865">
        <v>15</v>
      </c>
      <c r="N865">
        <v>795</v>
      </c>
      <c r="P865">
        <v>40</v>
      </c>
    </row>
    <row r="866" spans="1:16" x14ac:dyDescent="0.3">
      <c r="A866" t="s">
        <v>881</v>
      </c>
      <c r="B866" t="s">
        <v>13</v>
      </c>
      <c r="C866">
        <v>210504</v>
      </c>
      <c r="D866" t="s">
        <v>730</v>
      </c>
      <c r="E866">
        <v>210417</v>
      </c>
      <c r="F866">
        <v>3</v>
      </c>
      <c r="G866">
        <v>7</v>
      </c>
      <c r="H866" t="s">
        <v>15</v>
      </c>
      <c r="L866">
        <v>60</v>
      </c>
      <c r="M866">
        <v>15</v>
      </c>
      <c r="N866">
        <v>525</v>
      </c>
      <c r="P866">
        <v>40</v>
      </c>
    </row>
    <row r="867" spans="1:16" x14ac:dyDescent="0.3">
      <c r="A867" t="s">
        <v>882</v>
      </c>
      <c r="B867" t="s">
        <v>13</v>
      </c>
      <c r="C867">
        <v>210504</v>
      </c>
      <c r="D867" t="s">
        <v>730</v>
      </c>
      <c r="E867">
        <v>210417</v>
      </c>
      <c r="F867">
        <v>3</v>
      </c>
      <c r="G867">
        <v>7</v>
      </c>
      <c r="H867" t="s">
        <v>15</v>
      </c>
      <c r="L867">
        <v>60</v>
      </c>
      <c r="M867">
        <v>15</v>
      </c>
      <c r="N867">
        <v>555</v>
      </c>
      <c r="P867">
        <v>40</v>
      </c>
    </row>
    <row r="868" spans="1:16" x14ac:dyDescent="0.3">
      <c r="A868" t="s">
        <v>883</v>
      </c>
      <c r="B868" t="s">
        <v>13</v>
      </c>
      <c r="C868">
        <v>210504</v>
      </c>
      <c r="D868" t="s">
        <v>730</v>
      </c>
      <c r="E868">
        <v>210417</v>
      </c>
      <c r="F868">
        <v>3</v>
      </c>
      <c r="G868">
        <v>7</v>
      </c>
      <c r="H868" t="s">
        <v>15</v>
      </c>
      <c r="L868">
        <v>60</v>
      </c>
      <c r="M868">
        <v>15</v>
      </c>
      <c r="N868">
        <v>660</v>
      </c>
      <c r="P868">
        <v>40</v>
      </c>
    </row>
    <row r="869" spans="1:16" x14ac:dyDescent="0.3">
      <c r="A869" t="s">
        <v>884</v>
      </c>
      <c r="B869" t="s">
        <v>13</v>
      </c>
      <c r="C869">
        <v>210504</v>
      </c>
      <c r="D869" t="s">
        <v>730</v>
      </c>
      <c r="E869">
        <v>210417</v>
      </c>
      <c r="F869">
        <v>3</v>
      </c>
      <c r="G869">
        <v>7</v>
      </c>
      <c r="H869" t="s">
        <v>37</v>
      </c>
      <c r="I869">
        <v>0</v>
      </c>
      <c r="J869">
        <v>1</v>
      </c>
      <c r="K869">
        <v>10</v>
      </c>
      <c r="L869">
        <v>60</v>
      </c>
      <c r="M869">
        <v>362</v>
      </c>
      <c r="N869">
        <v>23295</v>
      </c>
      <c r="P869">
        <v>40</v>
      </c>
    </row>
    <row r="870" spans="1:16" x14ac:dyDescent="0.3">
      <c r="A870" t="s">
        <v>885</v>
      </c>
      <c r="B870" t="s">
        <v>13</v>
      </c>
      <c r="C870">
        <v>210504</v>
      </c>
      <c r="D870" t="s">
        <v>730</v>
      </c>
      <c r="E870">
        <v>210417</v>
      </c>
      <c r="F870">
        <v>3</v>
      </c>
      <c r="G870">
        <v>7</v>
      </c>
      <c r="H870" t="s">
        <v>37</v>
      </c>
      <c r="I870">
        <v>0</v>
      </c>
      <c r="J870">
        <v>2</v>
      </c>
      <c r="K870">
        <v>10</v>
      </c>
      <c r="L870">
        <v>60</v>
      </c>
      <c r="M870">
        <v>262</v>
      </c>
      <c r="N870">
        <v>20295</v>
      </c>
      <c r="P870">
        <v>40</v>
      </c>
    </row>
    <row r="871" spans="1:16" x14ac:dyDescent="0.3">
      <c r="A871" t="s">
        <v>886</v>
      </c>
      <c r="B871" t="s">
        <v>13</v>
      </c>
      <c r="C871">
        <v>210504</v>
      </c>
      <c r="D871" t="s">
        <v>730</v>
      </c>
      <c r="E871">
        <v>210417</v>
      </c>
      <c r="F871">
        <v>3</v>
      </c>
      <c r="G871">
        <v>7</v>
      </c>
      <c r="H871" t="s">
        <v>37</v>
      </c>
      <c r="I871">
        <v>0</v>
      </c>
      <c r="J871">
        <v>3</v>
      </c>
      <c r="K871">
        <v>10</v>
      </c>
      <c r="L871">
        <v>60</v>
      </c>
      <c r="M871">
        <v>345</v>
      </c>
      <c r="N871">
        <v>20175</v>
      </c>
      <c r="P871">
        <v>40</v>
      </c>
    </row>
    <row r="872" spans="1:16" x14ac:dyDescent="0.3">
      <c r="A872" t="s">
        <v>887</v>
      </c>
      <c r="B872" t="s">
        <v>13</v>
      </c>
      <c r="C872">
        <v>210504</v>
      </c>
      <c r="D872" t="s">
        <v>730</v>
      </c>
      <c r="E872">
        <v>210417</v>
      </c>
      <c r="F872">
        <v>3</v>
      </c>
      <c r="G872">
        <v>7</v>
      </c>
      <c r="H872" t="s">
        <v>37</v>
      </c>
      <c r="I872">
        <v>3</v>
      </c>
      <c r="J872">
        <v>1</v>
      </c>
      <c r="K872">
        <v>10</v>
      </c>
      <c r="L872">
        <v>60</v>
      </c>
      <c r="M872">
        <v>319</v>
      </c>
      <c r="N872">
        <v>20430</v>
      </c>
      <c r="P872">
        <v>40</v>
      </c>
    </row>
    <row r="873" spans="1:16" x14ac:dyDescent="0.3">
      <c r="A873" t="s">
        <v>888</v>
      </c>
      <c r="B873" t="s">
        <v>13</v>
      </c>
      <c r="C873">
        <v>210504</v>
      </c>
      <c r="D873" t="s">
        <v>730</v>
      </c>
      <c r="E873">
        <v>210417</v>
      </c>
      <c r="F873">
        <v>3</v>
      </c>
      <c r="G873">
        <v>7</v>
      </c>
      <c r="H873" t="s">
        <v>37</v>
      </c>
      <c r="I873">
        <v>3</v>
      </c>
      <c r="J873">
        <v>2</v>
      </c>
      <c r="K873">
        <v>10</v>
      </c>
      <c r="L873">
        <v>60</v>
      </c>
      <c r="M873">
        <v>319</v>
      </c>
      <c r="N873">
        <v>20580</v>
      </c>
      <c r="P873">
        <v>40</v>
      </c>
    </row>
    <row r="874" spans="1:16" x14ac:dyDescent="0.3">
      <c r="A874" t="s">
        <v>889</v>
      </c>
      <c r="B874" t="s">
        <v>13</v>
      </c>
      <c r="C874">
        <v>210504</v>
      </c>
      <c r="D874" t="s">
        <v>730</v>
      </c>
      <c r="E874">
        <v>210417</v>
      </c>
      <c r="F874">
        <v>3</v>
      </c>
      <c r="G874">
        <v>7</v>
      </c>
      <c r="H874" t="s">
        <v>37</v>
      </c>
      <c r="I874">
        <v>3</v>
      </c>
      <c r="J874">
        <v>3</v>
      </c>
      <c r="K874">
        <v>10</v>
      </c>
      <c r="L874">
        <v>60</v>
      </c>
      <c r="M874">
        <v>391</v>
      </c>
      <c r="N874">
        <v>22020</v>
      </c>
      <c r="P874">
        <v>40</v>
      </c>
    </row>
    <row r="875" spans="1:16" x14ac:dyDescent="0.3">
      <c r="A875" t="s">
        <v>890</v>
      </c>
      <c r="B875" t="s">
        <v>13</v>
      </c>
      <c r="C875">
        <v>210504</v>
      </c>
      <c r="D875" t="s">
        <v>730</v>
      </c>
      <c r="E875">
        <v>210417</v>
      </c>
      <c r="F875">
        <v>3</v>
      </c>
      <c r="G875">
        <v>7</v>
      </c>
      <c r="H875" t="s">
        <v>37</v>
      </c>
      <c r="I875">
        <v>6</v>
      </c>
      <c r="J875">
        <v>1</v>
      </c>
      <c r="K875">
        <v>10</v>
      </c>
      <c r="L875">
        <v>60</v>
      </c>
      <c r="M875">
        <v>348</v>
      </c>
      <c r="N875">
        <v>23025</v>
      </c>
      <c r="P875">
        <v>40</v>
      </c>
    </row>
    <row r="876" spans="1:16" x14ac:dyDescent="0.3">
      <c r="A876" t="s">
        <v>891</v>
      </c>
      <c r="B876" t="s">
        <v>13</v>
      </c>
      <c r="C876">
        <v>210504</v>
      </c>
      <c r="D876" t="s">
        <v>730</v>
      </c>
      <c r="E876">
        <v>210417</v>
      </c>
      <c r="F876">
        <v>3</v>
      </c>
      <c r="G876">
        <v>7</v>
      </c>
      <c r="H876" t="s">
        <v>37</v>
      </c>
      <c r="I876">
        <v>6</v>
      </c>
      <c r="J876">
        <v>2</v>
      </c>
      <c r="K876">
        <v>10</v>
      </c>
      <c r="L876">
        <v>60</v>
      </c>
      <c r="M876">
        <v>400</v>
      </c>
      <c r="N876">
        <v>23700</v>
      </c>
      <c r="P876">
        <v>40</v>
      </c>
    </row>
    <row r="877" spans="1:16" x14ac:dyDescent="0.3">
      <c r="A877" t="s">
        <v>892</v>
      </c>
      <c r="B877" t="s">
        <v>13</v>
      </c>
      <c r="C877">
        <v>210504</v>
      </c>
      <c r="D877" t="s">
        <v>730</v>
      </c>
      <c r="E877">
        <v>210417</v>
      </c>
      <c r="F877">
        <v>3</v>
      </c>
      <c r="G877">
        <v>7</v>
      </c>
      <c r="H877" t="s">
        <v>37</v>
      </c>
      <c r="I877">
        <v>6</v>
      </c>
      <c r="J877">
        <v>3</v>
      </c>
      <c r="K877">
        <v>10</v>
      </c>
      <c r="L877">
        <v>60</v>
      </c>
      <c r="M877">
        <v>500</v>
      </c>
      <c r="N877">
        <v>30810</v>
      </c>
      <c r="P877">
        <v>40</v>
      </c>
    </row>
    <row r="878" spans="1:16" x14ac:dyDescent="0.3">
      <c r="A878" t="s">
        <v>893</v>
      </c>
      <c r="B878" t="s">
        <v>13</v>
      </c>
      <c r="C878">
        <v>210504</v>
      </c>
      <c r="D878" t="s">
        <v>730</v>
      </c>
      <c r="E878">
        <v>210417</v>
      </c>
      <c r="F878">
        <v>3</v>
      </c>
      <c r="G878">
        <v>7</v>
      </c>
      <c r="H878" t="s">
        <v>15</v>
      </c>
      <c r="L878">
        <v>60</v>
      </c>
      <c r="M878">
        <v>15</v>
      </c>
      <c r="N878">
        <v>495</v>
      </c>
      <c r="P878">
        <v>40</v>
      </c>
    </row>
    <row r="879" spans="1:16" x14ac:dyDescent="0.3">
      <c r="A879" t="s">
        <v>894</v>
      </c>
      <c r="B879" t="s">
        <v>13</v>
      </c>
      <c r="C879">
        <v>210504</v>
      </c>
      <c r="D879" t="s">
        <v>730</v>
      </c>
      <c r="E879">
        <v>210417</v>
      </c>
      <c r="F879">
        <v>3</v>
      </c>
      <c r="G879">
        <v>7</v>
      </c>
      <c r="H879" t="s">
        <v>15</v>
      </c>
      <c r="L879">
        <v>60</v>
      </c>
      <c r="M879">
        <v>20</v>
      </c>
      <c r="N879">
        <v>975</v>
      </c>
      <c r="P879">
        <v>40</v>
      </c>
    </row>
    <row r="880" spans="1:16" x14ac:dyDescent="0.3">
      <c r="A880" t="s">
        <v>895</v>
      </c>
      <c r="B880" t="s">
        <v>13</v>
      </c>
      <c r="C880">
        <v>210504</v>
      </c>
      <c r="D880" t="s">
        <v>730</v>
      </c>
      <c r="E880">
        <v>210417</v>
      </c>
      <c r="F880">
        <v>3</v>
      </c>
      <c r="G880">
        <v>7</v>
      </c>
      <c r="H880" t="s">
        <v>15</v>
      </c>
      <c r="L880">
        <v>60</v>
      </c>
      <c r="M880">
        <v>15</v>
      </c>
      <c r="N880">
        <v>975</v>
      </c>
      <c r="P880">
        <v>40</v>
      </c>
    </row>
    <row r="881" spans="1:16" x14ac:dyDescent="0.3">
      <c r="A881" t="s">
        <v>896</v>
      </c>
      <c r="B881" t="s">
        <v>13</v>
      </c>
      <c r="C881">
        <v>210504</v>
      </c>
      <c r="D881" t="s">
        <v>730</v>
      </c>
      <c r="E881">
        <v>210417</v>
      </c>
      <c r="F881">
        <v>3</v>
      </c>
      <c r="G881">
        <v>7</v>
      </c>
      <c r="H881" t="s">
        <v>15</v>
      </c>
      <c r="L881">
        <v>60</v>
      </c>
      <c r="M881">
        <v>15</v>
      </c>
      <c r="N881">
        <v>1050</v>
      </c>
      <c r="P881">
        <v>40</v>
      </c>
    </row>
    <row r="882" spans="1:16" x14ac:dyDescent="0.3">
      <c r="A882" t="s">
        <v>897</v>
      </c>
      <c r="B882" t="s">
        <v>13</v>
      </c>
      <c r="C882">
        <v>210504</v>
      </c>
      <c r="D882" t="s">
        <v>730</v>
      </c>
      <c r="E882">
        <v>210417</v>
      </c>
      <c r="F882">
        <v>3</v>
      </c>
      <c r="G882">
        <v>7</v>
      </c>
      <c r="H882" t="s">
        <v>37</v>
      </c>
      <c r="I882">
        <v>9</v>
      </c>
      <c r="J882">
        <v>1</v>
      </c>
      <c r="K882">
        <v>10</v>
      </c>
      <c r="L882">
        <v>60</v>
      </c>
      <c r="M882">
        <v>435</v>
      </c>
      <c r="N882">
        <v>27735</v>
      </c>
      <c r="P882">
        <v>40</v>
      </c>
    </row>
    <row r="883" spans="1:16" x14ac:dyDescent="0.3">
      <c r="A883" t="s">
        <v>898</v>
      </c>
      <c r="B883" t="s">
        <v>13</v>
      </c>
      <c r="C883">
        <v>210504</v>
      </c>
      <c r="D883" t="s">
        <v>730</v>
      </c>
      <c r="E883">
        <v>210417</v>
      </c>
      <c r="F883">
        <v>3</v>
      </c>
      <c r="G883">
        <v>7</v>
      </c>
      <c r="H883" t="s">
        <v>37</v>
      </c>
      <c r="I883">
        <v>9</v>
      </c>
      <c r="J883">
        <v>2</v>
      </c>
      <c r="K883">
        <v>10</v>
      </c>
      <c r="L883">
        <v>60</v>
      </c>
      <c r="M883">
        <v>450</v>
      </c>
      <c r="N883">
        <v>25455</v>
      </c>
      <c r="P883">
        <v>40</v>
      </c>
    </row>
    <row r="884" spans="1:16" x14ac:dyDescent="0.3">
      <c r="A884" t="s">
        <v>899</v>
      </c>
      <c r="B884" t="s">
        <v>13</v>
      </c>
      <c r="C884">
        <v>210504</v>
      </c>
      <c r="D884" t="s">
        <v>730</v>
      </c>
      <c r="E884">
        <v>210417</v>
      </c>
      <c r="F884">
        <v>3</v>
      </c>
      <c r="G884">
        <v>7</v>
      </c>
      <c r="H884" t="s">
        <v>37</v>
      </c>
      <c r="I884">
        <v>9</v>
      </c>
      <c r="J884">
        <v>3</v>
      </c>
      <c r="K884">
        <v>10</v>
      </c>
      <c r="L884">
        <v>60</v>
      </c>
      <c r="M884">
        <v>420</v>
      </c>
      <c r="N884">
        <v>25575</v>
      </c>
      <c r="P884">
        <v>40</v>
      </c>
    </row>
    <row r="885" spans="1:16" x14ac:dyDescent="0.3">
      <c r="A885" t="s">
        <v>900</v>
      </c>
      <c r="B885" t="s">
        <v>13</v>
      </c>
      <c r="C885">
        <v>210504</v>
      </c>
      <c r="D885" t="s">
        <v>730</v>
      </c>
      <c r="E885">
        <v>210417</v>
      </c>
      <c r="F885">
        <v>3</v>
      </c>
      <c r="G885">
        <v>7</v>
      </c>
      <c r="H885" t="s">
        <v>37</v>
      </c>
      <c r="I885">
        <v>12</v>
      </c>
      <c r="J885">
        <v>1</v>
      </c>
      <c r="K885">
        <v>10</v>
      </c>
      <c r="L885">
        <v>60</v>
      </c>
      <c r="M885">
        <v>354</v>
      </c>
      <c r="N885">
        <v>27300</v>
      </c>
      <c r="P885">
        <v>40</v>
      </c>
    </row>
    <row r="886" spans="1:16" x14ac:dyDescent="0.3">
      <c r="A886" t="s">
        <v>901</v>
      </c>
      <c r="B886" t="s">
        <v>13</v>
      </c>
      <c r="C886">
        <v>210504</v>
      </c>
      <c r="D886" t="s">
        <v>730</v>
      </c>
      <c r="E886">
        <v>210417</v>
      </c>
      <c r="F886">
        <v>3</v>
      </c>
      <c r="G886">
        <v>7</v>
      </c>
      <c r="H886" t="s">
        <v>37</v>
      </c>
      <c r="I886">
        <v>12</v>
      </c>
      <c r="J886">
        <v>2</v>
      </c>
      <c r="K886">
        <v>10</v>
      </c>
      <c r="L886">
        <v>60</v>
      </c>
      <c r="M886">
        <v>420</v>
      </c>
      <c r="N886">
        <v>23970</v>
      </c>
      <c r="P886">
        <v>40</v>
      </c>
    </row>
    <row r="887" spans="1:16" x14ac:dyDescent="0.3">
      <c r="A887" t="s">
        <v>902</v>
      </c>
      <c r="B887" t="s">
        <v>13</v>
      </c>
      <c r="C887">
        <v>210504</v>
      </c>
      <c r="D887" t="s">
        <v>730</v>
      </c>
      <c r="E887">
        <v>210417</v>
      </c>
      <c r="F887">
        <v>3</v>
      </c>
      <c r="G887">
        <v>7</v>
      </c>
      <c r="H887" t="s">
        <v>37</v>
      </c>
      <c r="I887">
        <v>12</v>
      </c>
      <c r="J887">
        <v>3</v>
      </c>
      <c r="K887">
        <v>10</v>
      </c>
      <c r="L887">
        <v>60</v>
      </c>
      <c r="M887">
        <v>531</v>
      </c>
      <c r="N887">
        <v>29805</v>
      </c>
      <c r="P887">
        <v>40</v>
      </c>
    </row>
    <row r="888" spans="1:16" x14ac:dyDescent="0.3">
      <c r="A888" t="s">
        <v>903</v>
      </c>
      <c r="B888" t="s">
        <v>13</v>
      </c>
      <c r="C888">
        <v>210504</v>
      </c>
      <c r="D888" t="s">
        <v>730</v>
      </c>
      <c r="E888">
        <v>210417</v>
      </c>
      <c r="F888">
        <v>3</v>
      </c>
      <c r="G888">
        <v>7</v>
      </c>
      <c r="H888" t="s">
        <v>37</v>
      </c>
      <c r="I888">
        <v>24</v>
      </c>
      <c r="J888">
        <v>1</v>
      </c>
      <c r="K888">
        <v>10</v>
      </c>
      <c r="L888">
        <v>60</v>
      </c>
      <c r="M888">
        <v>435</v>
      </c>
      <c r="N888">
        <v>26910</v>
      </c>
      <c r="P888">
        <v>40</v>
      </c>
    </row>
    <row r="889" spans="1:16" x14ac:dyDescent="0.3">
      <c r="A889" t="s">
        <v>904</v>
      </c>
      <c r="B889" t="s">
        <v>13</v>
      </c>
      <c r="C889">
        <v>210504</v>
      </c>
      <c r="D889" t="s">
        <v>730</v>
      </c>
      <c r="E889">
        <v>210417</v>
      </c>
      <c r="F889">
        <v>3</v>
      </c>
      <c r="G889">
        <v>7</v>
      </c>
      <c r="H889" t="s">
        <v>37</v>
      </c>
      <c r="I889">
        <v>24</v>
      </c>
      <c r="J889">
        <v>2</v>
      </c>
      <c r="K889">
        <v>10</v>
      </c>
      <c r="L889">
        <v>60</v>
      </c>
      <c r="M889">
        <v>391</v>
      </c>
      <c r="N889">
        <v>24945</v>
      </c>
      <c r="P889">
        <v>40</v>
      </c>
    </row>
    <row r="890" spans="1:16" x14ac:dyDescent="0.3">
      <c r="A890" t="s">
        <v>905</v>
      </c>
      <c r="B890" t="s">
        <v>13</v>
      </c>
      <c r="C890">
        <v>210504</v>
      </c>
      <c r="D890" t="s">
        <v>730</v>
      </c>
      <c r="E890">
        <v>210417</v>
      </c>
      <c r="F890">
        <v>3</v>
      </c>
      <c r="G890">
        <v>7</v>
      </c>
      <c r="H890" t="s">
        <v>37</v>
      </c>
      <c r="I890">
        <v>24</v>
      </c>
      <c r="J890">
        <v>3</v>
      </c>
      <c r="K890">
        <v>10</v>
      </c>
      <c r="L890">
        <v>60</v>
      </c>
      <c r="M890">
        <v>551</v>
      </c>
      <c r="N890">
        <v>36300</v>
      </c>
      <c r="P890">
        <v>40</v>
      </c>
    </row>
    <row r="891" spans="1:16" x14ac:dyDescent="0.3">
      <c r="A891" t="s">
        <v>906</v>
      </c>
      <c r="B891" t="s">
        <v>13</v>
      </c>
      <c r="C891">
        <v>210504</v>
      </c>
      <c r="D891" t="s">
        <v>730</v>
      </c>
      <c r="E891">
        <v>210417</v>
      </c>
      <c r="F891">
        <v>3</v>
      </c>
      <c r="G891">
        <v>7</v>
      </c>
      <c r="H891" t="s">
        <v>15</v>
      </c>
      <c r="L891">
        <v>60</v>
      </c>
      <c r="M891">
        <v>14</v>
      </c>
      <c r="N891">
        <v>1185</v>
      </c>
      <c r="P891">
        <v>40</v>
      </c>
    </row>
    <row r="892" spans="1:16" x14ac:dyDescent="0.3">
      <c r="A892" t="s">
        <v>907</v>
      </c>
      <c r="B892" t="s">
        <v>13</v>
      </c>
      <c r="C892">
        <v>210504</v>
      </c>
      <c r="D892" t="s">
        <v>730</v>
      </c>
      <c r="E892">
        <v>210417</v>
      </c>
      <c r="F892">
        <v>3</v>
      </c>
      <c r="G892">
        <v>7</v>
      </c>
      <c r="H892" t="s">
        <v>15</v>
      </c>
      <c r="L892">
        <v>60</v>
      </c>
      <c r="M892">
        <v>30</v>
      </c>
      <c r="N892">
        <v>2715</v>
      </c>
      <c r="P892">
        <v>40</v>
      </c>
    </row>
    <row r="893" spans="1:16" x14ac:dyDescent="0.3">
      <c r="A893" t="s">
        <v>908</v>
      </c>
      <c r="B893" t="s">
        <v>13</v>
      </c>
      <c r="C893">
        <v>210504</v>
      </c>
      <c r="D893" t="s">
        <v>730</v>
      </c>
      <c r="E893">
        <v>210417</v>
      </c>
      <c r="F893">
        <v>3</v>
      </c>
      <c r="G893">
        <v>7</v>
      </c>
      <c r="H893" t="s">
        <v>15</v>
      </c>
      <c r="L893">
        <v>60</v>
      </c>
      <c r="M893">
        <v>14</v>
      </c>
      <c r="N893">
        <v>630</v>
      </c>
      <c r="P893">
        <v>40</v>
      </c>
    </row>
    <row r="894" spans="1:16" x14ac:dyDescent="0.3">
      <c r="A894" t="s">
        <v>909</v>
      </c>
      <c r="B894" t="s">
        <v>13</v>
      </c>
      <c r="C894">
        <v>210504</v>
      </c>
      <c r="D894" t="s">
        <v>730</v>
      </c>
      <c r="E894">
        <v>210417</v>
      </c>
      <c r="F894">
        <v>3</v>
      </c>
      <c r="G894">
        <v>7</v>
      </c>
      <c r="H894" t="s">
        <v>15</v>
      </c>
      <c r="L894">
        <v>60</v>
      </c>
      <c r="M894">
        <v>15</v>
      </c>
      <c r="N894">
        <v>810</v>
      </c>
      <c r="P894">
        <v>40</v>
      </c>
    </row>
    <row r="895" spans="1:16" x14ac:dyDescent="0.3">
      <c r="A895" t="s">
        <v>910</v>
      </c>
      <c r="B895" t="s">
        <v>13</v>
      </c>
      <c r="C895">
        <v>210504</v>
      </c>
      <c r="D895" t="s">
        <v>730</v>
      </c>
      <c r="E895">
        <v>210417</v>
      </c>
      <c r="F895">
        <v>3</v>
      </c>
      <c r="G895">
        <v>7</v>
      </c>
      <c r="H895" t="s">
        <v>120</v>
      </c>
      <c r="I895">
        <v>0</v>
      </c>
      <c r="J895">
        <v>1</v>
      </c>
      <c r="K895">
        <v>10</v>
      </c>
      <c r="L895">
        <v>60</v>
      </c>
      <c r="M895">
        <v>375</v>
      </c>
      <c r="N895">
        <v>22815</v>
      </c>
      <c r="P895">
        <v>40</v>
      </c>
    </row>
    <row r="896" spans="1:16" x14ac:dyDescent="0.3">
      <c r="A896" t="s">
        <v>911</v>
      </c>
      <c r="B896" t="s">
        <v>13</v>
      </c>
      <c r="C896">
        <v>210504</v>
      </c>
      <c r="D896" t="s">
        <v>730</v>
      </c>
      <c r="E896">
        <v>210417</v>
      </c>
      <c r="F896">
        <v>3</v>
      </c>
      <c r="G896">
        <v>7</v>
      </c>
      <c r="H896" t="s">
        <v>120</v>
      </c>
      <c r="I896">
        <v>0</v>
      </c>
      <c r="J896">
        <v>2</v>
      </c>
      <c r="K896">
        <v>10</v>
      </c>
      <c r="L896">
        <v>60</v>
      </c>
      <c r="M896">
        <v>360</v>
      </c>
      <c r="N896">
        <v>20610</v>
      </c>
      <c r="P896">
        <v>40</v>
      </c>
    </row>
    <row r="897" spans="1:16" x14ac:dyDescent="0.3">
      <c r="A897" t="s">
        <v>912</v>
      </c>
      <c r="B897" t="s">
        <v>13</v>
      </c>
      <c r="C897">
        <v>210504</v>
      </c>
      <c r="D897" t="s">
        <v>730</v>
      </c>
      <c r="E897">
        <v>210417</v>
      </c>
      <c r="F897">
        <v>3</v>
      </c>
      <c r="G897">
        <v>7</v>
      </c>
      <c r="H897" t="s">
        <v>120</v>
      </c>
      <c r="I897">
        <v>0</v>
      </c>
      <c r="J897">
        <v>3</v>
      </c>
      <c r="K897">
        <v>10</v>
      </c>
      <c r="L897">
        <v>60</v>
      </c>
      <c r="M897">
        <v>345</v>
      </c>
      <c r="N897">
        <v>21705</v>
      </c>
      <c r="P897">
        <v>40</v>
      </c>
    </row>
    <row r="898" spans="1:16" x14ac:dyDescent="0.3">
      <c r="A898" t="s">
        <v>913</v>
      </c>
      <c r="B898" t="s">
        <v>13</v>
      </c>
      <c r="C898">
        <v>210504</v>
      </c>
      <c r="D898" t="s">
        <v>730</v>
      </c>
      <c r="E898">
        <v>210417</v>
      </c>
      <c r="F898">
        <v>3</v>
      </c>
      <c r="G898">
        <v>7</v>
      </c>
      <c r="H898" t="s">
        <v>120</v>
      </c>
      <c r="I898">
        <v>3</v>
      </c>
      <c r="J898">
        <v>1</v>
      </c>
      <c r="K898">
        <v>10</v>
      </c>
      <c r="L898">
        <v>60</v>
      </c>
      <c r="M898">
        <v>300</v>
      </c>
      <c r="N898">
        <v>19470</v>
      </c>
      <c r="P898">
        <v>40</v>
      </c>
    </row>
    <row r="899" spans="1:16" x14ac:dyDescent="0.3">
      <c r="A899" t="s">
        <v>914</v>
      </c>
      <c r="B899" t="s">
        <v>13</v>
      </c>
      <c r="C899">
        <v>210504</v>
      </c>
      <c r="D899" t="s">
        <v>730</v>
      </c>
      <c r="E899">
        <v>210417</v>
      </c>
      <c r="F899">
        <v>3</v>
      </c>
      <c r="G899">
        <v>7</v>
      </c>
      <c r="H899" t="s">
        <v>120</v>
      </c>
      <c r="I899">
        <v>3</v>
      </c>
      <c r="J899">
        <v>2</v>
      </c>
      <c r="K899">
        <v>10</v>
      </c>
      <c r="L899">
        <v>60</v>
      </c>
      <c r="M899">
        <v>362</v>
      </c>
      <c r="N899">
        <v>22095</v>
      </c>
      <c r="P899">
        <v>40</v>
      </c>
    </row>
    <row r="900" spans="1:16" x14ac:dyDescent="0.3">
      <c r="A900" t="s">
        <v>915</v>
      </c>
      <c r="B900" t="s">
        <v>13</v>
      </c>
      <c r="C900">
        <v>210504</v>
      </c>
      <c r="D900" t="s">
        <v>730</v>
      </c>
      <c r="E900">
        <v>210417</v>
      </c>
      <c r="F900">
        <v>3</v>
      </c>
      <c r="G900">
        <v>7</v>
      </c>
      <c r="H900" t="s">
        <v>120</v>
      </c>
      <c r="I900">
        <v>3</v>
      </c>
      <c r="J900">
        <v>3</v>
      </c>
      <c r="K900">
        <v>10</v>
      </c>
      <c r="L900">
        <v>60</v>
      </c>
      <c r="M900">
        <v>309</v>
      </c>
      <c r="N900">
        <v>18315</v>
      </c>
      <c r="P900">
        <v>40</v>
      </c>
    </row>
    <row r="901" spans="1:16" x14ac:dyDescent="0.3">
      <c r="A901" t="s">
        <v>916</v>
      </c>
      <c r="B901" t="s">
        <v>13</v>
      </c>
      <c r="C901">
        <v>210504</v>
      </c>
      <c r="D901" t="s">
        <v>730</v>
      </c>
      <c r="E901">
        <v>210417</v>
      </c>
      <c r="F901">
        <v>3</v>
      </c>
      <c r="G901">
        <v>7</v>
      </c>
      <c r="H901" t="s">
        <v>120</v>
      </c>
      <c r="I901">
        <v>6</v>
      </c>
      <c r="J901">
        <v>1</v>
      </c>
      <c r="K901">
        <v>10</v>
      </c>
      <c r="L901">
        <v>60</v>
      </c>
      <c r="M901">
        <v>248</v>
      </c>
      <c r="N901">
        <v>20265</v>
      </c>
      <c r="P901">
        <v>40</v>
      </c>
    </row>
    <row r="902" spans="1:16" x14ac:dyDescent="0.3">
      <c r="A902" t="s">
        <v>917</v>
      </c>
      <c r="B902" t="s">
        <v>13</v>
      </c>
      <c r="C902">
        <v>210504</v>
      </c>
      <c r="D902" t="s">
        <v>730</v>
      </c>
      <c r="E902">
        <v>210417</v>
      </c>
      <c r="F902">
        <v>3</v>
      </c>
      <c r="G902">
        <v>7</v>
      </c>
      <c r="H902" t="s">
        <v>120</v>
      </c>
      <c r="I902">
        <v>6</v>
      </c>
      <c r="J902">
        <v>2</v>
      </c>
      <c r="K902">
        <v>10</v>
      </c>
      <c r="L902">
        <v>60</v>
      </c>
      <c r="M902">
        <v>391</v>
      </c>
      <c r="N902">
        <v>21465</v>
      </c>
      <c r="P902">
        <v>40</v>
      </c>
    </row>
    <row r="903" spans="1:16" x14ac:dyDescent="0.3">
      <c r="A903" t="s">
        <v>918</v>
      </c>
      <c r="B903" t="s">
        <v>13</v>
      </c>
      <c r="C903">
        <v>210504</v>
      </c>
      <c r="D903" t="s">
        <v>730</v>
      </c>
      <c r="E903">
        <v>210417</v>
      </c>
      <c r="F903">
        <v>3</v>
      </c>
      <c r="G903">
        <v>7</v>
      </c>
      <c r="H903" t="s">
        <v>120</v>
      </c>
      <c r="I903">
        <v>6</v>
      </c>
      <c r="J903">
        <v>3</v>
      </c>
      <c r="K903">
        <v>10</v>
      </c>
      <c r="L903">
        <v>60</v>
      </c>
      <c r="M903">
        <v>295</v>
      </c>
      <c r="N903">
        <v>23490</v>
      </c>
      <c r="P903">
        <v>40</v>
      </c>
    </row>
    <row r="904" spans="1:16" x14ac:dyDescent="0.3">
      <c r="A904" t="s">
        <v>919</v>
      </c>
      <c r="B904" t="s">
        <v>13</v>
      </c>
      <c r="C904">
        <v>210504</v>
      </c>
      <c r="D904" t="s">
        <v>730</v>
      </c>
      <c r="E904">
        <v>210417</v>
      </c>
      <c r="F904">
        <v>3</v>
      </c>
      <c r="G904">
        <v>7</v>
      </c>
      <c r="H904" t="s">
        <v>15</v>
      </c>
      <c r="L904">
        <v>60</v>
      </c>
      <c r="M904">
        <v>14</v>
      </c>
      <c r="N904">
        <v>1095</v>
      </c>
      <c r="P904">
        <v>40</v>
      </c>
    </row>
    <row r="905" spans="1:16" x14ac:dyDescent="0.3">
      <c r="A905" t="s">
        <v>920</v>
      </c>
      <c r="B905" t="s">
        <v>13</v>
      </c>
      <c r="C905">
        <v>210504</v>
      </c>
      <c r="D905" t="s">
        <v>730</v>
      </c>
      <c r="E905">
        <v>210417</v>
      </c>
      <c r="F905">
        <v>3</v>
      </c>
      <c r="G905">
        <v>7</v>
      </c>
      <c r="H905" t="s">
        <v>15</v>
      </c>
      <c r="L905">
        <v>60</v>
      </c>
      <c r="M905">
        <v>14</v>
      </c>
      <c r="N905">
        <v>1185</v>
      </c>
      <c r="P905">
        <v>40</v>
      </c>
    </row>
    <row r="906" spans="1:16" x14ac:dyDescent="0.3">
      <c r="A906" t="s">
        <v>921</v>
      </c>
      <c r="B906" t="s">
        <v>13</v>
      </c>
      <c r="C906">
        <v>210504</v>
      </c>
      <c r="D906" t="s">
        <v>730</v>
      </c>
      <c r="E906">
        <v>210417</v>
      </c>
      <c r="F906">
        <v>3</v>
      </c>
      <c r="G906">
        <v>7</v>
      </c>
      <c r="H906" t="s">
        <v>15</v>
      </c>
      <c r="L906">
        <v>60</v>
      </c>
      <c r="M906">
        <v>14</v>
      </c>
      <c r="N906">
        <v>780</v>
      </c>
      <c r="P906">
        <v>40</v>
      </c>
    </row>
    <row r="907" spans="1:16" x14ac:dyDescent="0.3">
      <c r="A907" t="s">
        <v>922</v>
      </c>
      <c r="B907" t="s">
        <v>13</v>
      </c>
      <c r="C907">
        <v>210504</v>
      </c>
      <c r="D907" t="s">
        <v>730</v>
      </c>
      <c r="E907">
        <v>210417</v>
      </c>
      <c r="F907">
        <v>3</v>
      </c>
      <c r="G907">
        <v>7</v>
      </c>
      <c r="H907" t="s">
        <v>15</v>
      </c>
      <c r="L907">
        <v>60</v>
      </c>
      <c r="M907">
        <v>14</v>
      </c>
      <c r="N907">
        <v>115</v>
      </c>
      <c r="P907">
        <v>40</v>
      </c>
    </row>
    <row r="908" spans="1:16" x14ac:dyDescent="0.3">
      <c r="A908" t="s">
        <v>923</v>
      </c>
      <c r="B908" t="s">
        <v>13</v>
      </c>
      <c r="C908">
        <v>210504</v>
      </c>
      <c r="D908" t="s">
        <v>730</v>
      </c>
      <c r="E908">
        <v>210417</v>
      </c>
      <c r="F908">
        <v>3</v>
      </c>
      <c r="G908">
        <v>7</v>
      </c>
      <c r="H908" t="s">
        <v>120</v>
      </c>
      <c r="I908">
        <v>9</v>
      </c>
      <c r="J908">
        <v>1</v>
      </c>
      <c r="K908">
        <v>10</v>
      </c>
      <c r="L908">
        <v>60</v>
      </c>
      <c r="M908">
        <v>485</v>
      </c>
      <c r="N908">
        <v>30240</v>
      </c>
      <c r="P908">
        <v>40</v>
      </c>
    </row>
    <row r="909" spans="1:16" x14ac:dyDescent="0.3">
      <c r="A909" t="s">
        <v>924</v>
      </c>
      <c r="B909" t="s">
        <v>13</v>
      </c>
      <c r="C909">
        <v>210504</v>
      </c>
      <c r="D909" t="s">
        <v>730</v>
      </c>
      <c r="E909">
        <v>210417</v>
      </c>
      <c r="F909">
        <v>3</v>
      </c>
      <c r="G909">
        <v>7</v>
      </c>
      <c r="H909" t="s">
        <v>120</v>
      </c>
      <c r="I909">
        <v>9</v>
      </c>
      <c r="J909">
        <v>2</v>
      </c>
      <c r="K909">
        <v>10</v>
      </c>
      <c r="L909">
        <v>60</v>
      </c>
      <c r="M909">
        <v>391</v>
      </c>
      <c r="N909">
        <v>23400</v>
      </c>
      <c r="P909">
        <v>40</v>
      </c>
    </row>
    <row r="910" spans="1:16" x14ac:dyDescent="0.3">
      <c r="A910" t="s">
        <v>925</v>
      </c>
      <c r="B910" t="s">
        <v>13</v>
      </c>
      <c r="C910">
        <v>210504</v>
      </c>
      <c r="D910" t="s">
        <v>730</v>
      </c>
      <c r="E910">
        <v>210417</v>
      </c>
      <c r="F910">
        <v>3</v>
      </c>
      <c r="G910">
        <v>7</v>
      </c>
      <c r="H910" t="s">
        <v>120</v>
      </c>
      <c r="I910">
        <v>9</v>
      </c>
      <c r="J910">
        <v>3</v>
      </c>
      <c r="K910">
        <v>10</v>
      </c>
      <c r="L910">
        <v>60</v>
      </c>
      <c r="M910">
        <v>383</v>
      </c>
      <c r="N910">
        <v>24000</v>
      </c>
      <c r="P910">
        <v>40</v>
      </c>
    </row>
    <row r="911" spans="1:16" x14ac:dyDescent="0.3">
      <c r="A911" t="s">
        <v>926</v>
      </c>
      <c r="B911" t="s">
        <v>13</v>
      </c>
      <c r="C911">
        <v>210504</v>
      </c>
      <c r="D911" t="s">
        <v>730</v>
      </c>
      <c r="E911">
        <v>210417</v>
      </c>
      <c r="F911">
        <v>3</v>
      </c>
      <c r="G911">
        <v>7</v>
      </c>
      <c r="H911" t="s">
        <v>120</v>
      </c>
      <c r="I911">
        <v>12</v>
      </c>
      <c r="J911">
        <v>1</v>
      </c>
      <c r="K911">
        <v>10</v>
      </c>
      <c r="L911">
        <v>60</v>
      </c>
      <c r="M911">
        <v>465</v>
      </c>
      <c r="N911">
        <v>26040</v>
      </c>
      <c r="P911">
        <v>40</v>
      </c>
    </row>
    <row r="912" spans="1:16" x14ac:dyDescent="0.3">
      <c r="A912" t="s">
        <v>927</v>
      </c>
      <c r="B912" t="s">
        <v>13</v>
      </c>
      <c r="C912">
        <v>210504</v>
      </c>
      <c r="D912" t="s">
        <v>730</v>
      </c>
      <c r="E912">
        <v>210417</v>
      </c>
      <c r="F912">
        <v>3</v>
      </c>
      <c r="G912">
        <v>7</v>
      </c>
      <c r="H912" t="s">
        <v>120</v>
      </c>
      <c r="I912">
        <v>12</v>
      </c>
      <c r="J912">
        <v>2</v>
      </c>
      <c r="K912">
        <v>10</v>
      </c>
      <c r="L912">
        <v>60</v>
      </c>
      <c r="M912">
        <v>362</v>
      </c>
      <c r="N912">
        <v>21330</v>
      </c>
      <c r="P912">
        <v>40</v>
      </c>
    </row>
    <row r="913" spans="1:16" x14ac:dyDescent="0.3">
      <c r="A913" t="s">
        <v>928</v>
      </c>
      <c r="B913" t="s">
        <v>13</v>
      </c>
      <c r="C913">
        <v>210504</v>
      </c>
      <c r="D913" t="s">
        <v>730</v>
      </c>
      <c r="E913">
        <v>210417</v>
      </c>
      <c r="F913">
        <v>3</v>
      </c>
      <c r="G913">
        <v>7</v>
      </c>
      <c r="H913" t="s">
        <v>120</v>
      </c>
      <c r="I913">
        <v>12</v>
      </c>
      <c r="J913">
        <v>3</v>
      </c>
      <c r="K913">
        <v>10</v>
      </c>
      <c r="L913">
        <v>60</v>
      </c>
      <c r="M913">
        <v>319</v>
      </c>
      <c r="N913">
        <v>19980</v>
      </c>
      <c r="P913">
        <v>40</v>
      </c>
    </row>
    <row r="914" spans="1:16" x14ac:dyDescent="0.3">
      <c r="A914" t="s">
        <v>929</v>
      </c>
      <c r="B914" t="s">
        <v>13</v>
      </c>
      <c r="C914">
        <v>210504</v>
      </c>
      <c r="D914" t="s">
        <v>730</v>
      </c>
      <c r="E914">
        <v>210417</v>
      </c>
      <c r="F914">
        <v>3</v>
      </c>
      <c r="G914">
        <v>7</v>
      </c>
      <c r="H914" t="s">
        <v>120</v>
      </c>
      <c r="I914">
        <v>24</v>
      </c>
      <c r="J914">
        <v>1</v>
      </c>
      <c r="K914">
        <v>10</v>
      </c>
      <c r="L914">
        <v>60</v>
      </c>
      <c r="M914">
        <v>391</v>
      </c>
      <c r="N914">
        <v>23310</v>
      </c>
      <c r="P914">
        <v>40</v>
      </c>
    </row>
    <row r="915" spans="1:16" x14ac:dyDescent="0.3">
      <c r="A915" t="s">
        <v>930</v>
      </c>
      <c r="B915" t="s">
        <v>13</v>
      </c>
      <c r="C915">
        <v>210504</v>
      </c>
      <c r="D915" t="s">
        <v>730</v>
      </c>
      <c r="E915">
        <v>210417</v>
      </c>
      <c r="F915">
        <v>3</v>
      </c>
      <c r="G915">
        <v>7</v>
      </c>
      <c r="H915" t="s">
        <v>120</v>
      </c>
      <c r="I915">
        <v>24</v>
      </c>
      <c r="J915">
        <v>2</v>
      </c>
      <c r="K915">
        <v>10</v>
      </c>
      <c r="L915">
        <v>60</v>
      </c>
      <c r="M915">
        <v>400</v>
      </c>
      <c r="N915">
        <v>24075</v>
      </c>
      <c r="P915">
        <v>40</v>
      </c>
    </row>
    <row r="916" spans="1:16" x14ac:dyDescent="0.3">
      <c r="A916" t="s">
        <v>931</v>
      </c>
      <c r="B916" t="s">
        <v>13</v>
      </c>
      <c r="C916">
        <v>210504</v>
      </c>
      <c r="D916" t="s">
        <v>730</v>
      </c>
      <c r="E916">
        <v>210417</v>
      </c>
      <c r="F916">
        <v>3</v>
      </c>
      <c r="G916">
        <v>7</v>
      </c>
      <c r="H916" t="s">
        <v>120</v>
      </c>
      <c r="I916">
        <v>24</v>
      </c>
      <c r="J916">
        <v>3</v>
      </c>
      <c r="K916">
        <v>10</v>
      </c>
      <c r="L916">
        <v>60</v>
      </c>
      <c r="M916">
        <v>464</v>
      </c>
      <c r="N916">
        <v>29145</v>
      </c>
      <c r="P916">
        <v>40</v>
      </c>
    </row>
    <row r="917" spans="1:16" x14ac:dyDescent="0.3">
      <c r="A917" t="s">
        <v>932</v>
      </c>
      <c r="B917" t="s">
        <v>13</v>
      </c>
      <c r="C917">
        <v>210504</v>
      </c>
      <c r="D917" t="s">
        <v>730</v>
      </c>
      <c r="E917">
        <v>210418</v>
      </c>
      <c r="F917">
        <v>4</v>
      </c>
      <c r="G917">
        <v>7</v>
      </c>
      <c r="H917" t="s">
        <v>15</v>
      </c>
      <c r="L917">
        <v>60</v>
      </c>
      <c r="M917">
        <v>15</v>
      </c>
      <c r="N917">
        <v>1305</v>
      </c>
      <c r="P917">
        <v>40</v>
      </c>
    </row>
    <row r="918" spans="1:16" x14ac:dyDescent="0.3">
      <c r="A918" t="s">
        <v>933</v>
      </c>
      <c r="B918" t="s">
        <v>13</v>
      </c>
      <c r="C918">
        <v>210504</v>
      </c>
      <c r="D918" t="s">
        <v>730</v>
      </c>
      <c r="E918">
        <v>210418</v>
      </c>
      <c r="F918">
        <v>4</v>
      </c>
      <c r="G918">
        <v>7</v>
      </c>
      <c r="H918" t="s">
        <v>15</v>
      </c>
      <c r="L918">
        <v>60</v>
      </c>
      <c r="M918">
        <v>30</v>
      </c>
      <c r="N918">
        <v>2635</v>
      </c>
      <c r="P918">
        <v>40</v>
      </c>
    </row>
    <row r="919" spans="1:16" x14ac:dyDescent="0.3">
      <c r="A919" t="s">
        <v>934</v>
      </c>
      <c r="B919" t="s">
        <v>13</v>
      </c>
      <c r="C919">
        <v>210504</v>
      </c>
      <c r="D919" t="s">
        <v>730</v>
      </c>
      <c r="E919">
        <v>210418</v>
      </c>
      <c r="F919">
        <v>4</v>
      </c>
      <c r="G919">
        <v>7</v>
      </c>
      <c r="H919" t="s">
        <v>15</v>
      </c>
      <c r="L919">
        <v>60</v>
      </c>
      <c r="M919">
        <v>15</v>
      </c>
      <c r="N919">
        <v>705</v>
      </c>
      <c r="P919">
        <v>40</v>
      </c>
    </row>
    <row r="920" spans="1:16" x14ac:dyDescent="0.3">
      <c r="A920" t="s">
        <v>935</v>
      </c>
      <c r="B920" t="s">
        <v>13</v>
      </c>
      <c r="C920">
        <v>210504</v>
      </c>
      <c r="D920" t="s">
        <v>730</v>
      </c>
      <c r="E920">
        <v>210418</v>
      </c>
      <c r="F920">
        <v>4</v>
      </c>
      <c r="G920">
        <v>7</v>
      </c>
      <c r="H920" t="s">
        <v>15</v>
      </c>
      <c r="L920">
        <v>60</v>
      </c>
      <c r="P920">
        <v>40</v>
      </c>
    </row>
    <row r="921" spans="1:16" x14ac:dyDescent="0.3">
      <c r="A921" t="s">
        <v>936</v>
      </c>
      <c r="B921" t="s">
        <v>13</v>
      </c>
      <c r="C921">
        <v>210504</v>
      </c>
      <c r="D921" t="s">
        <v>730</v>
      </c>
      <c r="E921">
        <v>210418</v>
      </c>
      <c r="F921">
        <v>4</v>
      </c>
      <c r="G921">
        <v>7</v>
      </c>
      <c r="H921" s="3">
        <v>0.22</v>
      </c>
      <c r="I921">
        <v>0</v>
      </c>
      <c r="J921">
        <v>1</v>
      </c>
      <c r="K921">
        <v>25</v>
      </c>
      <c r="L921">
        <v>60</v>
      </c>
      <c r="M921">
        <v>315</v>
      </c>
      <c r="N921">
        <v>17745</v>
      </c>
      <c r="P921">
        <v>40</v>
      </c>
    </row>
    <row r="922" spans="1:16" x14ac:dyDescent="0.3">
      <c r="A922" t="s">
        <v>937</v>
      </c>
      <c r="B922" t="s">
        <v>13</v>
      </c>
      <c r="C922">
        <v>210504</v>
      </c>
      <c r="D922" t="s">
        <v>730</v>
      </c>
      <c r="E922">
        <v>210418</v>
      </c>
      <c r="F922">
        <v>4</v>
      </c>
      <c r="G922">
        <v>7</v>
      </c>
      <c r="H922" s="3">
        <v>0.22</v>
      </c>
      <c r="I922">
        <v>0</v>
      </c>
      <c r="J922">
        <v>2</v>
      </c>
      <c r="K922">
        <v>25</v>
      </c>
      <c r="L922">
        <v>60</v>
      </c>
      <c r="M922">
        <v>290</v>
      </c>
      <c r="N922">
        <v>18000</v>
      </c>
      <c r="P922">
        <v>40</v>
      </c>
    </row>
    <row r="923" spans="1:16" x14ac:dyDescent="0.3">
      <c r="A923" t="s">
        <v>938</v>
      </c>
      <c r="B923" t="s">
        <v>13</v>
      </c>
      <c r="C923">
        <v>210504</v>
      </c>
      <c r="D923" t="s">
        <v>730</v>
      </c>
      <c r="E923">
        <v>210418</v>
      </c>
      <c r="F923">
        <v>4</v>
      </c>
      <c r="G923">
        <v>7</v>
      </c>
      <c r="H923" s="3">
        <v>0.22</v>
      </c>
      <c r="I923">
        <v>0</v>
      </c>
      <c r="J923">
        <v>3</v>
      </c>
      <c r="K923">
        <v>25</v>
      </c>
      <c r="L923">
        <v>60</v>
      </c>
      <c r="M923">
        <v>304</v>
      </c>
      <c r="N923">
        <v>17340</v>
      </c>
      <c r="P923">
        <v>40</v>
      </c>
    </row>
    <row r="924" spans="1:16" x14ac:dyDescent="0.3">
      <c r="A924" t="s">
        <v>939</v>
      </c>
      <c r="B924" t="s">
        <v>13</v>
      </c>
      <c r="C924">
        <v>210504</v>
      </c>
      <c r="D924" t="s">
        <v>730</v>
      </c>
      <c r="E924">
        <v>210418</v>
      </c>
      <c r="F924">
        <v>4</v>
      </c>
      <c r="G924">
        <v>7</v>
      </c>
      <c r="H924" s="3">
        <v>0.22</v>
      </c>
      <c r="I924">
        <v>24</v>
      </c>
      <c r="J924">
        <v>1</v>
      </c>
      <c r="K924">
        <v>25</v>
      </c>
      <c r="L924">
        <v>60</v>
      </c>
      <c r="M924">
        <v>295</v>
      </c>
      <c r="N924">
        <v>14595</v>
      </c>
      <c r="P924">
        <v>40</v>
      </c>
    </row>
    <row r="925" spans="1:16" x14ac:dyDescent="0.3">
      <c r="A925" t="s">
        <v>940</v>
      </c>
      <c r="B925" t="s">
        <v>13</v>
      </c>
      <c r="C925">
        <v>210504</v>
      </c>
      <c r="D925" t="s">
        <v>730</v>
      </c>
      <c r="E925">
        <v>210418</v>
      </c>
      <c r="F925">
        <v>4</v>
      </c>
      <c r="G925">
        <v>7</v>
      </c>
      <c r="H925" s="3">
        <v>0.22</v>
      </c>
      <c r="I925">
        <v>24</v>
      </c>
      <c r="J925">
        <v>2</v>
      </c>
      <c r="K925">
        <v>25</v>
      </c>
      <c r="L925">
        <v>60</v>
      </c>
      <c r="M925">
        <v>165</v>
      </c>
      <c r="N925">
        <v>14505</v>
      </c>
      <c r="P925">
        <v>40</v>
      </c>
    </row>
    <row r="926" spans="1:16" x14ac:dyDescent="0.3">
      <c r="A926" t="s">
        <v>941</v>
      </c>
      <c r="B926" t="s">
        <v>13</v>
      </c>
      <c r="C926">
        <v>210504</v>
      </c>
      <c r="D926" t="s">
        <v>730</v>
      </c>
      <c r="E926">
        <v>210418</v>
      </c>
      <c r="F926">
        <v>4</v>
      </c>
      <c r="G926">
        <v>7</v>
      </c>
      <c r="H926" s="3">
        <v>0.22</v>
      </c>
      <c r="I926">
        <v>24</v>
      </c>
      <c r="J926">
        <v>3</v>
      </c>
      <c r="K926">
        <v>25</v>
      </c>
      <c r="L926">
        <v>60</v>
      </c>
      <c r="M926">
        <v>242</v>
      </c>
      <c r="N926">
        <v>14760</v>
      </c>
      <c r="P926">
        <v>40</v>
      </c>
    </row>
    <row r="927" spans="1:16" x14ac:dyDescent="0.3">
      <c r="A927" t="s">
        <v>942</v>
      </c>
      <c r="B927" t="s">
        <v>13</v>
      </c>
      <c r="C927">
        <v>210504</v>
      </c>
      <c r="D927" t="s">
        <v>730</v>
      </c>
      <c r="E927">
        <v>210418</v>
      </c>
      <c r="F927">
        <v>4</v>
      </c>
      <c r="G927">
        <v>7</v>
      </c>
      <c r="H927" t="s">
        <v>15</v>
      </c>
      <c r="L927">
        <v>60</v>
      </c>
      <c r="M927">
        <v>15</v>
      </c>
      <c r="N927">
        <v>795</v>
      </c>
      <c r="P927">
        <v>40</v>
      </c>
    </row>
    <row r="928" spans="1:16" x14ac:dyDescent="0.3">
      <c r="A928" t="s">
        <v>943</v>
      </c>
      <c r="B928" t="s">
        <v>13</v>
      </c>
      <c r="C928">
        <v>210504</v>
      </c>
      <c r="D928" t="s">
        <v>730</v>
      </c>
      <c r="E928">
        <v>210418</v>
      </c>
      <c r="F928">
        <v>4</v>
      </c>
      <c r="G928">
        <v>7</v>
      </c>
      <c r="H928" t="s">
        <v>15</v>
      </c>
      <c r="L928">
        <v>60</v>
      </c>
      <c r="M928">
        <v>15</v>
      </c>
      <c r="N928">
        <v>1350</v>
      </c>
      <c r="P928">
        <v>40</v>
      </c>
    </row>
    <row r="929" spans="1:16" x14ac:dyDescent="0.3">
      <c r="A929" t="s">
        <v>944</v>
      </c>
      <c r="B929" t="s">
        <v>13</v>
      </c>
      <c r="C929">
        <v>210504</v>
      </c>
      <c r="D929" t="s">
        <v>730</v>
      </c>
      <c r="E929">
        <v>210418</v>
      </c>
      <c r="F929">
        <v>4</v>
      </c>
      <c r="G929">
        <v>7</v>
      </c>
      <c r="H929" t="s">
        <v>15</v>
      </c>
      <c r="L929">
        <v>60</v>
      </c>
      <c r="M929">
        <v>15</v>
      </c>
      <c r="N929">
        <v>1080</v>
      </c>
      <c r="P929">
        <v>40</v>
      </c>
    </row>
    <row r="930" spans="1:16" x14ac:dyDescent="0.3">
      <c r="A930" t="s">
        <v>945</v>
      </c>
      <c r="B930" t="s">
        <v>13</v>
      </c>
      <c r="C930">
        <v>210504</v>
      </c>
      <c r="D930" t="s">
        <v>730</v>
      </c>
      <c r="E930">
        <v>210418</v>
      </c>
      <c r="F930">
        <v>4</v>
      </c>
      <c r="G930">
        <v>7</v>
      </c>
      <c r="H930" t="s">
        <v>15</v>
      </c>
      <c r="L930">
        <v>60</v>
      </c>
      <c r="M930">
        <v>14</v>
      </c>
      <c r="N930">
        <v>975</v>
      </c>
      <c r="P930">
        <v>40</v>
      </c>
    </row>
    <row r="931" spans="1:16" x14ac:dyDescent="0.3">
      <c r="A931" t="s">
        <v>946</v>
      </c>
      <c r="B931" t="s">
        <v>13</v>
      </c>
      <c r="C931">
        <v>210504</v>
      </c>
      <c r="D931" t="s">
        <v>730</v>
      </c>
      <c r="E931">
        <v>210418</v>
      </c>
      <c r="F931">
        <v>4</v>
      </c>
      <c r="G931">
        <v>7</v>
      </c>
      <c r="H931" t="s">
        <v>37</v>
      </c>
      <c r="I931">
        <v>0</v>
      </c>
      <c r="J931">
        <v>1</v>
      </c>
      <c r="K931">
        <v>10</v>
      </c>
      <c r="L931">
        <v>60</v>
      </c>
      <c r="M931">
        <v>87</v>
      </c>
      <c r="N931">
        <v>6510</v>
      </c>
      <c r="P931">
        <v>40</v>
      </c>
    </row>
    <row r="932" spans="1:16" x14ac:dyDescent="0.3">
      <c r="A932" t="s">
        <v>947</v>
      </c>
      <c r="B932" t="s">
        <v>13</v>
      </c>
      <c r="C932">
        <v>210504</v>
      </c>
      <c r="D932" t="s">
        <v>730</v>
      </c>
      <c r="E932">
        <v>210418</v>
      </c>
      <c r="F932">
        <v>4</v>
      </c>
      <c r="G932">
        <v>7</v>
      </c>
      <c r="H932" t="s">
        <v>37</v>
      </c>
      <c r="I932">
        <v>0</v>
      </c>
      <c r="J932">
        <v>2</v>
      </c>
      <c r="K932">
        <v>10</v>
      </c>
      <c r="L932">
        <v>60</v>
      </c>
      <c r="M932">
        <v>75</v>
      </c>
      <c r="N932">
        <v>5010</v>
      </c>
      <c r="P932">
        <v>40</v>
      </c>
    </row>
    <row r="933" spans="1:16" x14ac:dyDescent="0.3">
      <c r="A933" t="s">
        <v>948</v>
      </c>
      <c r="B933" t="s">
        <v>13</v>
      </c>
      <c r="C933">
        <v>210504</v>
      </c>
      <c r="D933" t="s">
        <v>730</v>
      </c>
      <c r="E933">
        <v>210418</v>
      </c>
      <c r="F933">
        <v>4</v>
      </c>
      <c r="G933">
        <v>7</v>
      </c>
      <c r="H933" t="s">
        <v>37</v>
      </c>
      <c r="I933">
        <v>0</v>
      </c>
      <c r="J933">
        <v>3</v>
      </c>
      <c r="K933">
        <v>10</v>
      </c>
      <c r="L933">
        <v>60</v>
      </c>
      <c r="M933">
        <v>72</v>
      </c>
      <c r="N933">
        <v>4695</v>
      </c>
      <c r="P933">
        <v>40</v>
      </c>
    </row>
    <row r="934" spans="1:16" x14ac:dyDescent="0.3">
      <c r="A934" t="s">
        <v>949</v>
      </c>
      <c r="B934" t="s">
        <v>13</v>
      </c>
      <c r="C934">
        <v>210504</v>
      </c>
      <c r="D934" t="s">
        <v>730</v>
      </c>
      <c r="E934">
        <v>210418</v>
      </c>
      <c r="F934">
        <v>4</v>
      </c>
      <c r="G934">
        <v>7</v>
      </c>
      <c r="H934" t="s">
        <v>37</v>
      </c>
      <c r="I934">
        <v>3</v>
      </c>
      <c r="J934">
        <v>1</v>
      </c>
      <c r="K934">
        <v>10</v>
      </c>
      <c r="L934">
        <v>60</v>
      </c>
      <c r="M934">
        <v>101</v>
      </c>
      <c r="N934">
        <v>6420</v>
      </c>
      <c r="P934">
        <v>40</v>
      </c>
    </row>
    <row r="935" spans="1:16" x14ac:dyDescent="0.3">
      <c r="A935" t="s">
        <v>950</v>
      </c>
      <c r="B935" t="s">
        <v>13</v>
      </c>
      <c r="C935">
        <v>210504</v>
      </c>
      <c r="D935" t="s">
        <v>730</v>
      </c>
      <c r="E935">
        <v>210418</v>
      </c>
      <c r="F935">
        <v>4</v>
      </c>
      <c r="G935">
        <v>7</v>
      </c>
      <c r="H935" t="s">
        <v>37</v>
      </c>
      <c r="I935">
        <v>3</v>
      </c>
      <c r="J935">
        <v>2</v>
      </c>
      <c r="K935">
        <v>10</v>
      </c>
      <c r="L935">
        <v>60</v>
      </c>
      <c r="M935">
        <v>87</v>
      </c>
      <c r="N935">
        <v>6030</v>
      </c>
      <c r="P935">
        <v>40</v>
      </c>
    </row>
    <row r="936" spans="1:16" x14ac:dyDescent="0.3">
      <c r="A936" t="s">
        <v>951</v>
      </c>
      <c r="B936" t="s">
        <v>13</v>
      </c>
      <c r="C936">
        <v>210504</v>
      </c>
      <c r="D936" t="s">
        <v>730</v>
      </c>
      <c r="E936">
        <v>210418</v>
      </c>
      <c r="F936">
        <v>4</v>
      </c>
      <c r="G936">
        <v>7</v>
      </c>
      <c r="H936" t="s">
        <v>37</v>
      </c>
      <c r="I936">
        <v>3</v>
      </c>
      <c r="J936">
        <v>3</v>
      </c>
      <c r="K936">
        <v>10</v>
      </c>
      <c r="L936">
        <v>60</v>
      </c>
      <c r="M936">
        <v>116</v>
      </c>
      <c r="N936">
        <v>6195</v>
      </c>
      <c r="P936">
        <v>40</v>
      </c>
    </row>
    <row r="937" spans="1:16" x14ac:dyDescent="0.3">
      <c r="A937" t="s">
        <v>952</v>
      </c>
      <c r="B937" t="s">
        <v>13</v>
      </c>
      <c r="C937">
        <v>210504</v>
      </c>
      <c r="D937" t="s">
        <v>730</v>
      </c>
      <c r="E937">
        <v>210418</v>
      </c>
      <c r="F937">
        <v>4</v>
      </c>
      <c r="G937">
        <v>7</v>
      </c>
      <c r="H937" t="s">
        <v>37</v>
      </c>
      <c r="I937">
        <v>6</v>
      </c>
      <c r="J937">
        <v>1</v>
      </c>
      <c r="K937">
        <v>10</v>
      </c>
      <c r="L937">
        <v>60</v>
      </c>
      <c r="M937">
        <v>101</v>
      </c>
      <c r="N937">
        <v>6510</v>
      </c>
      <c r="P937">
        <v>40</v>
      </c>
    </row>
    <row r="938" spans="1:16" x14ac:dyDescent="0.3">
      <c r="A938" t="s">
        <v>953</v>
      </c>
      <c r="B938" t="s">
        <v>13</v>
      </c>
      <c r="C938">
        <v>210504</v>
      </c>
      <c r="D938" t="s">
        <v>730</v>
      </c>
      <c r="E938">
        <v>210418</v>
      </c>
      <c r="F938">
        <v>4</v>
      </c>
      <c r="G938">
        <v>7</v>
      </c>
      <c r="H938" t="s">
        <v>37</v>
      </c>
      <c r="I938">
        <v>6</v>
      </c>
      <c r="J938">
        <v>2</v>
      </c>
      <c r="K938">
        <v>10</v>
      </c>
      <c r="L938">
        <v>60</v>
      </c>
      <c r="M938">
        <v>116</v>
      </c>
      <c r="N938">
        <v>7275</v>
      </c>
      <c r="P938">
        <v>40</v>
      </c>
    </row>
    <row r="939" spans="1:16" x14ac:dyDescent="0.3">
      <c r="A939" t="s">
        <v>954</v>
      </c>
      <c r="B939" t="s">
        <v>13</v>
      </c>
      <c r="C939">
        <v>210504</v>
      </c>
      <c r="D939" t="s">
        <v>730</v>
      </c>
      <c r="E939">
        <v>210418</v>
      </c>
      <c r="F939">
        <v>4</v>
      </c>
      <c r="G939">
        <v>7</v>
      </c>
      <c r="H939" t="s">
        <v>37</v>
      </c>
      <c r="I939">
        <v>6</v>
      </c>
      <c r="J939">
        <v>3</v>
      </c>
      <c r="K939">
        <v>10</v>
      </c>
      <c r="L939">
        <v>60</v>
      </c>
      <c r="M939">
        <v>135</v>
      </c>
      <c r="N939">
        <v>7365</v>
      </c>
      <c r="P939">
        <v>40</v>
      </c>
    </row>
    <row r="940" spans="1:16" x14ac:dyDescent="0.3">
      <c r="A940" t="s">
        <v>955</v>
      </c>
      <c r="B940" t="s">
        <v>13</v>
      </c>
      <c r="C940">
        <v>210504</v>
      </c>
      <c r="D940" t="s">
        <v>730</v>
      </c>
      <c r="E940">
        <v>210418</v>
      </c>
      <c r="F940">
        <v>4</v>
      </c>
      <c r="G940">
        <v>7</v>
      </c>
      <c r="H940" t="s">
        <v>15</v>
      </c>
      <c r="L940">
        <v>60</v>
      </c>
      <c r="M940">
        <v>15</v>
      </c>
      <c r="N940">
        <v>750</v>
      </c>
      <c r="P940">
        <v>40</v>
      </c>
    </row>
    <row r="941" spans="1:16" x14ac:dyDescent="0.3">
      <c r="A941" t="s">
        <v>956</v>
      </c>
      <c r="B941" t="s">
        <v>13</v>
      </c>
      <c r="C941">
        <v>210504</v>
      </c>
      <c r="D941" t="s">
        <v>730</v>
      </c>
      <c r="E941">
        <v>210418</v>
      </c>
      <c r="F941">
        <v>4</v>
      </c>
      <c r="G941">
        <v>7</v>
      </c>
      <c r="H941" t="s">
        <v>15</v>
      </c>
      <c r="L941">
        <v>60</v>
      </c>
      <c r="M941">
        <v>15</v>
      </c>
      <c r="N941">
        <v>795</v>
      </c>
      <c r="P941">
        <v>40</v>
      </c>
    </row>
    <row r="942" spans="1:16" x14ac:dyDescent="0.3">
      <c r="A942" t="s">
        <v>957</v>
      </c>
      <c r="B942" t="s">
        <v>13</v>
      </c>
      <c r="C942">
        <v>210504</v>
      </c>
      <c r="D942" t="s">
        <v>730</v>
      </c>
      <c r="E942">
        <v>210418</v>
      </c>
      <c r="F942">
        <v>4</v>
      </c>
      <c r="G942">
        <v>7</v>
      </c>
      <c r="H942" t="s">
        <v>15</v>
      </c>
      <c r="L942">
        <v>60</v>
      </c>
      <c r="M942">
        <v>15</v>
      </c>
      <c r="N942">
        <v>705</v>
      </c>
      <c r="P942">
        <v>40</v>
      </c>
    </row>
    <row r="943" spans="1:16" x14ac:dyDescent="0.3">
      <c r="A943" t="s">
        <v>958</v>
      </c>
      <c r="B943" t="s">
        <v>13</v>
      </c>
      <c r="C943">
        <v>210504</v>
      </c>
      <c r="D943" t="s">
        <v>730</v>
      </c>
      <c r="E943">
        <v>210418</v>
      </c>
      <c r="F943">
        <v>4</v>
      </c>
      <c r="G943">
        <v>7</v>
      </c>
      <c r="H943" t="s">
        <v>15</v>
      </c>
      <c r="L943">
        <v>60</v>
      </c>
      <c r="M943">
        <v>15</v>
      </c>
      <c r="N943">
        <v>1215</v>
      </c>
      <c r="P943">
        <v>40</v>
      </c>
    </row>
    <row r="944" spans="1:16" x14ac:dyDescent="0.3">
      <c r="A944" t="s">
        <v>959</v>
      </c>
      <c r="B944" t="s">
        <v>13</v>
      </c>
      <c r="C944">
        <v>210504</v>
      </c>
      <c r="D944" t="s">
        <v>730</v>
      </c>
      <c r="E944">
        <v>210418</v>
      </c>
      <c r="F944">
        <v>4</v>
      </c>
      <c r="G944">
        <v>7</v>
      </c>
      <c r="H944" t="s">
        <v>37</v>
      </c>
      <c r="I944">
        <v>9</v>
      </c>
      <c r="J944">
        <v>1</v>
      </c>
      <c r="K944">
        <v>10</v>
      </c>
      <c r="L944">
        <v>60</v>
      </c>
      <c r="M944">
        <v>116</v>
      </c>
      <c r="N944">
        <v>8160</v>
      </c>
      <c r="P944">
        <v>40</v>
      </c>
    </row>
    <row r="945" spans="1:16" x14ac:dyDescent="0.3">
      <c r="A945" t="s">
        <v>960</v>
      </c>
      <c r="B945" t="s">
        <v>13</v>
      </c>
      <c r="C945">
        <v>210504</v>
      </c>
      <c r="D945" t="s">
        <v>730</v>
      </c>
      <c r="E945">
        <v>210418</v>
      </c>
      <c r="F945">
        <v>4</v>
      </c>
      <c r="G945">
        <v>7</v>
      </c>
      <c r="H945" t="s">
        <v>37</v>
      </c>
      <c r="I945">
        <v>9</v>
      </c>
      <c r="J945">
        <v>2</v>
      </c>
      <c r="K945">
        <v>10</v>
      </c>
      <c r="L945">
        <v>60</v>
      </c>
      <c r="M945">
        <v>116</v>
      </c>
      <c r="N945">
        <v>7665</v>
      </c>
      <c r="P945">
        <v>40</v>
      </c>
    </row>
    <row r="946" spans="1:16" x14ac:dyDescent="0.3">
      <c r="A946" t="s">
        <v>961</v>
      </c>
      <c r="B946" t="s">
        <v>13</v>
      </c>
      <c r="C946">
        <v>210504</v>
      </c>
      <c r="D946" t="s">
        <v>730</v>
      </c>
      <c r="E946">
        <v>210418</v>
      </c>
      <c r="F946">
        <v>4</v>
      </c>
      <c r="G946">
        <v>7</v>
      </c>
      <c r="H946" t="s">
        <v>37</v>
      </c>
      <c r="I946">
        <v>9</v>
      </c>
      <c r="J946">
        <v>3</v>
      </c>
      <c r="K946">
        <v>10</v>
      </c>
      <c r="L946">
        <v>60</v>
      </c>
      <c r="M946">
        <v>101</v>
      </c>
      <c r="N946">
        <v>7740</v>
      </c>
      <c r="P946">
        <v>40</v>
      </c>
    </row>
    <row r="947" spans="1:16" x14ac:dyDescent="0.3">
      <c r="A947" t="s">
        <v>962</v>
      </c>
      <c r="B947" t="s">
        <v>13</v>
      </c>
      <c r="C947">
        <v>210504</v>
      </c>
      <c r="D947" t="s">
        <v>730</v>
      </c>
      <c r="E947">
        <v>210418</v>
      </c>
      <c r="F947">
        <v>4</v>
      </c>
      <c r="G947">
        <v>7</v>
      </c>
      <c r="H947" t="s">
        <v>37</v>
      </c>
      <c r="I947">
        <v>12</v>
      </c>
      <c r="J947">
        <v>1</v>
      </c>
      <c r="K947">
        <v>10</v>
      </c>
      <c r="L947">
        <v>60</v>
      </c>
      <c r="M947">
        <v>145</v>
      </c>
      <c r="N947">
        <v>7695</v>
      </c>
      <c r="P947">
        <v>40</v>
      </c>
    </row>
    <row r="948" spans="1:16" x14ac:dyDescent="0.3">
      <c r="A948" t="s">
        <v>963</v>
      </c>
      <c r="B948" t="s">
        <v>13</v>
      </c>
      <c r="C948">
        <v>210504</v>
      </c>
      <c r="D948" t="s">
        <v>730</v>
      </c>
      <c r="E948">
        <v>210418</v>
      </c>
      <c r="F948">
        <v>4</v>
      </c>
      <c r="G948">
        <v>7</v>
      </c>
      <c r="H948" t="s">
        <v>37</v>
      </c>
      <c r="I948">
        <v>12</v>
      </c>
      <c r="J948">
        <v>2</v>
      </c>
      <c r="K948">
        <v>10</v>
      </c>
      <c r="L948">
        <v>60</v>
      </c>
      <c r="M948">
        <v>128</v>
      </c>
      <c r="N948">
        <v>8370</v>
      </c>
      <c r="P948">
        <v>40</v>
      </c>
    </row>
    <row r="949" spans="1:16" x14ac:dyDescent="0.3">
      <c r="A949" t="s">
        <v>964</v>
      </c>
      <c r="B949" t="s">
        <v>13</v>
      </c>
      <c r="C949">
        <v>210504</v>
      </c>
      <c r="D949" t="s">
        <v>730</v>
      </c>
      <c r="E949">
        <v>210418</v>
      </c>
      <c r="F949">
        <v>4</v>
      </c>
      <c r="G949">
        <v>7</v>
      </c>
      <c r="H949" t="s">
        <v>37</v>
      </c>
      <c r="I949">
        <v>12</v>
      </c>
      <c r="J949">
        <v>3</v>
      </c>
      <c r="K949">
        <v>10</v>
      </c>
      <c r="L949">
        <v>60</v>
      </c>
      <c r="M949">
        <v>116</v>
      </c>
      <c r="N949">
        <v>7635</v>
      </c>
      <c r="P949">
        <v>40</v>
      </c>
    </row>
    <row r="950" spans="1:16" x14ac:dyDescent="0.3">
      <c r="A950" t="s">
        <v>965</v>
      </c>
      <c r="B950" t="s">
        <v>13</v>
      </c>
      <c r="C950">
        <v>210504</v>
      </c>
      <c r="D950" t="s">
        <v>730</v>
      </c>
      <c r="E950">
        <v>210418</v>
      </c>
      <c r="F950">
        <v>4</v>
      </c>
      <c r="G950">
        <v>7</v>
      </c>
      <c r="H950" t="s">
        <v>37</v>
      </c>
      <c r="I950">
        <v>24</v>
      </c>
      <c r="J950">
        <v>1</v>
      </c>
      <c r="K950">
        <v>10</v>
      </c>
      <c r="L950">
        <v>60</v>
      </c>
      <c r="M950">
        <v>103</v>
      </c>
      <c r="N950">
        <v>8355</v>
      </c>
      <c r="P950">
        <v>40</v>
      </c>
    </row>
    <row r="951" spans="1:16" x14ac:dyDescent="0.3">
      <c r="A951" t="s">
        <v>966</v>
      </c>
      <c r="B951" t="s">
        <v>13</v>
      </c>
      <c r="C951">
        <v>210504</v>
      </c>
      <c r="D951" t="s">
        <v>730</v>
      </c>
      <c r="E951">
        <v>210418</v>
      </c>
      <c r="F951">
        <v>4</v>
      </c>
      <c r="G951">
        <v>7</v>
      </c>
      <c r="H951" t="s">
        <v>37</v>
      </c>
      <c r="I951">
        <v>24</v>
      </c>
      <c r="J951">
        <v>2</v>
      </c>
      <c r="K951">
        <v>10</v>
      </c>
      <c r="L951">
        <v>60</v>
      </c>
      <c r="M951">
        <v>159</v>
      </c>
      <c r="N951">
        <v>8355</v>
      </c>
      <c r="P951">
        <v>40</v>
      </c>
    </row>
    <row r="952" spans="1:16" x14ac:dyDescent="0.3">
      <c r="A952" t="s">
        <v>967</v>
      </c>
      <c r="B952" t="s">
        <v>13</v>
      </c>
      <c r="C952">
        <v>210504</v>
      </c>
      <c r="D952" t="s">
        <v>730</v>
      </c>
      <c r="E952">
        <v>210418</v>
      </c>
      <c r="F952">
        <v>4</v>
      </c>
      <c r="G952">
        <v>7</v>
      </c>
      <c r="H952" t="s">
        <v>37</v>
      </c>
      <c r="I952">
        <v>24</v>
      </c>
      <c r="J952">
        <v>3</v>
      </c>
      <c r="K952">
        <v>10</v>
      </c>
      <c r="L952">
        <v>60</v>
      </c>
      <c r="M952">
        <v>130</v>
      </c>
      <c r="N952">
        <v>7770</v>
      </c>
      <c r="P952">
        <v>40</v>
      </c>
    </row>
    <row r="953" spans="1:16" x14ac:dyDescent="0.3">
      <c r="A953" t="s">
        <v>968</v>
      </c>
      <c r="B953" t="s">
        <v>13</v>
      </c>
      <c r="C953">
        <v>210504</v>
      </c>
      <c r="D953" t="s">
        <v>730</v>
      </c>
      <c r="E953">
        <v>210418</v>
      </c>
      <c r="F953">
        <v>4</v>
      </c>
      <c r="G953">
        <v>7</v>
      </c>
      <c r="H953" t="s">
        <v>15</v>
      </c>
      <c r="L953">
        <v>60</v>
      </c>
      <c r="M953">
        <v>15</v>
      </c>
      <c r="N953">
        <v>990</v>
      </c>
      <c r="P953">
        <v>40</v>
      </c>
    </row>
    <row r="954" spans="1:16" x14ac:dyDescent="0.3">
      <c r="A954" t="s">
        <v>969</v>
      </c>
      <c r="B954" t="s">
        <v>13</v>
      </c>
      <c r="C954">
        <v>210504</v>
      </c>
      <c r="D954" t="s">
        <v>730</v>
      </c>
      <c r="E954">
        <v>210418</v>
      </c>
      <c r="F954">
        <v>4</v>
      </c>
      <c r="G954">
        <v>7</v>
      </c>
      <c r="H954" t="s">
        <v>15</v>
      </c>
      <c r="L954">
        <v>60</v>
      </c>
      <c r="M954">
        <v>15</v>
      </c>
      <c r="N954">
        <v>705</v>
      </c>
      <c r="P954">
        <v>40</v>
      </c>
    </row>
    <row r="955" spans="1:16" x14ac:dyDescent="0.3">
      <c r="A955" t="s">
        <v>970</v>
      </c>
      <c r="B955" t="s">
        <v>13</v>
      </c>
      <c r="C955">
        <v>210504</v>
      </c>
      <c r="D955" t="s">
        <v>730</v>
      </c>
      <c r="E955">
        <v>210418</v>
      </c>
      <c r="F955">
        <v>4</v>
      </c>
      <c r="G955">
        <v>7</v>
      </c>
      <c r="H955" t="s">
        <v>15</v>
      </c>
      <c r="L955">
        <v>60</v>
      </c>
      <c r="M955">
        <v>15</v>
      </c>
      <c r="N955">
        <v>555</v>
      </c>
      <c r="P955">
        <v>40</v>
      </c>
    </row>
    <row r="956" spans="1:16" x14ac:dyDescent="0.3">
      <c r="A956" t="s">
        <v>971</v>
      </c>
      <c r="B956" t="s">
        <v>13</v>
      </c>
      <c r="C956">
        <v>210504</v>
      </c>
      <c r="D956" t="s">
        <v>730</v>
      </c>
      <c r="E956">
        <v>210418</v>
      </c>
      <c r="F956">
        <v>4</v>
      </c>
      <c r="G956">
        <v>7</v>
      </c>
      <c r="H956" t="s">
        <v>15</v>
      </c>
      <c r="L956">
        <v>60</v>
      </c>
      <c r="M956">
        <v>15</v>
      </c>
      <c r="N956">
        <v>855</v>
      </c>
      <c r="P956">
        <v>40</v>
      </c>
    </row>
    <row r="957" spans="1:16" x14ac:dyDescent="0.3">
      <c r="A957" t="s">
        <v>972</v>
      </c>
      <c r="B957" t="s">
        <v>13</v>
      </c>
      <c r="C957">
        <v>210504</v>
      </c>
      <c r="D957" t="s">
        <v>730</v>
      </c>
      <c r="E957">
        <v>210418</v>
      </c>
      <c r="F957">
        <v>4</v>
      </c>
      <c r="G957">
        <v>7</v>
      </c>
      <c r="H957" t="s">
        <v>120</v>
      </c>
      <c r="I957">
        <v>0</v>
      </c>
      <c r="J957">
        <v>1</v>
      </c>
      <c r="K957">
        <v>10</v>
      </c>
      <c r="L957">
        <v>60</v>
      </c>
      <c r="M957">
        <v>105</v>
      </c>
      <c r="N957">
        <v>5160</v>
      </c>
      <c r="P957">
        <v>40</v>
      </c>
    </row>
    <row r="958" spans="1:16" x14ac:dyDescent="0.3">
      <c r="A958" t="s">
        <v>973</v>
      </c>
      <c r="B958" t="s">
        <v>13</v>
      </c>
      <c r="C958">
        <v>210504</v>
      </c>
      <c r="D958" t="s">
        <v>730</v>
      </c>
      <c r="E958">
        <v>210418</v>
      </c>
      <c r="F958">
        <v>4</v>
      </c>
      <c r="G958">
        <v>7</v>
      </c>
      <c r="H958" t="s">
        <v>120</v>
      </c>
      <c r="I958">
        <v>0</v>
      </c>
      <c r="J958">
        <v>1</v>
      </c>
      <c r="K958">
        <v>10</v>
      </c>
      <c r="L958">
        <v>120</v>
      </c>
      <c r="M958">
        <v>72</v>
      </c>
      <c r="N958">
        <v>9045</v>
      </c>
      <c r="P958">
        <v>40</v>
      </c>
    </row>
    <row r="959" spans="1:16" x14ac:dyDescent="0.3">
      <c r="A959" t="s">
        <v>974</v>
      </c>
      <c r="B959" t="s">
        <v>13</v>
      </c>
      <c r="C959">
        <v>210504</v>
      </c>
      <c r="D959" t="s">
        <v>730</v>
      </c>
      <c r="E959">
        <v>210418</v>
      </c>
      <c r="F959">
        <v>4</v>
      </c>
      <c r="G959">
        <v>7</v>
      </c>
      <c r="H959" t="s">
        <v>120</v>
      </c>
      <c r="I959">
        <v>0</v>
      </c>
      <c r="J959">
        <v>2</v>
      </c>
      <c r="K959">
        <v>10</v>
      </c>
      <c r="L959">
        <v>60</v>
      </c>
      <c r="M959">
        <v>72</v>
      </c>
      <c r="N959">
        <v>4695</v>
      </c>
      <c r="P959">
        <v>40</v>
      </c>
    </row>
    <row r="960" spans="1:16" x14ac:dyDescent="0.3">
      <c r="A960" t="s">
        <v>975</v>
      </c>
      <c r="B960" t="s">
        <v>13</v>
      </c>
      <c r="C960">
        <v>210504</v>
      </c>
      <c r="D960" t="s">
        <v>730</v>
      </c>
      <c r="E960">
        <v>210418</v>
      </c>
      <c r="F960">
        <v>4</v>
      </c>
      <c r="G960">
        <v>7</v>
      </c>
      <c r="H960" t="s">
        <v>120</v>
      </c>
      <c r="I960">
        <v>0</v>
      </c>
      <c r="J960">
        <v>3</v>
      </c>
      <c r="K960">
        <v>10</v>
      </c>
      <c r="L960">
        <v>60</v>
      </c>
      <c r="M960">
        <v>72</v>
      </c>
      <c r="N960">
        <v>4530</v>
      </c>
      <c r="P960">
        <v>40</v>
      </c>
    </row>
    <row r="961" spans="1:16" x14ac:dyDescent="0.3">
      <c r="A961" t="s">
        <v>976</v>
      </c>
      <c r="B961" t="s">
        <v>13</v>
      </c>
      <c r="C961">
        <v>210504</v>
      </c>
      <c r="D961" t="s">
        <v>730</v>
      </c>
      <c r="E961">
        <v>210418</v>
      </c>
      <c r="F961">
        <v>4</v>
      </c>
      <c r="G961">
        <v>7</v>
      </c>
      <c r="H961" t="s">
        <v>120</v>
      </c>
      <c r="I961">
        <v>3</v>
      </c>
      <c r="J961">
        <v>1</v>
      </c>
      <c r="K961">
        <v>10</v>
      </c>
      <c r="L961">
        <v>60</v>
      </c>
      <c r="M961">
        <v>100</v>
      </c>
      <c r="N961">
        <v>5850</v>
      </c>
      <c r="P961">
        <v>40</v>
      </c>
    </row>
    <row r="962" spans="1:16" x14ac:dyDescent="0.3">
      <c r="A962" t="s">
        <v>977</v>
      </c>
      <c r="B962" t="s">
        <v>13</v>
      </c>
      <c r="C962">
        <v>210504</v>
      </c>
      <c r="D962" t="s">
        <v>730</v>
      </c>
      <c r="E962">
        <v>210418</v>
      </c>
      <c r="F962">
        <v>4</v>
      </c>
      <c r="G962">
        <v>7</v>
      </c>
      <c r="H962" t="s">
        <v>120</v>
      </c>
      <c r="I962">
        <v>3</v>
      </c>
      <c r="J962">
        <v>2</v>
      </c>
      <c r="K962">
        <v>10</v>
      </c>
      <c r="L962">
        <v>60</v>
      </c>
      <c r="M962">
        <v>114</v>
      </c>
      <c r="N962">
        <v>5745</v>
      </c>
      <c r="P962">
        <v>40</v>
      </c>
    </row>
    <row r="963" spans="1:16" x14ac:dyDescent="0.3">
      <c r="A963" t="s">
        <v>978</v>
      </c>
      <c r="B963" t="s">
        <v>13</v>
      </c>
      <c r="C963">
        <v>210504</v>
      </c>
      <c r="D963" t="s">
        <v>730</v>
      </c>
      <c r="E963">
        <v>210418</v>
      </c>
      <c r="F963">
        <v>4</v>
      </c>
      <c r="G963">
        <v>7</v>
      </c>
      <c r="H963" t="s">
        <v>120</v>
      </c>
      <c r="I963">
        <v>3</v>
      </c>
      <c r="J963">
        <v>3</v>
      </c>
      <c r="K963">
        <v>10</v>
      </c>
      <c r="L963">
        <v>60</v>
      </c>
      <c r="M963">
        <v>101</v>
      </c>
      <c r="N963">
        <v>5715</v>
      </c>
      <c r="P963">
        <v>40</v>
      </c>
    </row>
    <row r="964" spans="1:16" x14ac:dyDescent="0.3">
      <c r="A964" t="s">
        <v>979</v>
      </c>
      <c r="B964" t="s">
        <v>13</v>
      </c>
      <c r="C964">
        <v>210504</v>
      </c>
      <c r="D964" t="s">
        <v>730</v>
      </c>
      <c r="E964">
        <v>210418</v>
      </c>
      <c r="F964">
        <v>4</v>
      </c>
      <c r="G964">
        <v>7</v>
      </c>
      <c r="H964" t="s">
        <v>120</v>
      </c>
      <c r="I964">
        <v>6</v>
      </c>
      <c r="J964">
        <v>1</v>
      </c>
      <c r="K964">
        <v>10</v>
      </c>
      <c r="L964">
        <v>60</v>
      </c>
      <c r="M964">
        <v>87</v>
      </c>
      <c r="P964">
        <v>40</v>
      </c>
    </row>
    <row r="965" spans="1:16" x14ac:dyDescent="0.3">
      <c r="A965" t="s">
        <v>980</v>
      </c>
      <c r="B965" t="s">
        <v>13</v>
      </c>
      <c r="C965">
        <v>210504</v>
      </c>
      <c r="D965" t="s">
        <v>730</v>
      </c>
      <c r="E965">
        <v>210418</v>
      </c>
      <c r="F965">
        <v>4</v>
      </c>
      <c r="G965">
        <v>7</v>
      </c>
      <c r="H965" t="s">
        <v>120</v>
      </c>
      <c r="I965">
        <v>6</v>
      </c>
      <c r="J965">
        <v>2</v>
      </c>
      <c r="K965">
        <v>10</v>
      </c>
      <c r="L965">
        <v>60</v>
      </c>
      <c r="M965">
        <v>101</v>
      </c>
      <c r="P965">
        <v>40</v>
      </c>
    </row>
    <row r="966" spans="1:16" x14ac:dyDescent="0.3">
      <c r="A966" t="s">
        <v>981</v>
      </c>
      <c r="B966" t="s">
        <v>13</v>
      </c>
      <c r="C966">
        <v>210504</v>
      </c>
      <c r="D966" t="s">
        <v>730</v>
      </c>
      <c r="E966">
        <v>210418</v>
      </c>
      <c r="F966">
        <v>4</v>
      </c>
      <c r="G966">
        <v>7</v>
      </c>
      <c r="H966" t="s">
        <v>120</v>
      </c>
      <c r="I966">
        <v>6</v>
      </c>
      <c r="J966">
        <v>3</v>
      </c>
      <c r="K966">
        <v>10</v>
      </c>
      <c r="L966">
        <v>60</v>
      </c>
      <c r="M966">
        <v>87</v>
      </c>
      <c r="P966">
        <v>40</v>
      </c>
    </row>
    <row r="967" spans="1:16" x14ac:dyDescent="0.3">
      <c r="A967" t="s">
        <v>982</v>
      </c>
      <c r="B967" t="s">
        <v>13</v>
      </c>
      <c r="C967">
        <v>210504</v>
      </c>
      <c r="D967" t="s">
        <v>730</v>
      </c>
      <c r="E967">
        <v>210418</v>
      </c>
      <c r="F967">
        <v>4</v>
      </c>
      <c r="G967">
        <v>7</v>
      </c>
      <c r="H967" t="s">
        <v>15</v>
      </c>
      <c r="L967">
        <v>60</v>
      </c>
      <c r="M967">
        <v>15</v>
      </c>
      <c r="P967">
        <v>40</v>
      </c>
    </row>
    <row r="968" spans="1:16" x14ac:dyDescent="0.3">
      <c r="A968" t="s">
        <v>983</v>
      </c>
      <c r="B968" t="s">
        <v>13</v>
      </c>
      <c r="C968">
        <v>210504</v>
      </c>
      <c r="D968" t="s">
        <v>730</v>
      </c>
      <c r="E968">
        <v>210418</v>
      </c>
      <c r="F968">
        <v>4</v>
      </c>
      <c r="G968">
        <v>7</v>
      </c>
      <c r="H968" t="s">
        <v>15</v>
      </c>
      <c r="L968">
        <v>60</v>
      </c>
      <c r="M968">
        <v>15</v>
      </c>
      <c r="P968">
        <v>40</v>
      </c>
    </row>
    <row r="969" spans="1:16" x14ac:dyDescent="0.3">
      <c r="A969" t="s">
        <v>984</v>
      </c>
      <c r="B969" t="s">
        <v>13</v>
      </c>
      <c r="C969">
        <v>210504</v>
      </c>
      <c r="D969" t="s">
        <v>730</v>
      </c>
      <c r="E969">
        <v>210418</v>
      </c>
      <c r="F969">
        <v>4</v>
      </c>
      <c r="G969">
        <v>7</v>
      </c>
      <c r="H969" t="s">
        <v>15</v>
      </c>
      <c r="L969">
        <v>60</v>
      </c>
      <c r="M969">
        <v>15</v>
      </c>
      <c r="P969">
        <v>40</v>
      </c>
    </row>
    <row r="970" spans="1:16" x14ac:dyDescent="0.3">
      <c r="A970" t="s">
        <v>985</v>
      </c>
      <c r="B970" t="s">
        <v>13</v>
      </c>
      <c r="C970">
        <v>210504</v>
      </c>
      <c r="D970" t="s">
        <v>730</v>
      </c>
      <c r="E970">
        <v>210418</v>
      </c>
      <c r="F970">
        <v>4</v>
      </c>
      <c r="G970">
        <v>7</v>
      </c>
      <c r="H970" t="s">
        <v>120</v>
      </c>
      <c r="I970">
        <v>9</v>
      </c>
      <c r="J970">
        <v>1</v>
      </c>
      <c r="K970">
        <v>10</v>
      </c>
      <c r="L970">
        <v>60</v>
      </c>
      <c r="M970">
        <v>150</v>
      </c>
      <c r="P970">
        <v>40</v>
      </c>
    </row>
    <row r="971" spans="1:16" x14ac:dyDescent="0.3">
      <c r="A971" t="s">
        <v>986</v>
      </c>
      <c r="B971" t="s">
        <v>13</v>
      </c>
      <c r="C971">
        <v>210504</v>
      </c>
      <c r="D971" t="s">
        <v>730</v>
      </c>
      <c r="E971">
        <v>210418</v>
      </c>
      <c r="F971">
        <v>4</v>
      </c>
      <c r="G971">
        <v>7</v>
      </c>
      <c r="H971" t="s">
        <v>120</v>
      </c>
      <c r="I971">
        <v>9</v>
      </c>
      <c r="J971">
        <v>2</v>
      </c>
      <c r="K971">
        <v>10</v>
      </c>
      <c r="L971">
        <v>60</v>
      </c>
      <c r="M971">
        <v>116</v>
      </c>
      <c r="P971">
        <v>40</v>
      </c>
    </row>
    <row r="972" spans="1:16" x14ac:dyDescent="0.3">
      <c r="A972" t="s">
        <v>987</v>
      </c>
      <c r="B972" t="s">
        <v>13</v>
      </c>
      <c r="C972">
        <v>210504</v>
      </c>
      <c r="D972" t="s">
        <v>730</v>
      </c>
      <c r="E972">
        <v>210418</v>
      </c>
      <c r="F972">
        <v>4</v>
      </c>
      <c r="G972">
        <v>7</v>
      </c>
      <c r="H972" t="s">
        <v>120</v>
      </c>
      <c r="I972">
        <v>9</v>
      </c>
      <c r="J972">
        <v>3</v>
      </c>
      <c r="K972">
        <v>10</v>
      </c>
      <c r="L972">
        <v>60</v>
      </c>
      <c r="M972">
        <v>101</v>
      </c>
      <c r="P972">
        <v>40</v>
      </c>
    </row>
    <row r="973" spans="1:16" x14ac:dyDescent="0.3">
      <c r="A973" t="s">
        <v>988</v>
      </c>
      <c r="B973" t="s">
        <v>13</v>
      </c>
      <c r="C973">
        <v>210504</v>
      </c>
      <c r="D973" t="s">
        <v>730</v>
      </c>
      <c r="E973">
        <v>210418</v>
      </c>
      <c r="F973">
        <v>4</v>
      </c>
      <c r="G973">
        <v>7</v>
      </c>
      <c r="H973" t="s">
        <v>120</v>
      </c>
      <c r="I973">
        <v>12</v>
      </c>
      <c r="J973">
        <v>1</v>
      </c>
      <c r="K973">
        <v>10</v>
      </c>
      <c r="L973">
        <v>60</v>
      </c>
      <c r="M973">
        <v>145</v>
      </c>
      <c r="P973">
        <v>40</v>
      </c>
    </row>
    <row r="974" spans="1:16" x14ac:dyDescent="0.3">
      <c r="A974" t="s">
        <v>989</v>
      </c>
      <c r="B974" t="s">
        <v>13</v>
      </c>
      <c r="C974">
        <v>210504</v>
      </c>
      <c r="D974" t="s">
        <v>730</v>
      </c>
      <c r="E974">
        <v>210418</v>
      </c>
      <c r="F974">
        <v>4</v>
      </c>
      <c r="G974">
        <v>7</v>
      </c>
      <c r="H974" t="s">
        <v>120</v>
      </c>
      <c r="I974">
        <v>12</v>
      </c>
      <c r="J974">
        <v>2</v>
      </c>
      <c r="K974">
        <v>10</v>
      </c>
      <c r="L974">
        <v>60</v>
      </c>
      <c r="M974">
        <v>73</v>
      </c>
      <c r="P974">
        <v>40</v>
      </c>
    </row>
    <row r="975" spans="1:16" x14ac:dyDescent="0.3">
      <c r="A975" t="s">
        <v>990</v>
      </c>
      <c r="B975" t="s">
        <v>13</v>
      </c>
      <c r="C975">
        <v>210504</v>
      </c>
      <c r="D975" t="s">
        <v>730</v>
      </c>
      <c r="E975">
        <v>210418</v>
      </c>
      <c r="F975">
        <v>4</v>
      </c>
      <c r="G975">
        <v>7</v>
      </c>
      <c r="H975" t="s">
        <v>120</v>
      </c>
      <c r="I975">
        <v>12</v>
      </c>
      <c r="J975">
        <v>3</v>
      </c>
      <c r="K975">
        <v>10</v>
      </c>
      <c r="L975">
        <v>60</v>
      </c>
      <c r="M975">
        <v>130</v>
      </c>
      <c r="P975">
        <v>40</v>
      </c>
    </row>
    <row r="976" spans="1:16" x14ac:dyDescent="0.3">
      <c r="A976" t="s">
        <v>991</v>
      </c>
      <c r="B976" t="s">
        <v>13</v>
      </c>
      <c r="C976">
        <v>210504</v>
      </c>
      <c r="D976" t="s">
        <v>730</v>
      </c>
      <c r="E976">
        <v>210418</v>
      </c>
      <c r="F976">
        <v>4</v>
      </c>
      <c r="G976">
        <v>7</v>
      </c>
      <c r="H976" t="s">
        <v>120</v>
      </c>
      <c r="I976">
        <v>24</v>
      </c>
      <c r="J976">
        <v>1</v>
      </c>
      <c r="K976">
        <v>10</v>
      </c>
      <c r="L976">
        <v>60</v>
      </c>
      <c r="M976">
        <v>135</v>
      </c>
      <c r="P976">
        <v>40</v>
      </c>
    </row>
    <row r="977" spans="1:16" x14ac:dyDescent="0.3">
      <c r="A977" t="s">
        <v>992</v>
      </c>
      <c r="B977" t="s">
        <v>13</v>
      </c>
      <c r="C977">
        <v>210504</v>
      </c>
      <c r="D977" t="s">
        <v>730</v>
      </c>
      <c r="E977">
        <v>210418</v>
      </c>
      <c r="F977">
        <v>4</v>
      </c>
      <c r="G977">
        <v>7</v>
      </c>
      <c r="H977" t="s">
        <v>120</v>
      </c>
      <c r="I977">
        <v>24</v>
      </c>
      <c r="J977">
        <v>2</v>
      </c>
      <c r="K977">
        <v>10</v>
      </c>
      <c r="L977">
        <v>60</v>
      </c>
      <c r="M977">
        <v>88</v>
      </c>
      <c r="P977">
        <v>40</v>
      </c>
    </row>
    <row r="978" spans="1:16" x14ac:dyDescent="0.3">
      <c r="A978" t="s">
        <v>993</v>
      </c>
      <c r="B978" t="s">
        <v>13</v>
      </c>
      <c r="C978">
        <v>210504</v>
      </c>
      <c r="D978" t="s">
        <v>730</v>
      </c>
      <c r="E978">
        <v>210418</v>
      </c>
      <c r="F978">
        <v>4</v>
      </c>
      <c r="G978">
        <v>7</v>
      </c>
      <c r="H978" t="s">
        <v>120</v>
      </c>
      <c r="I978">
        <v>24</v>
      </c>
      <c r="J978">
        <v>3</v>
      </c>
      <c r="K978">
        <v>10</v>
      </c>
      <c r="L978">
        <v>60</v>
      </c>
      <c r="P978">
        <v>40</v>
      </c>
    </row>
    <row r="979" spans="1:16" x14ac:dyDescent="0.3">
      <c r="A979" t="s">
        <v>994</v>
      </c>
      <c r="B979" t="s">
        <v>13</v>
      </c>
      <c r="C979">
        <v>210504</v>
      </c>
      <c r="D979" t="s">
        <v>730</v>
      </c>
      <c r="E979">
        <v>210419</v>
      </c>
      <c r="F979">
        <v>5</v>
      </c>
      <c r="G979">
        <v>7</v>
      </c>
      <c r="H979" t="s">
        <v>15</v>
      </c>
      <c r="L979">
        <v>60</v>
      </c>
      <c r="M979">
        <v>15</v>
      </c>
      <c r="N979">
        <v>480</v>
      </c>
      <c r="P979">
        <v>40</v>
      </c>
    </row>
    <row r="980" spans="1:16" x14ac:dyDescent="0.3">
      <c r="A980" t="s">
        <v>995</v>
      </c>
      <c r="B980" t="s">
        <v>13</v>
      </c>
      <c r="C980">
        <v>210504</v>
      </c>
      <c r="D980" t="s">
        <v>730</v>
      </c>
      <c r="E980">
        <v>210419</v>
      </c>
      <c r="F980">
        <v>5</v>
      </c>
      <c r="G980">
        <v>7</v>
      </c>
      <c r="H980" t="s">
        <v>15</v>
      </c>
      <c r="L980">
        <v>60</v>
      </c>
      <c r="M980">
        <v>15</v>
      </c>
      <c r="N980">
        <v>465</v>
      </c>
      <c r="P980">
        <v>40</v>
      </c>
    </row>
    <row r="981" spans="1:16" x14ac:dyDescent="0.3">
      <c r="A981" t="s">
        <v>996</v>
      </c>
      <c r="B981" t="s">
        <v>13</v>
      </c>
      <c r="C981">
        <v>210504</v>
      </c>
      <c r="D981" t="s">
        <v>730</v>
      </c>
      <c r="E981">
        <v>210419</v>
      </c>
      <c r="F981">
        <v>5</v>
      </c>
      <c r="G981">
        <v>7</v>
      </c>
      <c r="H981" t="s">
        <v>15</v>
      </c>
      <c r="L981">
        <v>60</v>
      </c>
      <c r="M981">
        <v>15</v>
      </c>
      <c r="N981">
        <v>450</v>
      </c>
      <c r="P981">
        <v>40</v>
      </c>
    </row>
    <row r="982" spans="1:16" x14ac:dyDescent="0.3">
      <c r="A982" t="s">
        <v>997</v>
      </c>
      <c r="B982" t="s">
        <v>13</v>
      </c>
      <c r="C982">
        <v>210504</v>
      </c>
      <c r="D982" t="s">
        <v>730</v>
      </c>
      <c r="E982">
        <v>210419</v>
      </c>
      <c r="F982">
        <v>5</v>
      </c>
      <c r="G982">
        <v>7</v>
      </c>
      <c r="H982" t="s">
        <v>15</v>
      </c>
      <c r="L982">
        <v>60</v>
      </c>
      <c r="M982">
        <v>15</v>
      </c>
      <c r="N982">
        <v>645</v>
      </c>
      <c r="P982">
        <v>40</v>
      </c>
    </row>
    <row r="983" spans="1:16" x14ac:dyDescent="0.3">
      <c r="A983" t="s">
        <v>998</v>
      </c>
      <c r="B983" t="s">
        <v>13</v>
      </c>
      <c r="C983">
        <v>210504</v>
      </c>
      <c r="D983" t="s">
        <v>730</v>
      </c>
      <c r="E983">
        <v>210419</v>
      </c>
      <c r="F983">
        <v>5</v>
      </c>
      <c r="G983">
        <v>7</v>
      </c>
      <c r="H983" s="3">
        <v>0.22</v>
      </c>
      <c r="I983">
        <v>0</v>
      </c>
      <c r="J983">
        <v>1</v>
      </c>
      <c r="K983">
        <v>50</v>
      </c>
      <c r="L983">
        <v>60</v>
      </c>
      <c r="M983">
        <v>345</v>
      </c>
      <c r="N983">
        <v>26070</v>
      </c>
      <c r="P983">
        <v>40</v>
      </c>
    </row>
    <row r="984" spans="1:16" x14ac:dyDescent="0.3">
      <c r="A984" t="s">
        <v>999</v>
      </c>
      <c r="B984" t="s">
        <v>13</v>
      </c>
      <c r="C984">
        <v>210504</v>
      </c>
      <c r="D984" t="s">
        <v>730</v>
      </c>
      <c r="E984">
        <v>210419</v>
      </c>
      <c r="F984">
        <v>5</v>
      </c>
      <c r="G984">
        <v>7</v>
      </c>
      <c r="H984" s="3">
        <v>0.22</v>
      </c>
      <c r="I984">
        <v>0</v>
      </c>
      <c r="J984">
        <v>2</v>
      </c>
      <c r="K984">
        <v>50</v>
      </c>
      <c r="L984">
        <v>60</v>
      </c>
      <c r="M984">
        <v>457</v>
      </c>
      <c r="N984">
        <v>27180</v>
      </c>
      <c r="P984">
        <v>40</v>
      </c>
    </row>
    <row r="985" spans="1:16" x14ac:dyDescent="0.3">
      <c r="A985" t="s">
        <v>1000</v>
      </c>
      <c r="B985" t="s">
        <v>13</v>
      </c>
      <c r="C985">
        <v>210504</v>
      </c>
      <c r="D985" t="s">
        <v>730</v>
      </c>
      <c r="E985">
        <v>210419</v>
      </c>
      <c r="F985">
        <v>5</v>
      </c>
      <c r="G985">
        <v>7</v>
      </c>
      <c r="H985" s="3">
        <v>0.22</v>
      </c>
      <c r="I985">
        <v>0</v>
      </c>
      <c r="J985">
        <v>3</v>
      </c>
      <c r="K985">
        <v>50</v>
      </c>
      <c r="L985">
        <v>60</v>
      </c>
      <c r="M985">
        <v>457</v>
      </c>
      <c r="N985">
        <v>26085</v>
      </c>
      <c r="P985">
        <v>40</v>
      </c>
    </row>
    <row r="986" spans="1:16" x14ac:dyDescent="0.3">
      <c r="A986" t="s">
        <v>1001</v>
      </c>
      <c r="B986" t="s">
        <v>13</v>
      </c>
      <c r="C986">
        <v>210504</v>
      </c>
      <c r="D986" t="s">
        <v>730</v>
      </c>
      <c r="E986">
        <v>210419</v>
      </c>
      <c r="F986">
        <v>5</v>
      </c>
      <c r="G986">
        <v>7</v>
      </c>
      <c r="H986" s="3">
        <v>0.22</v>
      </c>
      <c r="I986">
        <v>24</v>
      </c>
      <c r="J986">
        <v>1</v>
      </c>
      <c r="K986">
        <v>50</v>
      </c>
      <c r="L986">
        <v>60</v>
      </c>
      <c r="M986">
        <v>265</v>
      </c>
      <c r="N986">
        <v>22825</v>
      </c>
      <c r="P986">
        <v>40</v>
      </c>
    </row>
    <row r="987" spans="1:16" x14ac:dyDescent="0.3">
      <c r="A987" t="s">
        <v>1002</v>
      </c>
      <c r="B987" t="s">
        <v>13</v>
      </c>
      <c r="C987">
        <v>210504</v>
      </c>
      <c r="D987" t="s">
        <v>730</v>
      </c>
      <c r="E987">
        <v>210419</v>
      </c>
      <c r="F987">
        <v>5</v>
      </c>
      <c r="G987">
        <v>7</v>
      </c>
      <c r="H987" s="3">
        <v>0.22</v>
      </c>
      <c r="I987">
        <v>24</v>
      </c>
      <c r="J987">
        <v>2</v>
      </c>
      <c r="K987">
        <v>50</v>
      </c>
      <c r="L987">
        <v>60</v>
      </c>
      <c r="M987">
        <v>377</v>
      </c>
      <c r="N987">
        <v>23055</v>
      </c>
      <c r="P987">
        <v>40</v>
      </c>
    </row>
    <row r="988" spans="1:16" x14ac:dyDescent="0.3">
      <c r="A988" t="s">
        <v>1003</v>
      </c>
      <c r="B988" t="s">
        <v>13</v>
      </c>
      <c r="C988">
        <v>210504</v>
      </c>
      <c r="D988" t="s">
        <v>730</v>
      </c>
      <c r="E988">
        <v>210419</v>
      </c>
      <c r="F988">
        <v>5</v>
      </c>
      <c r="G988">
        <v>7</v>
      </c>
      <c r="H988" s="3">
        <v>0.22</v>
      </c>
      <c r="I988">
        <v>24</v>
      </c>
      <c r="J988">
        <v>3</v>
      </c>
      <c r="K988">
        <v>50</v>
      </c>
      <c r="L988">
        <v>60</v>
      </c>
      <c r="M988">
        <v>391</v>
      </c>
      <c r="N988">
        <v>23460</v>
      </c>
      <c r="P988">
        <v>40</v>
      </c>
    </row>
    <row r="989" spans="1:16" x14ac:dyDescent="0.3">
      <c r="A989" t="s">
        <v>1004</v>
      </c>
      <c r="B989" t="s">
        <v>13</v>
      </c>
      <c r="C989">
        <v>210504</v>
      </c>
      <c r="D989" t="s">
        <v>730</v>
      </c>
      <c r="E989">
        <v>210419</v>
      </c>
      <c r="F989">
        <v>5</v>
      </c>
      <c r="G989">
        <v>7</v>
      </c>
      <c r="H989" t="s">
        <v>15</v>
      </c>
      <c r="L989">
        <v>60</v>
      </c>
      <c r="M989">
        <v>15</v>
      </c>
      <c r="N989">
        <v>780</v>
      </c>
      <c r="P989">
        <v>40</v>
      </c>
    </row>
    <row r="990" spans="1:16" x14ac:dyDescent="0.3">
      <c r="A990" t="s">
        <v>1005</v>
      </c>
      <c r="B990" t="s">
        <v>13</v>
      </c>
      <c r="C990">
        <v>210504</v>
      </c>
      <c r="D990" t="s">
        <v>730</v>
      </c>
      <c r="E990">
        <v>210419</v>
      </c>
      <c r="F990">
        <v>5</v>
      </c>
      <c r="G990">
        <v>7</v>
      </c>
      <c r="H990" t="s">
        <v>15</v>
      </c>
      <c r="L990">
        <v>60</v>
      </c>
      <c r="M990">
        <v>15</v>
      </c>
      <c r="N990">
        <v>810</v>
      </c>
      <c r="P990">
        <v>40</v>
      </c>
    </row>
    <row r="991" spans="1:16" x14ac:dyDescent="0.3">
      <c r="A991" t="s">
        <v>1006</v>
      </c>
      <c r="B991" t="s">
        <v>13</v>
      </c>
      <c r="C991">
        <v>210504</v>
      </c>
      <c r="D991" t="s">
        <v>730</v>
      </c>
      <c r="E991">
        <v>210419</v>
      </c>
      <c r="F991">
        <v>5</v>
      </c>
      <c r="G991">
        <v>7</v>
      </c>
      <c r="H991" t="s">
        <v>15</v>
      </c>
      <c r="L991">
        <v>60</v>
      </c>
      <c r="M991">
        <v>30</v>
      </c>
      <c r="N991">
        <v>1110</v>
      </c>
      <c r="P991">
        <v>40</v>
      </c>
    </row>
    <row r="992" spans="1:16" x14ac:dyDescent="0.3">
      <c r="A992" t="s">
        <v>1007</v>
      </c>
      <c r="B992" t="s">
        <v>13</v>
      </c>
      <c r="C992">
        <v>210504</v>
      </c>
      <c r="D992" t="s">
        <v>730</v>
      </c>
      <c r="E992">
        <v>210419</v>
      </c>
      <c r="F992">
        <v>5</v>
      </c>
      <c r="G992">
        <v>7</v>
      </c>
      <c r="H992" t="s">
        <v>15</v>
      </c>
      <c r="L992">
        <v>60</v>
      </c>
      <c r="M992">
        <v>15</v>
      </c>
      <c r="N992">
        <v>840</v>
      </c>
      <c r="P992">
        <v>40</v>
      </c>
    </row>
    <row r="993" spans="1:16" x14ac:dyDescent="0.3">
      <c r="A993" t="s">
        <v>1008</v>
      </c>
      <c r="B993" t="s">
        <v>13</v>
      </c>
      <c r="C993">
        <v>210504</v>
      </c>
      <c r="D993" t="s">
        <v>730</v>
      </c>
      <c r="E993">
        <v>210419</v>
      </c>
      <c r="F993">
        <v>5</v>
      </c>
      <c r="G993">
        <v>7</v>
      </c>
      <c r="H993" t="s">
        <v>37</v>
      </c>
      <c r="I993">
        <v>0</v>
      </c>
      <c r="J993">
        <v>1</v>
      </c>
      <c r="K993">
        <v>10</v>
      </c>
      <c r="L993">
        <v>60</v>
      </c>
      <c r="M993">
        <v>116</v>
      </c>
      <c r="N993">
        <v>7080</v>
      </c>
      <c r="P993">
        <v>40</v>
      </c>
    </row>
    <row r="994" spans="1:16" x14ac:dyDescent="0.3">
      <c r="A994" t="s">
        <v>1009</v>
      </c>
      <c r="B994" t="s">
        <v>13</v>
      </c>
      <c r="C994">
        <v>210504</v>
      </c>
      <c r="D994" t="s">
        <v>730</v>
      </c>
      <c r="E994">
        <v>210419</v>
      </c>
      <c r="F994">
        <v>5</v>
      </c>
      <c r="G994">
        <v>7</v>
      </c>
      <c r="H994" t="s">
        <v>37</v>
      </c>
      <c r="I994">
        <v>0</v>
      </c>
      <c r="J994">
        <v>2</v>
      </c>
      <c r="K994">
        <v>10</v>
      </c>
      <c r="L994">
        <v>60</v>
      </c>
      <c r="M994">
        <v>87</v>
      </c>
      <c r="N994">
        <v>5955</v>
      </c>
      <c r="P994">
        <v>40</v>
      </c>
    </row>
    <row r="995" spans="1:16" x14ac:dyDescent="0.3">
      <c r="A995" t="s">
        <v>1010</v>
      </c>
      <c r="B995" t="s">
        <v>13</v>
      </c>
      <c r="C995">
        <v>210504</v>
      </c>
      <c r="D995" t="s">
        <v>730</v>
      </c>
      <c r="E995">
        <v>210419</v>
      </c>
      <c r="F995">
        <v>5</v>
      </c>
      <c r="G995">
        <v>7</v>
      </c>
      <c r="H995" t="s">
        <v>37</v>
      </c>
      <c r="I995">
        <v>0</v>
      </c>
      <c r="J995">
        <v>3</v>
      </c>
      <c r="K995">
        <v>10</v>
      </c>
      <c r="L995">
        <v>60</v>
      </c>
      <c r="M995">
        <v>87</v>
      </c>
      <c r="N995">
        <v>6316</v>
      </c>
      <c r="P995">
        <v>40</v>
      </c>
    </row>
    <row r="996" spans="1:16" x14ac:dyDescent="0.3">
      <c r="A996" t="s">
        <v>1011</v>
      </c>
      <c r="B996" t="s">
        <v>13</v>
      </c>
      <c r="C996">
        <v>210504</v>
      </c>
      <c r="D996" t="s">
        <v>730</v>
      </c>
      <c r="E996">
        <v>210419</v>
      </c>
      <c r="F996">
        <v>5</v>
      </c>
      <c r="G996">
        <v>7</v>
      </c>
      <c r="H996" t="s">
        <v>37</v>
      </c>
      <c r="I996">
        <v>3</v>
      </c>
      <c r="J996">
        <v>1</v>
      </c>
      <c r="K996">
        <v>10</v>
      </c>
      <c r="L996">
        <v>60</v>
      </c>
      <c r="M996">
        <v>116</v>
      </c>
      <c r="N996">
        <v>7695</v>
      </c>
      <c r="P996">
        <v>40</v>
      </c>
    </row>
    <row r="997" spans="1:16" x14ac:dyDescent="0.3">
      <c r="A997" t="s">
        <v>1012</v>
      </c>
      <c r="B997" t="s">
        <v>13</v>
      </c>
      <c r="C997">
        <v>210504</v>
      </c>
      <c r="D997" t="s">
        <v>730</v>
      </c>
      <c r="E997">
        <v>210419</v>
      </c>
      <c r="F997">
        <v>5</v>
      </c>
      <c r="G997">
        <v>7</v>
      </c>
      <c r="H997" t="s">
        <v>37</v>
      </c>
      <c r="I997">
        <v>3</v>
      </c>
      <c r="J997">
        <v>2</v>
      </c>
      <c r="K997">
        <v>10</v>
      </c>
      <c r="L997">
        <v>60</v>
      </c>
      <c r="M997">
        <v>116</v>
      </c>
      <c r="N997">
        <v>6405</v>
      </c>
      <c r="P997">
        <v>40</v>
      </c>
    </row>
    <row r="998" spans="1:16" x14ac:dyDescent="0.3">
      <c r="A998" t="s">
        <v>1013</v>
      </c>
      <c r="B998" t="s">
        <v>13</v>
      </c>
      <c r="C998">
        <v>210504</v>
      </c>
      <c r="D998" t="s">
        <v>730</v>
      </c>
      <c r="E998">
        <v>210419</v>
      </c>
      <c r="F998">
        <v>5</v>
      </c>
      <c r="G998">
        <v>7</v>
      </c>
      <c r="H998" t="s">
        <v>37</v>
      </c>
      <c r="I998">
        <v>3</v>
      </c>
      <c r="J998">
        <v>3</v>
      </c>
      <c r="K998">
        <v>10</v>
      </c>
      <c r="L998">
        <v>60</v>
      </c>
      <c r="M998">
        <v>103</v>
      </c>
      <c r="N998">
        <v>6735</v>
      </c>
      <c r="P998">
        <v>40</v>
      </c>
    </row>
    <row r="999" spans="1:16" x14ac:dyDescent="0.3">
      <c r="A999" t="s">
        <v>1014</v>
      </c>
      <c r="B999" t="s">
        <v>13</v>
      </c>
      <c r="C999">
        <v>210504</v>
      </c>
      <c r="D999" t="s">
        <v>730</v>
      </c>
      <c r="E999">
        <v>210419</v>
      </c>
      <c r="F999">
        <v>5</v>
      </c>
      <c r="G999">
        <v>7</v>
      </c>
      <c r="H999" t="s">
        <v>37</v>
      </c>
      <c r="I999">
        <v>6</v>
      </c>
      <c r="J999">
        <v>1</v>
      </c>
      <c r="K999">
        <v>10</v>
      </c>
      <c r="L999">
        <v>60</v>
      </c>
      <c r="M999">
        <v>105</v>
      </c>
      <c r="N999">
        <v>6915</v>
      </c>
      <c r="P999">
        <v>40</v>
      </c>
    </row>
    <row r="1000" spans="1:16" x14ac:dyDescent="0.3">
      <c r="A1000" t="s">
        <v>1015</v>
      </c>
      <c r="B1000" t="s">
        <v>13</v>
      </c>
      <c r="C1000">
        <v>210504</v>
      </c>
      <c r="D1000" t="s">
        <v>730</v>
      </c>
      <c r="E1000">
        <v>210419</v>
      </c>
      <c r="F1000">
        <v>5</v>
      </c>
      <c r="G1000">
        <v>7</v>
      </c>
      <c r="H1000" t="s">
        <v>37</v>
      </c>
      <c r="I1000">
        <v>6</v>
      </c>
      <c r="J1000">
        <v>2</v>
      </c>
      <c r="K1000">
        <v>10</v>
      </c>
      <c r="L1000">
        <v>60</v>
      </c>
      <c r="M1000">
        <v>116</v>
      </c>
      <c r="N1000">
        <v>7785</v>
      </c>
      <c r="P1000">
        <v>40</v>
      </c>
    </row>
    <row r="1001" spans="1:16" x14ac:dyDescent="0.3">
      <c r="A1001" t="s">
        <v>1016</v>
      </c>
      <c r="B1001" t="s">
        <v>13</v>
      </c>
      <c r="C1001">
        <v>210504</v>
      </c>
      <c r="D1001" t="s">
        <v>730</v>
      </c>
      <c r="E1001">
        <v>210419</v>
      </c>
      <c r="F1001">
        <v>5</v>
      </c>
      <c r="G1001">
        <v>7</v>
      </c>
      <c r="H1001" t="s">
        <v>37</v>
      </c>
      <c r="I1001">
        <v>6</v>
      </c>
      <c r="J1001">
        <v>3</v>
      </c>
      <c r="K1001">
        <v>10</v>
      </c>
      <c r="L1001">
        <v>60</v>
      </c>
      <c r="M1001">
        <v>130</v>
      </c>
      <c r="N1001">
        <v>8310</v>
      </c>
      <c r="P1001">
        <v>40</v>
      </c>
    </row>
    <row r="1002" spans="1:16" x14ac:dyDescent="0.3">
      <c r="A1002" t="s">
        <v>1017</v>
      </c>
      <c r="B1002" t="s">
        <v>13</v>
      </c>
      <c r="C1002">
        <v>210504</v>
      </c>
      <c r="D1002" t="s">
        <v>730</v>
      </c>
      <c r="E1002">
        <v>210419</v>
      </c>
      <c r="F1002">
        <v>5</v>
      </c>
      <c r="G1002">
        <v>7</v>
      </c>
      <c r="H1002" t="s">
        <v>15</v>
      </c>
      <c r="L1002">
        <v>60</v>
      </c>
      <c r="M1002">
        <v>15</v>
      </c>
      <c r="N1002">
        <v>1050</v>
      </c>
      <c r="P1002">
        <v>40</v>
      </c>
    </row>
    <row r="1003" spans="1:16" x14ac:dyDescent="0.3">
      <c r="A1003" t="s">
        <v>1018</v>
      </c>
      <c r="B1003" t="s">
        <v>13</v>
      </c>
      <c r="C1003">
        <v>210504</v>
      </c>
      <c r="D1003" t="s">
        <v>730</v>
      </c>
      <c r="E1003">
        <v>210419</v>
      </c>
      <c r="F1003">
        <v>5</v>
      </c>
      <c r="G1003">
        <v>7</v>
      </c>
      <c r="H1003" t="s">
        <v>15</v>
      </c>
      <c r="L1003">
        <v>60</v>
      </c>
      <c r="M1003">
        <v>15</v>
      </c>
      <c r="N1003">
        <v>735</v>
      </c>
      <c r="P1003">
        <v>40</v>
      </c>
    </row>
    <row r="1004" spans="1:16" x14ac:dyDescent="0.3">
      <c r="A1004" t="s">
        <v>1019</v>
      </c>
      <c r="B1004" t="s">
        <v>13</v>
      </c>
      <c r="C1004">
        <v>210504</v>
      </c>
      <c r="D1004" t="s">
        <v>730</v>
      </c>
      <c r="E1004">
        <v>210419</v>
      </c>
      <c r="F1004">
        <v>5</v>
      </c>
      <c r="G1004">
        <v>7</v>
      </c>
      <c r="H1004" t="s">
        <v>15</v>
      </c>
      <c r="L1004">
        <v>60</v>
      </c>
      <c r="M1004">
        <v>15</v>
      </c>
      <c r="N1004">
        <v>960</v>
      </c>
      <c r="P1004">
        <v>40</v>
      </c>
    </row>
    <row r="1005" spans="1:16" x14ac:dyDescent="0.3">
      <c r="A1005" t="s">
        <v>1020</v>
      </c>
      <c r="B1005" t="s">
        <v>13</v>
      </c>
      <c r="C1005">
        <v>210504</v>
      </c>
      <c r="D1005" t="s">
        <v>730</v>
      </c>
      <c r="E1005">
        <v>210419</v>
      </c>
      <c r="F1005">
        <v>5</v>
      </c>
      <c r="G1005">
        <v>7</v>
      </c>
      <c r="H1005" t="s">
        <v>15</v>
      </c>
      <c r="L1005">
        <v>60</v>
      </c>
      <c r="M1005">
        <v>15</v>
      </c>
      <c r="N1005">
        <v>750</v>
      </c>
      <c r="P1005">
        <v>40</v>
      </c>
    </row>
    <row r="1006" spans="1:16" x14ac:dyDescent="0.3">
      <c r="A1006" t="s">
        <v>1021</v>
      </c>
      <c r="B1006" t="s">
        <v>13</v>
      </c>
      <c r="C1006">
        <v>210504</v>
      </c>
      <c r="D1006" t="s">
        <v>730</v>
      </c>
      <c r="E1006">
        <v>210419</v>
      </c>
      <c r="F1006">
        <v>5</v>
      </c>
      <c r="G1006">
        <v>7</v>
      </c>
      <c r="H1006" t="s">
        <v>37</v>
      </c>
      <c r="I1006">
        <v>9</v>
      </c>
      <c r="J1006">
        <v>1</v>
      </c>
      <c r="K1006">
        <v>10</v>
      </c>
      <c r="L1006">
        <v>60</v>
      </c>
      <c r="M1006">
        <v>130</v>
      </c>
      <c r="N1006">
        <v>9255</v>
      </c>
      <c r="P1006">
        <v>40</v>
      </c>
    </row>
    <row r="1007" spans="1:16" x14ac:dyDescent="0.3">
      <c r="A1007" t="s">
        <v>1022</v>
      </c>
      <c r="B1007" t="s">
        <v>13</v>
      </c>
      <c r="C1007">
        <v>210504</v>
      </c>
      <c r="D1007" t="s">
        <v>730</v>
      </c>
      <c r="E1007">
        <v>210419</v>
      </c>
      <c r="F1007">
        <v>5</v>
      </c>
      <c r="G1007">
        <v>7</v>
      </c>
      <c r="H1007" t="s">
        <v>37</v>
      </c>
      <c r="I1007">
        <v>9</v>
      </c>
      <c r="J1007">
        <v>1</v>
      </c>
      <c r="K1007">
        <v>10</v>
      </c>
      <c r="L1007">
        <v>60</v>
      </c>
      <c r="M1007">
        <v>840</v>
      </c>
      <c r="N1007">
        <v>53820</v>
      </c>
      <c r="O1007" t="s">
        <v>1023</v>
      </c>
      <c r="P1007">
        <v>40</v>
      </c>
    </row>
    <row r="1008" spans="1:16" x14ac:dyDescent="0.3">
      <c r="A1008" t="s">
        <v>1024</v>
      </c>
      <c r="B1008" t="s">
        <v>13</v>
      </c>
      <c r="C1008">
        <v>210504</v>
      </c>
      <c r="D1008" t="s">
        <v>730</v>
      </c>
      <c r="E1008">
        <v>210419</v>
      </c>
      <c r="F1008">
        <v>5</v>
      </c>
      <c r="G1008">
        <v>7</v>
      </c>
      <c r="H1008" t="s">
        <v>37</v>
      </c>
      <c r="I1008">
        <v>9</v>
      </c>
      <c r="J1008">
        <v>2</v>
      </c>
      <c r="K1008">
        <v>10</v>
      </c>
      <c r="L1008">
        <v>60</v>
      </c>
      <c r="M1008">
        <v>840</v>
      </c>
      <c r="N1008">
        <v>53820</v>
      </c>
      <c r="O1008" t="s">
        <v>1023</v>
      </c>
      <c r="P1008">
        <v>40</v>
      </c>
    </row>
    <row r="1009" spans="1:16" x14ac:dyDescent="0.3">
      <c r="A1009" t="s">
        <v>1025</v>
      </c>
      <c r="B1009" t="s">
        <v>13</v>
      </c>
      <c r="C1009">
        <v>210504</v>
      </c>
      <c r="D1009" t="s">
        <v>730</v>
      </c>
      <c r="E1009">
        <v>210419</v>
      </c>
      <c r="F1009">
        <v>5</v>
      </c>
      <c r="G1009">
        <v>7</v>
      </c>
      <c r="H1009" t="s">
        <v>37</v>
      </c>
      <c r="I1009">
        <v>9</v>
      </c>
      <c r="J1009">
        <v>3</v>
      </c>
      <c r="K1009">
        <v>10</v>
      </c>
      <c r="L1009">
        <v>60</v>
      </c>
      <c r="M1009">
        <v>116</v>
      </c>
      <c r="N1009">
        <v>7440</v>
      </c>
      <c r="P1009">
        <v>40</v>
      </c>
    </row>
    <row r="1010" spans="1:16" x14ac:dyDescent="0.3">
      <c r="A1010" t="s">
        <v>1026</v>
      </c>
      <c r="B1010" t="s">
        <v>13</v>
      </c>
      <c r="C1010">
        <v>210504</v>
      </c>
      <c r="D1010" t="s">
        <v>730</v>
      </c>
      <c r="E1010">
        <v>210419</v>
      </c>
      <c r="F1010">
        <v>5</v>
      </c>
      <c r="G1010">
        <v>7</v>
      </c>
      <c r="H1010" t="s">
        <v>37</v>
      </c>
      <c r="I1010">
        <v>12</v>
      </c>
      <c r="J1010">
        <v>1</v>
      </c>
      <c r="K1010">
        <v>10</v>
      </c>
      <c r="L1010">
        <v>60</v>
      </c>
      <c r="M1010">
        <v>118</v>
      </c>
      <c r="N1010">
        <v>7545</v>
      </c>
      <c r="P1010">
        <v>40</v>
      </c>
    </row>
    <row r="1011" spans="1:16" x14ac:dyDescent="0.3">
      <c r="A1011" t="s">
        <v>1027</v>
      </c>
      <c r="B1011" t="s">
        <v>13</v>
      </c>
      <c r="C1011">
        <v>210504</v>
      </c>
      <c r="D1011" t="s">
        <v>730</v>
      </c>
      <c r="E1011">
        <v>210419</v>
      </c>
      <c r="F1011">
        <v>5</v>
      </c>
      <c r="G1011">
        <v>7</v>
      </c>
      <c r="H1011" t="s">
        <v>37</v>
      </c>
      <c r="I1011">
        <v>12</v>
      </c>
      <c r="J1011">
        <v>2</v>
      </c>
      <c r="K1011">
        <v>10</v>
      </c>
      <c r="L1011">
        <v>60</v>
      </c>
      <c r="M1011">
        <v>116</v>
      </c>
      <c r="N1011">
        <v>7335</v>
      </c>
      <c r="P1011">
        <v>40</v>
      </c>
    </row>
    <row r="1012" spans="1:16" x14ac:dyDescent="0.3">
      <c r="A1012" t="s">
        <v>1028</v>
      </c>
      <c r="B1012" t="s">
        <v>13</v>
      </c>
      <c r="C1012">
        <v>210504</v>
      </c>
      <c r="D1012" t="s">
        <v>730</v>
      </c>
      <c r="E1012">
        <v>210419</v>
      </c>
      <c r="F1012">
        <v>5</v>
      </c>
      <c r="G1012">
        <v>7</v>
      </c>
      <c r="H1012" t="s">
        <v>37</v>
      </c>
      <c r="I1012">
        <v>12</v>
      </c>
      <c r="J1012">
        <v>3</v>
      </c>
      <c r="K1012">
        <v>10</v>
      </c>
      <c r="L1012">
        <v>60</v>
      </c>
      <c r="M1012">
        <v>101</v>
      </c>
      <c r="N1012">
        <v>6930</v>
      </c>
      <c r="P1012">
        <v>40</v>
      </c>
    </row>
    <row r="1013" spans="1:16" x14ac:dyDescent="0.3">
      <c r="A1013" t="s">
        <v>1029</v>
      </c>
      <c r="B1013" t="s">
        <v>13</v>
      </c>
      <c r="C1013">
        <v>210504</v>
      </c>
      <c r="D1013" t="s">
        <v>730</v>
      </c>
      <c r="E1013">
        <v>210419</v>
      </c>
      <c r="F1013">
        <v>5</v>
      </c>
      <c r="G1013">
        <v>7</v>
      </c>
      <c r="H1013" t="s">
        <v>37</v>
      </c>
      <c r="I1013">
        <v>24</v>
      </c>
      <c r="J1013">
        <v>1</v>
      </c>
      <c r="K1013">
        <v>10</v>
      </c>
      <c r="L1013">
        <v>60</v>
      </c>
      <c r="M1013">
        <v>116</v>
      </c>
      <c r="N1013">
        <v>7155</v>
      </c>
      <c r="P1013">
        <v>40</v>
      </c>
    </row>
    <row r="1014" spans="1:16" x14ac:dyDescent="0.3">
      <c r="A1014" t="s">
        <v>1030</v>
      </c>
      <c r="B1014" t="s">
        <v>13</v>
      </c>
      <c r="C1014">
        <v>210504</v>
      </c>
      <c r="D1014" t="s">
        <v>730</v>
      </c>
      <c r="E1014">
        <v>210419</v>
      </c>
      <c r="F1014">
        <v>5</v>
      </c>
      <c r="G1014">
        <v>7</v>
      </c>
      <c r="H1014" t="s">
        <v>37</v>
      </c>
      <c r="I1014">
        <v>24</v>
      </c>
      <c r="J1014">
        <v>2</v>
      </c>
      <c r="K1014">
        <v>10</v>
      </c>
      <c r="L1014">
        <v>60</v>
      </c>
      <c r="M1014">
        <v>103</v>
      </c>
      <c r="N1014">
        <v>8280</v>
      </c>
      <c r="P1014">
        <v>40</v>
      </c>
    </row>
    <row r="1015" spans="1:16" x14ac:dyDescent="0.3">
      <c r="A1015" t="s">
        <v>1031</v>
      </c>
      <c r="B1015" t="s">
        <v>13</v>
      </c>
      <c r="C1015">
        <v>210504</v>
      </c>
      <c r="D1015" t="s">
        <v>730</v>
      </c>
      <c r="E1015">
        <v>210419</v>
      </c>
      <c r="F1015">
        <v>5</v>
      </c>
      <c r="G1015">
        <v>7</v>
      </c>
      <c r="H1015" t="s">
        <v>37</v>
      </c>
      <c r="I1015">
        <v>24</v>
      </c>
      <c r="J1015">
        <v>3</v>
      </c>
      <c r="K1015">
        <v>10</v>
      </c>
      <c r="L1015">
        <v>60</v>
      </c>
      <c r="M1015">
        <v>101</v>
      </c>
      <c r="N1015">
        <v>7740</v>
      </c>
      <c r="P1015">
        <v>40</v>
      </c>
    </row>
    <row r="1016" spans="1:16" x14ac:dyDescent="0.3">
      <c r="A1016" t="s">
        <v>1032</v>
      </c>
      <c r="B1016" t="s">
        <v>13</v>
      </c>
      <c r="C1016">
        <v>210504</v>
      </c>
      <c r="D1016" t="s">
        <v>730</v>
      </c>
      <c r="E1016">
        <v>210419</v>
      </c>
      <c r="F1016">
        <v>5</v>
      </c>
      <c r="G1016">
        <v>7</v>
      </c>
      <c r="H1016" t="s">
        <v>15</v>
      </c>
      <c r="L1016">
        <v>60</v>
      </c>
      <c r="M1016">
        <v>15</v>
      </c>
      <c r="N1016">
        <v>660</v>
      </c>
      <c r="P1016">
        <v>40</v>
      </c>
    </row>
    <row r="1017" spans="1:16" x14ac:dyDescent="0.3">
      <c r="A1017" t="s">
        <v>1033</v>
      </c>
      <c r="B1017" t="s">
        <v>13</v>
      </c>
      <c r="C1017">
        <v>210504</v>
      </c>
      <c r="D1017" t="s">
        <v>730</v>
      </c>
      <c r="E1017">
        <v>210419</v>
      </c>
      <c r="F1017">
        <v>5</v>
      </c>
      <c r="G1017">
        <v>7</v>
      </c>
      <c r="H1017" t="s">
        <v>15</v>
      </c>
      <c r="L1017">
        <v>60</v>
      </c>
      <c r="M1017">
        <v>25</v>
      </c>
      <c r="N1017">
        <v>1395</v>
      </c>
      <c r="P1017">
        <v>40</v>
      </c>
    </row>
    <row r="1018" spans="1:16" x14ac:dyDescent="0.3">
      <c r="A1018" t="s">
        <v>1034</v>
      </c>
      <c r="B1018" t="s">
        <v>13</v>
      </c>
      <c r="C1018">
        <v>210504</v>
      </c>
      <c r="D1018" t="s">
        <v>730</v>
      </c>
      <c r="E1018">
        <v>210419</v>
      </c>
      <c r="F1018">
        <v>5</v>
      </c>
      <c r="G1018">
        <v>7</v>
      </c>
      <c r="H1018" t="s">
        <v>15</v>
      </c>
      <c r="L1018">
        <v>60</v>
      </c>
      <c r="M1018">
        <v>15</v>
      </c>
      <c r="N1018">
        <v>540</v>
      </c>
      <c r="P1018">
        <v>40</v>
      </c>
    </row>
    <row r="1019" spans="1:16" x14ac:dyDescent="0.3">
      <c r="A1019" t="s">
        <v>1035</v>
      </c>
      <c r="B1019" t="s">
        <v>13</v>
      </c>
      <c r="C1019">
        <v>210504</v>
      </c>
      <c r="D1019" t="s">
        <v>730</v>
      </c>
      <c r="E1019">
        <v>210419</v>
      </c>
      <c r="F1019">
        <v>5</v>
      </c>
      <c r="G1019">
        <v>7</v>
      </c>
      <c r="H1019" t="s">
        <v>15</v>
      </c>
      <c r="L1019">
        <v>60</v>
      </c>
      <c r="M1019">
        <v>15</v>
      </c>
      <c r="N1019">
        <v>795</v>
      </c>
      <c r="P1019">
        <v>40</v>
      </c>
    </row>
    <row r="1020" spans="1:16" x14ac:dyDescent="0.3">
      <c r="A1020" t="s">
        <v>1036</v>
      </c>
      <c r="B1020" t="s">
        <v>13</v>
      </c>
      <c r="C1020">
        <v>210504</v>
      </c>
      <c r="D1020" t="s">
        <v>730</v>
      </c>
      <c r="E1020">
        <v>210419</v>
      </c>
      <c r="F1020">
        <v>5</v>
      </c>
      <c r="G1020">
        <v>7</v>
      </c>
      <c r="H1020" t="s">
        <v>120</v>
      </c>
      <c r="I1020">
        <v>0</v>
      </c>
      <c r="J1020">
        <v>1</v>
      </c>
      <c r="K1020">
        <v>10</v>
      </c>
      <c r="L1020">
        <v>60</v>
      </c>
      <c r="M1020">
        <v>101</v>
      </c>
      <c r="N1020">
        <v>7020</v>
      </c>
      <c r="P1020">
        <v>40</v>
      </c>
    </row>
    <row r="1021" spans="1:16" x14ac:dyDescent="0.3">
      <c r="A1021" t="s">
        <v>1037</v>
      </c>
      <c r="B1021" t="s">
        <v>13</v>
      </c>
      <c r="C1021">
        <v>210504</v>
      </c>
      <c r="D1021" t="s">
        <v>730</v>
      </c>
      <c r="E1021">
        <v>210419</v>
      </c>
      <c r="F1021">
        <v>5</v>
      </c>
      <c r="G1021">
        <v>7</v>
      </c>
      <c r="H1021" t="s">
        <v>120</v>
      </c>
      <c r="I1021">
        <v>0</v>
      </c>
      <c r="J1021">
        <v>2</v>
      </c>
      <c r="K1021">
        <v>10</v>
      </c>
      <c r="L1021">
        <v>60</v>
      </c>
      <c r="M1021">
        <v>101</v>
      </c>
      <c r="N1021">
        <v>6090</v>
      </c>
      <c r="P1021">
        <v>40</v>
      </c>
    </row>
    <row r="1022" spans="1:16" x14ac:dyDescent="0.3">
      <c r="A1022" t="s">
        <v>1038</v>
      </c>
      <c r="B1022" t="s">
        <v>13</v>
      </c>
      <c r="C1022">
        <v>210504</v>
      </c>
      <c r="D1022" t="s">
        <v>730</v>
      </c>
      <c r="E1022">
        <v>210419</v>
      </c>
      <c r="F1022">
        <v>5</v>
      </c>
      <c r="G1022">
        <v>7</v>
      </c>
      <c r="H1022" t="s">
        <v>120</v>
      </c>
      <c r="I1022">
        <v>0</v>
      </c>
      <c r="J1022">
        <v>3</v>
      </c>
      <c r="K1022">
        <v>10</v>
      </c>
      <c r="L1022">
        <v>60</v>
      </c>
      <c r="M1022">
        <v>187</v>
      </c>
      <c r="N1022">
        <v>605</v>
      </c>
      <c r="P1022">
        <v>40</v>
      </c>
    </row>
    <row r="1023" spans="1:16" x14ac:dyDescent="0.3">
      <c r="A1023" t="s">
        <v>1039</v>
      </c>
      <c r="B1023" t="s">
        <v>13</v>
      </c>
      <c r="C1023">
        <v>210504</v>
      </c>
      <c r="D1023" t="s">
        <v>730</v>
      </c>
      <c r="E1023">
        <v>210419</v>
      </c>
      <c r="F1023">
        <v>5</v>
      </c>
      <c r="G1023">
        <v>7</v>
      </c>
      <c r="H1023" t="s">
        <v>120</v>
      </c>
      <c r="I1023">
        <v>3</v>
      </c>
      <c r="J1023">
        <v>1</v>
      </c>
      <c r="K1023">
        <v>10</v>
      </c>
      <c r="L1023">
        <v>60</v>
      </c>
      <c r="M1023">
        <v>365</v>
      </c>
      <c r="N1023">
        <v>22560</v>
      </c>
      <c r="O1023" t="s">
        <v>1040</v>
      </c>
      <c r="P1023">
        <v>40</v>
      </c>
    </row>
    <row r="1024" spans="1:16" x14ac:dyDescent="0.3">
      <c r="A1024" t="s">
        <v>1041</v>
      </c>
      <c r="B1024" t="s">
        <v>13</v>
      </c>
      <c r="C1024">
        <v>210504</v>
      </c>
      <c r="D1024" t="s">
        <v>730</v>
      </c>
      <c r="E1024">
        <v>210419</v>
      </c>
      <c r="F1024">
        <v>5</v>
      </c>
      <c r="G1024">
        <v>7</v>
      </c>
      <c r="H1024" t="s">
        <v>120</v>
      </c>
      <c r="I1024">
        <v>3</v>
      </c>
      <c r="J1024">
        <v>2</v>
      </c>
      <c r="K1024">
        <v>10</v>
      </c>
      <c r="L1024">
        <v>60</v>
      </c>
      <c r="M1024">
        <v>72</v>
      </c>
      <c r="N1024">
        <v>6885</v>
      </c>
      <c r="P1024">
        <v>40</v>
      </c>
    </row>
    <row r="1025" spans="1:16" x14ac:dyDescent="0.3">
      <c r="A1025" t="s">
        <v>1042</v>
      </c>
      <c r="B1025" t="s">
        <v>13</v>
      </c>
      <c r="C1025">
        <v>210504</v>
      </c>
      <c r="D1025" t="s">
        <v>730</v>
      </c>
      <c r="E1025">
        <v>210419</v>
      </c>
      <c r="F1025">
        <v>5</v>
      </c>
      <c r="G1025">
        <v>7</v>
      </c>
      <c r="H1025" t="s">
        <v>120</v>
      </c>
      <c r="I1025">
        <v>3</v>
      </c>
      <c r="J1025">
        <v>3</v>
      </c>
      <c r="K1025">
        <v>10</v>
      </c>
      <c r="L1025">
        <v>60</v>
      </c>
      <c r="M1025">
        <v>101</v>
      </c>
      <c r="N1025">
        <v>5940</v>
      </c>
      <c r="P1025">
        <v>40</v>
      </c>
    </row>
    <row r="1026" spans="1:16" x14ac:dyDescent="0.3">
      <c r="A1026" t="s">
        <v>1043</v>
      </c>
      <c r="B1026" t="s">
        <v>13</v>
      </c>
      <c r="C1026">
        <v>210504</v>
      </c>
      <c r="D1026" t="s">
        <v>730</v>
      </c>
      <c r="E1026">
        <v>210419</v>
      </c>
      <c r="F1026">
        <v>5</v>
      </c>
      <c r="G1026">
        <v>7</v>
      </c>
      <c r="H1026" t="s">
        <v>120</v>
      </c>
      <c r="I1026">
        <v>6</v>
      </c>
      <c r="J1026">
        <v>1</v>
      </c>
      <c r="K1026">
        <v>10</v>
      </c>
      <c r="L1026">
        <v>60</v>
      </c>
      <c r="M1026">
        <v>101</v>
      </c>
      <c r="N1026">
        <v>7080</v>
      </c>
      <c r="P1026">
        <v>40</v>
      </c>
    </row>
    <row r="1027" spans="1:16" x14ac:dyDescent="0.3">
      <c r="A1027" t="s">
        <v>1044</v>
      </c>
      <c r="B1027" t="s">
        <v>13</v>
      </c>
      <c r="C1027">
        <v>210504</v>
      </c>
      <c r="D1027" t="s">
        <v>730</v>
      </c>
      <c r="E1027">
        <v>210419</v>
      </c>
      <c r="F1027">
        <v>5</v>
      </c>
      <c r="G1027">
        <v>7</v>
      </c>
      <c r="H1027" t="s">
        <v>120</v>
      </c>
      <c r="I1027">
        <v>6</v>
      </c>
      <c r="J1027">
        <v>2</v>
      </c>
      <c r="K1027">
        <v>10</v>
      </c>
      <c r="L1027">
        <v>60</v>
      </c>
      <c r="M1027">
        <v>101</v>
      </c>
      <c r="N1027">
        <v>7170</v>
      </c>
      <c r="P1027">
        <v>40</v>
      </c>
    </row>
    <row r="1028" spans="1:16" x14ac:dyDescent="0.3">
      <c r="A1028" t="s">
        <v>1045</v>
      </c>
      <c r="B1028" t="s">
        <v>13</v>
      </c>
      <c r="C1028">
        <v>210504</v>
      </c>
      <c r="D1028" t="s">
        <v>730</v>
      </c>
      <c r="E1028">
        <v>210419</v>
      </c>
      <c r="F1028">
        <v>5</v>
      </c>
      <c r="G1028">
        <v>7</v>
      </c>
      <c r="H1028" t="s">
        <v>120</v>
      </c>
      <c r="I1028">
        <v>6</v>
      </c>
      <c r="J1028">
        <v>3</v>
      </c>
      <c r="K1028">
        <v>10</v>
      </c>
      <c r="L1028">
        <v>60</v>
      </c>
      <c r="M1028">
        <v>130</v>
      </c>
      <c r="N1028">
        <v>7755</v>
      </c>
      <c r="P1028">
        <v>40</v>
      </c>
    </row>
    <row r="1029" spans="1:16" x14ac:dyDescent="0.3">
      <c r="A1029" t="s">
        <v>1046</v>
      </c>
      <c r="B1029" t="s">
        <v>13</v>
      </c>
      <c r="C1029">
        <v>210504</v>
      </c>
      <c r="D1029" t="s">
        <v>730</v>
      </c>
      <c r="E1029">
        <v>210419</v>
      </c>
      <c r="F1029">
        <v>5</v>
      </c>
      <c r="G1029">
        <v>7</v>
      </c>
      <c r="H1029" t="s">
        <v>15</v>
      </c>
      <c r="L1029">
        <v>60</v>
      </c>
      <c r="M1029">
        <v>14</v>
      </c>
      <c r="N1029">
        <v>585</v>
      </c>
      <c r="P1029">
        <v>40</v>
      </c>
    </row>
    <row r="1030" spans="1:16" x14ac:dyDescent="0.3">
      <c r="A1030" t="s">
        <v>1047</v>
      </c>
      <c r="B1030" t="s">
        <v>13</v>
      </c>
      <c r="C1030">
        <v>210504</v>
      </c>
      <c r="D1030" t="s">
        <v>730</v>
      </c>
      <c r="E1030">
        <v>210419</v>
      </c>
      <c r="F1030">
        <v>5</v>
      </c>
      <c r="G1030">
        <v>7</v>
      </c>
      <c r="H1030" t="s">
        <v>15</v>
      </c>
      <c r="L1030">
        <v>60</v>
      </c>
      <c r="M1030">
        <v>14</v>
      </c>
      <c r="N1030">
        <v>585</v>
      </c>
      <c r="P1030">
        <v>40</v>
      </c>
    </row>
    <row r="1031" spans="1:16" x14ac:dyDescent="0.3">
      <c r="A1031" t="s">
        <v>1048</v>
      </c>
      <c r="B1031" t="s">
        <v>13</v>
      </c>
      <c r="C1031">
        <v>210504</v>
      </c>
      <c r="D1031" t="s">
        <v>730</v>
      </c>
      <c r="E1031">
        <v>210419</v>
      </c>
      <c r="F1031">
        <v>5</v>
      </c>
      <c r="G1031">
        <v>7</v>
      </c>
      <c r="H1031" t="s">
        <v>15</v>
      </c>
      <c r="L1031">
        <v>60</v>
      </c>
      <c r="M1031">
        <v>14</v>
      </c>
      <c r="N1031">
        <v>465</v>
      </c>
      <c r="P1031">
        <v>40</v>
      </c>
    </row>
    <row r="1032" spans="1:16" x14ac:dyDescent="0.3">
      <c r="A1032" t="s">
        <v>1049</v>
      </c>
      <c r="B1032" t="s">
        <v>13</v>
      </c>
      <c r="C1032">
        <v>210504</v>
      </c>
      <c r="D1032" t="s">
        <v>730</v>
      </c>
      <c r="E1032">
        <v>210419</v>
      </c>
      <c r="F1032">
        <v>5</v>
      </c>
      <c r="G1032">
        <v>7</v>
      </c>
      <c r="H1032" t="s">
        <v>15</v>
      </c>
      <c r="L1032">
        <v>60</v>
      </c>
      <c r="M1032">
        <v>14</v>
      </c>
      <c r="N1032">
        <v>735</v>
      </c>
      <c r="P1032">
        <v>40</v>
      </c>
    </row>
    <row r="1033" spans="1:16" x14ac:dyDescent="0.3">
      <c r="A1033" t="s">
        <v>1050</v>
      </c>
      <c r="B1033" t="s">
        <v>13</v>
      </c>
      <c r="C1033">
        <v>210504</v>
      </c>
      <c r="D1033" t="s">
        <v>730</v>
      </c>
      <c r="E1033">
        <v>210419</v>
      </c>
      <c r="F1033">
        <v>5</v>
      </c>
      <c r="G1033">
        <v>7</v>
      </c>
      <c r="H1033" t="s">
        <v>120</v>
      </c>
      <c r="I1033">
        <v>9</v>
      </c>
      <c r="J1033">
        <v>1</v>
      </c>
      <c r="K1033">
        <v>10</v>
      </c>
      <c r="L1033">
        <v>60</v>
      </c>
      <c r="M1033">
        <v>130</v>
      </c>
      <c r="N1033">
        <v>8385</v>
      </c>
      <c r="P1033">
        <v>40</v>
      </c>
    </row>
    <row r="1034" spans="1:16" x14ac:dyDescent="0.3">
      <c r="A1034" t="s">
        <v>1051</v>
      </c>
      <c r="B1034" t="s">
        <v>13</v>
      </c>
      <c r="C1034">
        <v>210504</v>
      </c>
      <c r="D1034" t="s">
        <v>730</v>
      </c>
      <c r="E1034">
        <v>210419</v>
      </c>
      <c r="F1034">
        <v>5</v>
      </c>
      <c r="G1034">
        <v>7</v>
      </c>
      <c r="H1034" t="s">
        <v>120</v>
      </c>
      <c r="I1034">
        <v>9</v>
      </c>
      <c r="J1034">
        <v>2</v>
      </c>
      <c r="K1034">
        <v>10</v>
      </c>
      <c r="L1034">
        <v>60</v>
      </c>
      <c r="M1034">
        <v>145</v>
      </c>
      <c r="N1034">
        <v>7935</v>
      </c>
      <c r="P1034">
        <v>40</v>
      </c>
    </row>
    <row r="1035" spans="1:16" x14ac:dyDescent="0.3">
      <c r="A1035" t="s">
        <v>1052</v>
      </c>
      <c r="B1035" t="s">
        <v>13</v>
      </c>
      <c r="C1035">
        <v>210504</v>
      </c>
      <c r="D1035" t="s">
        <v>730</v>
      </c>
      <c r="E1035">
        <v>210419</v>
      </c>
      <c r="F1035">
        <v>5</v>
      </c>
      <c r="G1035">
        <v>7</v>
      </c>
      <c r="H1035" t="s">
        <v>120</v>
      </c>
      <c r="I1035">
        <v>9</v>
      </c>
      <c r="J1035">
        <v>3</v>
      </c>
      <c r="K1035">
        <v>10</v>
      </c>
      <c r="L1035">
        <v>60</v>
      </c>
      <c r="M1035">
        <v>101</v>
      </c>
      <c r="N1035">
        <v>7050</v>
      </c>
      <c r="P1035">
        <v>40</v>
      </c>
    </row>
    <row r="1036" spans="1:16" x14ac:dyDescent="0.3">
      <c r="A1036" t="s">
        <v>1053</v>
      </c>
      <c r="B1036" t="s">
        <v>13</v>
      </c>
      <c r="C1036">
        <v>210504</v>
      </c>
      <c r="D1036" t="s">
        <v>730</v>
      </c>
      <c r="E1036">
        <v>210419</v>
      </c>
      <c r="F1036">
        <v>5</v>
      </c>
      <c r="G1036">
        <v>7</v>
      </c>
      <c r="H1036" t="s">
        <v>120</v>
      </c>
      <c r="I1036">
        <v>12</v>
      </c>
      <c r="J1036">
        <v>1</v>
      </c>
      <c r="K1036">
        <v>10</v>
      </c>
      <c r="L1036">
        <v>60</v>
      </c>
      <c r="M1036">
        <v>145</v>
      </c>
      <c r="N1036">
        <v>7590</v>
      </c>
      <c r="P1036">
        <v>40</v>
      </c>
    </row>
    <row r="1037" spans="1:16" x14ac:dyDescent="0.3">
      <c r="A1037" t="s">
        <v>1054</v>
      </c>
      <c r="B1037" t="s">
        <v>13</v>
      </c>
      <c r="C1037">
        <v>210504</v>
      </c>
      <c r="D1037" t="s">
        <v>730</v>
      </c>
      <c r="E1037">
        <v>210419</v>
      </c>
      <c r="F1037">
        <v>5</v>
      </c>
      <c r="G1037">
        <v>7</v>
      </c>
      <c r="H1037" t="s">
        <v>120</v>
      </c>
      <c r="I1037">
        <v>12</v>
      </c>
      <c r="J1037">
        <v>2</v>
      </c>
      <c r="K1037">
        <v>10</v>
      </c>
      <c r="L1037">
        <v>60</v>
      </c>
      <c r="M1037">
        <v>118</v>
      </c>
      <c r="N1037">
        <v>7035</v>
      </c>
      <c r="P1037">
        <v>40</v>
      </c>
    </row>
    <row r="1038" spans="1:16" x14ac:dyDescent="0.3">
      <c r="A1038" t="s">
        <v>1055</v>
      </c>
      <c r="B1038" t="s">
        <v>13</v>
      </c>
      <c r="C1038">
        <v>210504</v>
      </c>
      <c r="D1038" t="s">
        <v>730</v>
      </c>
      <c r="E1038">
        <v>210419</v>
      </c>
      <c r="F1038">
        <v>5</v>
      </c>
      <c r="G1038">
        <v>7</v>
      </c>
      <c r="H1038" t="s">
        <v>120</v>
      </c>
      <c r="I1038">
        <v>12</v>
      </c>
      <c r="J1038">
        <v>3</v>
      </c>
      <c r="K1038">
        <v>10</v>
      </c>
      <c r="L1038">
        <v>60</v>
      </c>
      <c r="M1038">
        <v>100</v>
      </c>
      <c r="N1038">
        <v>6885</v>
      </c>
      <c r="P1038">
        <v>40</v>
      </c>
    </row>
    <row r="1039" spans="1:16" x14ac:dyDescent="0.3">
      <c r="A1039" t="s">
        <v>1056</v>
      </c>
      <c r="B1039" t="s">
        <v>13</v>
      </c>
      <c r="C1039">
        <v>210504</v>
      </c>
      <c r="D1039" t="s">
        <v>730</v>
      </c>
      <c r="E1039">
        <v>210419</v>
      </c>
      <c r="F1039">
        <v>5</v>
      </c>
      <c r="G1039">
        <v>7</v>
      </c>
      <c r="H1039" t="s">
        <v>120</v>
      </c>
      <c r="I1039">
        <v>24</v>
      </c>
      <c r="J1039">
        <v>1</v>
      </c>
      <c r="K1039">
        <v>10</v>
      </c>
      <c r="L1039">
        <v>60</v>
      </c>
      <c r="M1039">
        <v>114</v>
      </c>
      <c r="N1039">
        <v>7470</v>
      </c>
      <c r="P1039">
        <v>40</v>
      </c>
    </row>
    <row r="1040" spans="1:16" x14ac:dyDescent="0.3">
      <c r="A1040" t="s">
        <v>1057</v>
      </c>
      <c r="B1040" t="s">
        <v>13</v>
      </c>
      <c r="C1040">
        <v>210504</v>
      </c>
      <c r="D1040" t="s">
        <v>730</v>
      </c>
      <c r="E1040">
        <v>210419</v>
      </c>
      <c r="F1040">
        <v>5</v>
      </c>
      <c r="G1040">
        <v>7</v>
      </c>
      <c r="H1040" t="s">
        <v>120</v>
      </c>
      <c r="I1040">
        <v>24</v>
      </c>
      <c r="J1040">
        <v>2</v>
      </c>
      <c r="K1040">
        <v>10</v>
      </c>
      <c r="L1040">
        <v>60</v>
      </c>
      <c r="M1040">
        <v>145</v>
      </c>
      <c r="N1040">
        <v>8610</v>
      </c>
      <c r="P1040">
        <v>40</v>
      </c>
    </row>
    <row r="1041" spans="1:16" x14ac:dyDescent="0.3">
      <c r="A1041" t="s">
        <v>1058</v>
      </c>
      <c r="B1041" t="s">
        <v>13</v>
      </c>
      <c r="C1041">
        <v>210504</v>
      </c>
      <c r="D1041" t="s">
        <v>730</v>
      </c>
      <c r="E1041">
        <v>210419</v>
      </c>
      <c r="F1041">
        <v>5</v>
      </c>
      <c r="G1041">
        <v>7</v>
      </c>
      <c r="H1041" t="s">
        <v>120</v>
      </c>
      <c r="I1041">
        <v>24</v>
      </c>
      <c r="J1041">
        <v>3</v>
      </c>
      <c r="K1041">
        <v>10</v>
      </c>
      <c r="L1041">
        <v>60</v>
      </c>
      <c r="M1041">
        <v>150</v>
      </c>
      <c r="N1041">
        <v>7860</v>
      </c>
      <c r="P1041">
        <v>40</v>
      </c>
    </row>
    <row r="1042" spans="1:16" x14ac:dyDescent="0.3">
      <c r="A1042" t="s">
        <v>1059</v>
      </c>
      <c r="B1042" t="s">
        <v>13</v>
      </c>
      <c r="C1042">
        <v>210504</v>
      </c>
      <c r="D1042" t="s">
        <v>730</v>
      </c>
      <c r="E1042">
        <v>210420</v>
      </c>
      <c r="F1042">
        <v>6</v>
      </c>
      <c r="G1042">
        <v>7</v>
      </c>
      <c r="H1042" t="s">
        <v>15</v>
      </c>
      <c r="L1042">
        <v>60</v>
      </c>
      <c r="M1042">
        <v>15</v>
      </c>
      <c r="N1042">
        <v>1560</v>
      </c>
      <c r="P1042">
        <v>40</v>
      </c>
    </row>
    <row r="1043" spans="1:16" x14ac:dyDescent="0.3">
      <c r="A1043" t="s">
        <v>1060</v>
      </c>
      <c r="B1043" t="s">
        <v>13</v>
      </c>
      <c r="C1043">
        <v>210504</v>
      </c>
      <c r="D1043" t="s">
        <v>730</v>
      </c>
      <c r="E1043">
        <v>210420</v>
      </c>
      <c r="F1043">
        <v>6</v>
      </c>
      <c r="G1043">
        <v>7</v>
      </c>
      <c r="H1043" t="s">
        <v>15</v>
      </c>
      <c r="L1043">
        <v>60</v>
      </c>
      <c r="M1043">
        <v>15</v>
      </c>
      <c r="N1043">
        <v>930</v>
      </c>
      <c r="P1043">
        <v>40</v>
      </c>
    </row>
    <row r="1044" spans="1:16" x14ac:dyDescent="0.3">
      <c r="A1044" t="s">
        <v>1061</v>
      </c>
      <c r="B1044" t="s">
        <v>13</v>
      </c>
      <c r="C1044">
        <v>210504</v>
      </c>
      <c r="D1044" t="s">
        <v>730</v>
      </c>
      <c r="E1044">
        <v>210420</v>
      </c>
      <c r="F1044">
        <v>6</v>
      </c>
      <c r="G1044">
        <v>7</v>
      </c>
      <c r="H1044" t="s">
        <v>15</v>
      </c>
      <c r="L1044">
        <v>60</v>
      </c>
      <c r="M1044">
        <v>15</v>
      </c>
      <c r="N1044">
        <v>705</v>
      </c>
      <c r="P1044">
        <v>40</v>
      </c>
    </row>
    <row r="1045" spans="1:16" x14ac:dyDescent="0.3">
      <c r="A1045" t="s">
        <v>1062</v>
      </c>
      <c r="B1045" t="s">
        <v>13</v>
      </c>
      <c r="C1045">
        <v>210504</v>
      </c>
      <c r="D1045" t="s">
        <v>730</v>
      </c>
      <c r="E1045">
        <v>210420</v>
      </c>
      <c r="F1045">
        <v>6</v>
      </c>
      <c r="G1045">
        <v>7</v>
      </c>
      <c r="H1045" t="s">
        <v>15</v>
      </c>
      <c r="L1045">
        <v>60</v>
      </c>
      <c r="M1045">
        <v>15</v>
      </c>
      <c r="N1045">
        <v>660</v>
      </c>
      <c r="P1045">
        <v>40</v>
      </c>
    </row>
    <row r="1046" spans="1:16" x14ac:dyDescent="0.3">
      <c r="A1046" t="s">
        <v>1063</v>
      </c>
      <c r="B1046" t="s">
        <v>13</v>
      </c>
      <c r="C1046">
        <v>210504</v>
      </c>
      <c r="D1046" t="s">
        <v>730</v>
      </c>
      <c r="E1046">
        <v>210420</v>
      </c>
      <c r="F1046">
        <v>6</v>
      </c>
      <c r="G1046">
        <v>7</v>
      </c>
      <c r="H1046" s="3">
        <v>0.22</v>
      </c>
      <c r="I1046">
        <v>0</v>
      </c>
      <c r="J1046">
        <v>1</v>
      </c>
      <c r="K1046">
        <v>50</v>
      </c>
      <c r="L1046">
        <v>60</v>
      </c>
      <c r="M1046">
        <v>575</v>
      </c>
      <c r="N1046">
        <v>31005</v>
      </c>
      <c r="P1046">
        <v>40</v>
      </c>
    </row>
    <row r="1047" spans="1:16" x14ac:dyDescent="0.3">
      <c r="A1047" t="s">
        <v>1064</v>
      </c>
      <c r="B1047" t="s">
        <v>13</v>
      </c>
      <c r="C1047">
        <v>210504</v>
      </c>
      <c r="D1047" t="s">
        <v>730</v>
      </c>
      <c r="E1047">
        <v>210420</v>
      </c>
      <c r="F1047">
        <v>6</v>
      </c>
      <c r="G1047">
        <v>7</v>
      </c>
      <c r="H1047" s="3">
        <v>0.22</v>
      </c>
      <c r="I1047">
        <v>0</v>
      </c>
      <c r="J1047">
        <v>2</v>
      </c>
      <c r="K1047">
        <v>50</v>
      </c>
      <c r="L1047">
        <v>60</v>
      </c>
      <c r="M1047">
        <v>575</v>
      </c>
      <c r="N1047">
        <v>32310</v>
      </c>
      <c r="P1047">
        <v>40</v>
      </c>
    </row>
    <row r="1048" spans="1:16" x14ac:dyDescent="0.3">
      <c r="A1048" t="s">
        <v>1065</v>
      </c>
      <c r="B1048" t="s">
        <v>13</v>
      </c>
      <c r="C1048">
        <v>210504</v>
      </c>
      <c r="D1048" t="s">
        <v>730</v>
      </c>
      <c r="E1048">
        <v>210420</v>
      </c>
      <c r="F1048">
        <v>6</v>
      </c>
      <c r="G1048">
        <v>7</v>
      </c>
      <c r="H1048" s="3">
        <v>0.22</v>
      </c>
      <c r="I1048">
        <v>0</v>
      </c>
      <c r="J1048">
        <v>3</v>
      </c>
      <c r="K1048">
        <v>50</v>
      </c>
      <c r="L1048">
        <v>60</v>
      </c>
      <c r="M1048">
        <v>575</v>
      </c>
      <c r="N1048">
        <v>30945</v>
      </c>
      <c r="P1048">
        <v>40</v>
      </c>
    </row>
    <row r="1049" spans="1:16" x14ac:dyDescent="0.3">
      <c r="A1049" t="s">
        <v>1066</v>
      </c>
      <c r="B1049" t="s">
        <v>13</v>
      </c>
      <c r="C1049">
        <v>210504</v>
      </c>
      <c r="D1049" t="s">
        <v>730</v>
      </c>
      <c r="E1049">
        <v>210420</v>
      </c>
      <c r="F1049">
        <v>6</v>
      </c>
      <c r="G1049">
        <v>7</v>
      </c>
      <c r="H1049" s="3">
        <v>0.22</v>
      </c>
      <c r="I1049">
        <v>24</v>
      </c>
      <c r="J1049">
        <v>1</v>
      </c>
      <c r="K1049">
        <v>50</v>
      </c>
      <c r="L1049">
        <v>60</v>
      </c>
      <c r="M1049">
        <v>575</v>
      </c>
      <c r="N1049">
        <v>26430</v>
      </c>
      <c r="P1049">
        <v>40</v>
      </c>
    </row>
    <row r="1050" spans="1:16" x14ac:dyDescent="0.3">
      <c r="A1050" t="s">
        <v>1067</v>
      </c>
      <c r="B1050" t="s">
        <v>13</v>
      </c>
      <c r="C1050">
        <v>210504</v>
      </c>
      <c r="D1050" t="s">
        <v>730</v>
      </c>
      <c r="E1050">
        <v>210420</v>
      </c>
      <c r="F1050">
        <v>6</v>
      </c>
      <c r="G1050">
        <v>7</v>
      </c>
      <c r="H1050" s="3">
        <v>0.22</v>
      </c>
      <c r="I1050">
        <v>24</v>
      </c>
      <c r="J1050">
        <v>2</v>
      </c>
      <c r="K1050">
        <v>50</v>
      </c>
      <c r="L1050">
        <v>60</v>
      </c>
      <c r="M1050">
        <v>575</v>
      </c>
      <c r="N1050">
        <v>26370</v>
      </c>
      <c r="P1050">
        <v>40</v>
      </c>
    </row>
    <row r="1051" spans="1:16" x14ac:dyDescent="0.3">
      <c r="A1051" t="s">
        <v>1068</v>
      </c>
      <c r="B1051" t="s">
        <v>13</v>
      </c>
      <c r="C1051">
        <v>210504</v>
      </c>
      <c r="D1051" t="s">
        <v>730</v>
      </c>
      <c r="E1051">
        <v>210420</v>
      </c>
      <c r="F1051">
        <v>6</v>
      </c>
      <c r="G1051">
        <v>7</v>
      </c>
      <c r="H1051" s="3">
        <v>0.22</v>
      </c>
      <c r="I1051">
        <v>24</v>
      </c>
      <c r="J1051">
        <v>3</v>
      </c>
      <c r="K1051">
        <v>50</v>
      </c>
      <c r="L1051">
        <v>60</v>
      </c>
      <c r="M1051">
        <v>575</v>
      </c>
      <c r="N1051">
        <v>25470</v>
      </c>
      <c r="P1051">
        <v>40</v>
      </c>
    </row>
    <row r="1052" spans="1:16" x14ac:dyDescent="0.3">
      <c r="A1052" t="s">
        <v>1069</v>
      </c>
      <c r="B1052" t="s">
        <v>13</v>
      </c>
      <c r="C1052">
        <v>210504</v>
      </c>
      <c r="D1052" t="s">
        <v>730</v>
      </c>
      <c r="E1052">
        <v>210420</v>
      </c>
      <c r="F1052">
        <v>6</v>
      </c>
      <c r="G1052">
        <v>7</v>
      </c>
      <c r="H1052" t="s">
        <v>15</v>
      </c>
      <c r="L1052">
        <v>60</v>
      </c>
      <c r="M1052">
        <v>15</v>
      </c>
      <c r="N1052">
        <v>525</v>
      </c>
      <c r="P1052">
        <v>40</v>
      </c>
    </row>
    <row r="1053" spans="1:16" x14ac:dyDescent="0.3">
      <c r="A1053" t="s">
        <v>1070</v>
      </c>
      <c r="B1053" t="s">
        <v>13</v>
      </c>
      <c r="C1053">
        <v>210504</v>
      </c>
      <c r="D1053" t="s">
        <v>730</v>
      </c>
      <c r="E1053">
        <v>210420</v>
      </c>
      <c r="F1053">
        <v>6</v>
      </c>
      <c r="G1053">
        <v>7</v>
      </c>
      <c r="H1053" t="s">
        <v>15</v>
      </c>
      <c r="L1053">
        <v>60</v>
      </c>
      <c r="M1053">
        <v>30</v>
      </c>
      <c r="N1053">
        <v>960</v>
      </c>
      <c r="P1053">
        <v>40</v>
      </c>
    </row>
    <row r="1054" spans="1:16" x14ac:dyDescent="0.3">
      <c r="A1054" t="s">
        <v>1071</v>
      </c>
      <c r="B1054" t="s">
        <v>13</v>
      </c>
      <c r="C1054">
        <v>210504</v>
      </c>
      <c r="D1054" t="s">
        <v>730</v>
      </c>
      <c r="E1054">
        <v>210420</v>
      </c>
      <c r="F1054">
        <v>6</v>
      </c>
      <c r="G1054">
        <v>7</v>
      </c>
      <c r="H1054" t="s">
        <v>15</v>
      </c>
      <c r="L1054">
        <v>60</v>
      </c>
      <c r="M1054">
        <v>15</v>
      </c>
      <c r="N1054">
        <v>780</v>
      </c>
      <c r="P1054">
        <v>40</v>
      </c>
    </row>
    <row r="1055" spans="1:16" x14ac:dyDescent="0.3">
      <c r="A1055" t="s">
        <v>1072</v>
      </c>
      <c r="B1055" t="s">
        <v>13</v>
      </c>
      <c r="C1055">
        <v>210504</v>
      </c>
      <c r="D1055" t="s">
        <v>730</v>
      </c>
      <c r="E1055">
        <v>210420</v>
      </c>
      <c r="F1055">
        <v>6</v>
      </c>
      <c r="G1055">
        <v>7</v>
      </c>
      <c r="H1055" t="s">
        <v>15</v>
      </c>
      <c r="L1055">
        <v>60</v>
      </c>
      <c r="M1055">
        <v>15</v>
      </c>
      <c r="N1055">
        <v>1095</v>
      </c>
      <c r="P1055">
        <v>40</v>
      </c>
    </row>
    <row r="1056" spans="1:16" x14ac:dyDescent="0.3">
      <c r="A1056" t="s">
        <v>1073</v>
      </c>
      <c r="B1056" t="s">
        <v>13</v>
      </c>
      <c r="C1056">
        <v>210504</v>
      </c>
      <c r="D1056" t="s">
        <v>730</v>
      </c>
      <c r="E1056">
        <v>210420</v>
      </c>
      <c r="F1056">
        <v>6</v>
      </c>
      <c r="G1056">
        <v>7</v>
      </c>
      <c r="H1056" t="s">
        <v>37</v>
      </c>
      <c r="I1056">
        <v>0</v>
      </c>
      <c r="J1056">
        <v>1</v>
      </c>
      <c r="K1056">
        <v>10</v>
      </c>
      <c r="L1056">
        <v>60</v>
      </c>
      <c r="M1056">
        <v>188</v>
      </c>
      <c r="N1056">
        <v>11445</v>
      </c>
      <c r="P1056">
        <v>40</v>
      </c>
    </row>
    <row r="1057" spans="1:16" x14ac:dyDescent="0.3">
      <c r="A1057" t="s">
        <v>1074</v>
      </c>
      <c r="B1057" t="s">
        <v>13</v>
      </c>
      <c r="C1057">
        <v>210504</v>
      </c>
      <c r="D1057" t="s">
        <v>730</v>
      </c>
      <c r="E1057">
        <v>210420</v>
      </c>
      <c r="F1057">
        <v>6</v>
      </c>
      <c r="G1057">
        <v>7</v>
      </c>
      <c r="H1057" t="s">
        <v>37</v>
      </c>
      <c r="I1057">
        <v>0</v>
      </c>
      <c r="J1057">
        <v>2</v>
      </c>
      <c r="K1057">
        <v>10</v>
      </c>
      <c r="L1057">
        <v>60</v>
      </c>
      <c r="M1057">
        <v>177</v>
      </c>
      <c r="N1057">
        <v>9570</v>
      </c>
      <c r="P1057">
        <v>40</v>
      </c>
    </row>
    <row r="1058" spans="1:16" x14ac:dyDescent="0.3">
      <c r="A1058" t="s">
        <v>1075</v>
      </c>
      <c r="B1058" t="s">
        <v>13</v>
      </c>
      <c r="C1058">
        <v>210504</v>
      </c>
      <c r="D1058" t="s">
        <v>730</v>
      </c>
      <c r="E1058">
        <v>210420</v>
      </c>
      <c r="F1058">
        <v>6</v>
      </c>
      <c r="G1058">
        <v>7</v>
      </c>
      <c r="H1058" t="s">
        <v>37</v>
      </c>
      <c r="I1058">
        <v>0</v>
      </c>
      <c r="J1058">
        <v>3</v>
      </c>
      <c r="K1058">
        <v>10</v>
      </c>
      <c r="L1058">
        <v>60</v>
      </c>
      <c r="M1058">
        <v>177</v>
      </c>
      <c r="N1058">
        <v>9435</v>
      </c>
      <c r="P1058">
        <v>40</v>
      </c>
    </row>
    <row r="1059" spans="1:16" x14ac:dyDescent="0.3">
      <c r="A1059" t="s">
        <v>1076</v>
      </c>
      <c r="B1059" t="s">
        <v>13</v>
      </c>
      <c r="C1059">
        <v>210504</v>
      </c>
      <c r="D1059" t="s">
        <v>730</v>
      </c>
      <c r="E1059">
        <v>210420</v>
      </c>
      <c r="F1059">
        <v>6</v>
      </c>
      <c r="G1059">
        <v>7</v>
      </c>
      <c r="H1059" t="s">
        <v>37</v>
      </c>
      <c r="I1059">
        <v>3</v>
      </c>
      <c r="J1059">
        <v>1</v>
      </c>
      <c r="K1059">
        <v>10</v>
      </c>
      <c r="L1059">
        <v>60</v>
      </c>
      <c r="M1059">
        <v>103</v>
      </c>
      <c r="N1059">
        <v>10005</v>
      </c>
      <c r="P1059">
        <v>40</v>
      </c>
    </row>
    <row r="1060" spans="1:16" x14ac:dyDescent="0.3">
      <c r="A1060" t="s">
        <v>1077</v>
      </c>
      <c r="B1060" t="s">
        <v>13</v>
      </c>
      <c r="C1060">
        <v>210504</v>
      </c>
      <c r="D1060" t="s">
        <v>730</v>
      </c>
      <c r="E1060">
        <v>210420</v>
      </c>
      <c r="F1060">
        <v>6</v>
      </c>
      <c r="G1060">
        <v>7</v>
      </c>
      <c r="H1060" t="s">
        <v>37</v>
      </c>
      <c r="I1060">
        <v>3</v>
      </c>
      <c r="J1060">
        <v>2</v>
      </c>
      <c r="K1060">
        <v>10</v>
      </c>
      <c r="L1060">
        <v>60</v>
      </c>
      <c r="M1060">
        <v>174</v>
      </c>
      <c r="N1060">
        <v>9405</v>
      </c>
      <c r="P1060">
        <v>40</v>
      </c>
    </row>
    <row r="1061" spans="1:16" x14ac:dyDescent="0.3">
      <c r="A1061" t="s">
        <v>1078</v>
      </c>
      <c r="B1061" t="s">
        <v>13</v>
      </c>
      <c r="C1061">
        <v>210504</v>
      </c>
      <c r="D1061" t="s">
        <v>730</v>
      </c>
      <c r="E1061">
        <v>210420</v>
      </c>
      <c r="F1061">
        <v>6</v>
      </c>
      <c r="G1061">
        <v>7</v>
      </c>
      <c r="H1061" t="s">
        <v>37</v>
      </c>
      <c r="I1061">
        <v>3</v>
      </c>
      <c r="J1061">
        <v>3</v>
      </c>
      <c r="K1061">
        <v>10</v>
      </c>
      <c r="L1061">
        <v>60</v>
      </c>
      <c r="M1061">
        <v>203</v>
      </c>
      <c r="N1061">
        <v>11769</v>
      </c>
      <c r="P1061">
        <v>40</v>
      </c>
    </row>
    <row r="1062" spans="1:16" x14ac:dyDescent="0.3">
      <c r="A1062" t="s">
        <v>1079</v>
      </c>
      <c r="B1062" t="s">
        <v>13</v>
      </c>
      <c r="C1062">
        <v>210504</v>
      </c>
      <c r="D1062" t="s">
        <v>730</v>
      </c>
      <c r="E1062">
        <v>210420</v>
      </c>
      <c r="F1062">
        <v>6</v>
      </c>
      <c r="G1062">
        <v>7</v>
      </c>
      <c r="H1062" t="s">
        <v>37</v>
      </c>
      <c r="I1062">
        <v>6</v>
      </c>
      <c r="J1062">
        <v>1</v>
      </c>
      <c r="K1062">
        <v>10</v>
      </c>
      <c r="L1062">
        <v>60</v>
      </c>
      <c r="M1062">
        <v>174</v>
      </c>
      <c r="N1062">
        <v>10110</v>
      </c>
      <c r="P1062">
        <v>40</v>
      </c>
    </row>
    <row r="1063" spans="1:16" x14ac:dyDescent="0.3">
      <c r="A1063" t="s">
        <v>1080</v>
      </c>
      <c r="B1063" t="s">
        <v>13</v>
      </c>
      <c r="C1063">
        <v>210504</v>
      </c>
      <c r="D1063" t="s">
        <v>730</v>
      </c>
      <c r="E1063">
        <v>210420</v>
      </c>
      <c r="F1063">
        <v>6</v>
      </c>
      <c r="G1063">
        <v>7</v>
      </c>
      <c r="H1063" t="s">
        <v>37</v>
      </c>
      <c r="I1063">
        <v>6</v>
      </c>
      <c r="J1063">
        <v>2</v>
      </c>
      <c r="K1063">
        <v>10</v>
      </c>
      <c r="L1063">
        <v>60</v>
      </c>
      <c r="M1063">
        <v>145</v>
      </c>
      <c r="N1063">
        <v>10575</v>
      </c>
      <c r="P1063">
        <v>40</v>
      </c>
    </row>
    <row r="1064" spans="1:16" x14ac:dyDescent="0.3">
      <c r="A1064" t="s">
        <v>1081</v>
      </c>
      <c r="B1064" t="s">
        <v>13</v>
      </c>
      <c r="C1064">
        <v>210504</v>
      </c>
      <c r="D1064" t="s">
        <v>730</v>
      </c>
      <c r="E1064">
        <v>210420</v>
      </c>
      <c r="F1064">
        <v>6</v>
      </c>
      <c r="G1064">
        <v>7</v>
      </c>
      <c r="H1064" t="s">
        <v>37</v>
      </c>
      <c r="I1064">
        <v>6</v>
      </c>
      <c r="J1064">
        <v>3</v>
      </c>
      <c r="K1064">
        <v>10</v>
      </c>
      <c r="L1064">
        <v>60</v>
      </c>
      <c r="M1064">
        <v>203</v>
      </c>
      <c r="N1064">
        <v>11970</v>
      </c>
      <c r="P1064">
        <v>40</v>
      </c>
    </row>
    <row r="1065" spans="1:16" x14ac:dyDescent="0.3">
      <c r="A1065" t="s">
        <v>1082</v>
      </c>
      <c r="B1065" t="s">
        <v>13</v>
      </c>
      <c r="C1065">
        <v>210504</v>
      </c>
      <c r="D1065" t="s">
        <v>730</v>
      </c>
      <c r="E1065">
        <v>210420</v>
      </c>
      <c r="F1065">
        <v>6</v>
      </c>
      <c r="G1065">
        <v>7</v>
      </c>
      <c r="H1065" t="s">
        <v>15</v>
      </c>
      <c r="L1065">
        <v>60</v>
      </c>
      <c r="M1065">
        <v>15</v>
      </c>
      <c r="N1065">
        <v>615</v>
      </c>
      <c r="P1065">
        <v>40</v>
      </c>
    </row>
    <row r="1066" spans="1:16" x14ac:dyDescent="0.3">
      <c r="A1066" t="s">
        <v>1083</v>
      </c>
      <c r="B1066" t="s">
        <v>13</v>
      </c>
      <c r="C1066">
        <v>210504</v>
      </c>
      <c r="D1066" t="s">
        <v>730</v>
      </c>
      <c r="E1066">
        <v>210420</v>
      </c>
      <c r="F1066">
        <v>6</v>
      </c>
      <c r="G1066">
        <v>7</v>
      </c>
      <c r="H1066" t="s">
        <v>15</v>
      </c>
      <c r="L1066">
        <v>60</v>
      </c>
      <c r="M1066">
        <v>15</v>
      </c>
      <c r="N1066">
        <v>570</v>
      </c>
      <c r="P1066">
        <v>40</v>
      </c>
    </row>
    <row r="1067" spans="1:16" x14ac:dyDescent="0.3">
      <c r="A1067" t="s">
        <v>1084</v>
      </c>
      <c r="B1067" t="s">
        <v>13</v>
      </c>
      <c r="C1067">
        <v>210504</v>
      </c>
      <c r="D1067" t="s">
        <v>730</v>
      </c>
      <c r="E1067">
        <v>210420</v>
      </c>
      <c r="F1067">
        <v>6</v>
      </c>
      <c r="G1067">
        <v>7</v>
      </c>
      <c r="H1067" t="s">
        <v>15</v>
      </c>
      <c r="L1067">
        <v>60</v>
      </c>
      <c r="M1067">
        <v>15</v>
      </c>
      <c r="N1067">
        <v>960</v>
      </c>
      <c r="P1067">
        <v>40</v>
      </c>
    </row>
    <row r="1068" spans="1:16" x14ac:dyDescent="0.3">
      <c r="A1068" t="s">
        <v>1085</v>
      </c>
      <c r="B1068" t="s">
        <v>13</v>
      </c>
      <c r="C1068">
        <v>210504</v>
      </c>
      <c r="D1068" t="s">
        <v>730</v>
      </c>
      <c r="E1068">
        <v>210420</v>
      </c>
      <c r="F1068">
        <v>6</v>
      </c>
      <c r="G1068">
        <v>7</v>
      </c>
      <c r="H1068" t="s">
        <v>15</v>
      </c>
      <c r="L1068">
        <v>60</v>
      </c>
      <c r="M1068">
        <v>0</v>
      </c>
      <c r="N1068">
        <v>1110</v>
      </c>
      <c r="P1068">
        <v>40</v>
      </c>
    </row>
    <row r="1069" spans="1:16" x14ac:dyDescent="0.3">
      <c r="A1069" t="s">
        <v>1086</v>
      </c>
      <c r="B1069" t="s">
        <v>13</v>
      </c>
      <c r="C1069">
        <v>210504</v>
      </c>
      <c r="D1069" t="s">
        <v>730</v>
      </c>
      <c r="E1069">
        <v>210420</v>
      </c>
      <c r="F1069">
        <v>6</v>
      </c>
      <c r="G1069">
        <v>7</v>
      </c>
      <c r="H1069" t="s">
        <v>37</v>
      </c>
      <c r="I1069">
        <v>9</v>
      </c>
      <c r="J1069">
        <v>1</v>
      </c>
      <c r="K1069">
        <v>10</v>
      </c>
      <c r="L1069">
        <v>60</v>
      </c>
      <c r="M1069">
        <v>203</v>
      </c>
      <c r="N1069">
        <v>12255</v>
      </c>
      <c r="P1069">
        <v>40</v>
      </c>
    </row>
    <row r="1070" spans="1:16" x14ac:dyDescent="0.3">
      <c r="A1070" t="s">
        <v>1087</v>
      </c>
      <c r="B1070" t="s">
        <v>13</v>
      </c>
      <c r="C1070">
        <v>210504</v>
      </c>
      <c r="D1070" t="s">
        <v>730</v>
      </c>
      <c r="E1070">
        <v>210420</v>
      </c>
      <c r="F1070">
        <v>6</v>
      </c>
      <c r="G1070">
        <v>7</v>
      </c>
      <c r="H1070" t="s">
        <v>37</v>
      </c>
      <c r="I1070">
        <v>9</v>
      </c>
      <c r="J1070">
        <v>2</v>
      </c>
      <c r="K1070">
        <v>10</v>
      </c>
      <c r="L1070">
        <v>60</v>
      </c>
      <c r="M1070">
        <v>174</v>
      </c>
      <c r="N1070">
        <v>11595</v>
      </c>
      <c r="P1070">
        <v>40</v>
      </c>
    </row>
    <row r="1071" spans="1:16" x14ac:dyDescent="0.3">
      <c r="A1071" t="s">
        <v>1088</v>
      </c>
      <c r="B1071" t="s">
        <v>13</v>
      </c>
      <c r="C1071">
        <v>210504</v>
      </c>
      <c r="D1071" t="s">
        <v>730</v>
      </c>
      <c r="E1071">
        <v>210420</v>
      </c>
      <c r="F1071">
        <v>6</v>
      </c>
      <c r="G1071">
        <v>7</v>
      </c>
      <c r="H1071" t="s">
        <v>37</v>
      </c>
      <c r="I1071">
        <v>9</v>
      </c>
      <c r="J1071">
        <v>3</v>
      </c>
      <c r="K1071">
        <v>10</v>
      </c>
      <c r="L1071">
        <v>60</v>
      </c>
      <c r="M1071">
        <v>159</v>
      </c>
      <c r="N1071">
        <v>10455</v>
      </c>
      <c r="P1071">
        <v>40</v>
      </c>
    </row>
    <row r="1072" spans="1:16" x14ac:dyDescent="0.3">
      <c r="A1072" t="s">
        <v>1089</v>
      </c>
      <c r="B1072" t="s">
        <v>13</v>
      </c>
      <c r="C1072">
        <v>210504</v>
      </c>
      <c r="D1072" t="s">
        <v>730</v>
      </c>
      <c r="E1072">
        <v>210420</v>
      </c>
      <c r="F1072">
        <v>6</v>
      </c>
      <c r="G1072">
        <v>7</v>
      </c>
      <c r="H1072" t="s">
        <v>37</v>
      </c>
      <c r="I1072">
        <v>12</v>
      </c>
      <c r="J1072">
        <v>1</v>
      </c>
      <c r="K1072">
        <v>10</v>
      </c>
      <c r="L1072">
        <v>60</v>
      </c>
      <c r="M1072">
        <v>180</v>
      </c>
      <c r="N1072">
        <v>11370</v>
      </c>
      <c r="P1072">
        <v>40</v>
      </c>
    </row>
    <row r="1073" spans="1:16" x14ac:dyDescent="0.3">
      <c r="A1073" t="s">
        <v>1090</v>
      </c>
      <c r="B1073" t="s">
        <v>13</v>
      </c>
      <c r="C1073">
        <v>210504</v>
      </c>
      <c r="D1073" t="s">
        <v>730</v>
      </c>
      <c r="E1073">
        <v>210420</v>
      </c>
      <c r="F1073">
        <v>6</v>
      </c>
      <c r="G1073">
        <v>7</v>
      </c>
      <c r="H1073" t="s">
        <v>37</v>
      </c>
      <c r="I1073">
        <v>12</v>
      </c>
      <c r="J1073">
        <v>2</v>
      </c>
      <c r="K1073">
        <v>10</v>
      </c>
      <c r="L1073">
        <v>60</v>
      </c>
      <c r="M1073">
        <v>174</v>
      </c>
      <c r="N1073">
        <v>10110</v>
      </c>
      <c r="P1073">
        <v>40</v>
      </c>
    </row>
    <row r="1074" spans="1:16" x14ac:dyDescent="0.3">
      <c r="A1074" t="s">
        <v>1091</v>
      </c>
      <c r="B1074" t="s">
        <v>13</v>
      </c>
      <c r="C1074">
        <v>210504</v>
      </c>
      <c r="D1074" t="s">
        <v>730</v>
      </c>
      <c r="E1074">
        <v>210420</v>
      </c>
      <c r="F1074">
        <v>6</v>
      </c>
      <c r="G1074">
        <v>7</v>
      </c>
      <c r="H1074" t="s">
        <v>37</v>
      </c>
      <c r="I1074">
        <v>12</v>
      </c>
      <c r="J1074">
        <v>3</v>
      </c>
      <c r="K1074">
        <v>10</v>
      </c>
      <c r="L1074">
        <v>60</v>
      </c>
      <c r="M1074">
        <v>169</v>
      </c>
      <c r="N1074">
        <v>9975</v>
      </c>
      <c r="P1074">
        <v>40</v>
      </c>
    </row>
    <row r="1075" spans="1:16" x14ac:dyDescent="0.3">
      <c r="A1075" t="s">
        <v>1092</v>
      </c>
      <c r="B1075" t="s">
        <v>13</v>
      </c>
      <c r="C1075">
        <v>210504</v>
      </c>
      <c r="D1075" t="s">
        <v>730</v>
      </c>
      <c r="E1075">
        <v>210420</v>
      </c>
      <c r="F1075">
        <v>6</v>
      </c>
      <c r="G1075">
        <v>7</v>
      </c>
      <c r="H1075" t="s">
        <v>37</v>
      </c>
      <c r="I1075">
        <v>24</v>
      </c>
      <c r="J1075">
        <v>1</v>
      </c>
      <c r="K1075">
        <v>10</v>
      </c>
      <c r="L1075">
        <v>60</v>
      </c>
      <c r="M1075">
        <v>174</v>
      </c>
      <c r="N1075">
        <v>10845</v>
      </c>
      <c r="P1075">
        <v>40</v>
      </c>
    </row>
    <row r="1076" spans="1:16" x14ac:dyDescent="0.3">
      <c r="A1076" t="s">
        <v>1093</v>
      </c>
      <c r="B1076" t="s">
        <v>13</v>
      </c>
      <c r="C1076">
        <v>210504</v>
      </c>
      <c r="D1076" t="s">
        <v>730</v>
      </c>
      <c r="E1076">
        <v>210420</v>
      </c>
      <c r="F1076">
        <v>6</v>
      </c>
      <c r="G1076">
        <v>7</v>
      </c>
      <c r="H1076" t="s">
        <v>37</v>
      </c>
      <c r="I1076">
        <v>24</v>
      </c>
      <c r="J1076">
        <v>2</v>
      </c>
      <c r="K1076">
        <v>10</v>
      </c>
      <c r="L1076">
        <v>60</v>
      </c>
      <c r="M1076">
        <v>203</v>
      </c>
      <c r="N1076">
        <v>11505</v>
      </c>
      <c r="P1076">
        <v>40</v>
      </c>
    </row>
    <row r="1077" spans="1:16" x14ac:dyDescent="0.3">
      <c r="A1077" t="s">
        <v>1094</v>
      </c>
      <c r="B1077" t="s">
        <v>13</v>
      </c>
      <c r="C1077">
        <v>210504</v>
      </c>
      <c r="D1077" t="s">
        <v>730</v>
      </c>
      <c r="E1077">
        <v>210420</v>
      </c>
      <c r="F1077">
        <v>6</v>
      </c>
      <c r="G1077">
        <v>7</v>
      </c>
      <c r="H1077" t="s">
        <v>37</v>
      </c>
      <c r="I1077">
        <v>24</v>
      </c>
      <c r="J1077">
        <v>3</v>
      </c>
      <c r="K1077">
        <v>10</v>
      </c>
      <c r="L1077">
        <v>60</v>
      </c>
      <c r="M1077">
        <v>145</v>
      </c>
      <c r="N1077">
        <v>8280</v>
      </c>
      <c r="P1077">
        <v>40</v>
      </c>
    </row>
    <row r="1078" spans="1:16" x14ac:dyDescent="0.3">
      <c r="A1078" t="s">
        <v>1095</v>
      </c>
      <c r="B1078" t="s">
        <v>13</v>
      </c>
      <c r="C1078">
        <v>210504</v>
      </c>
      <c r="D1078" t="s">
        <v>730</v>
      </c>
      <c r="E1078">
        <v>210420</v>
      </c>
      <c r="F1078">
        <v>6</v>
      </c>
      <c r="G1078">
        <v>7</v>
      </c>
      <c r="H1078" t="s">
        <v>15</v>
      </c>
      <c r="L1078">
        <v>60</v>
      </c>
      <c r="M1078">
        <v>200</v>
      </c>
      <c r="N1078">
        <v>12990</v>
      </c>
      <c r="P1078">
        <v>40</v>
      </c>
    </row>
    <row r="1079" spans="1:16" x14ac:dyDescent="0.3">
      <c r="A1079" t="s">
        <v>1096</v>
      </c>
      <c r="B1079" t="s">
        <v>13</v>
      </c>
      <c r="C1079">
        <v>210504</v>
      </c>
      <c r="D1079" t="s">
        <v>730</v>
      </c>
      <c r="E1079">
        <v>210420</v>
      </c>
      <c r="F1079">
        <v>6</v>
      </c>
      <c r="G1079">
        <v>7</v>
      </c>
      <c r="H1079" t="s">
        <v>15</v>
      </c>
      <c r="L1079">
        <v>60</v>
      </c>
      <c r="M1079">
        <v>30</v>
      </c>
      <c r="N1079">
        <v>1155</v>
      </c>
      <c r="P1079">
        <v>40</v>
      </c>
    </row>
    <row r="1080" spans="1:16" x14ac:dyDescent="0.3">
      <c r="A1080" t="s">
        <v>1097</v>
      </c>
      <c r="B1080" t="s">
        <v>13</v>
      </c>
      <c r="C1080">
        <v>210504</v>
      </c>
      <c r="D1080" t="s">
        <v>730</v>
      </c>
      <c r="E1080">
        <v>210420</v>
      </c>
      <c r="F1080">
        <v>6</v>
      </c>
      <c r="G1080">
        <v>7</v>
      </c>
      <c r="H1080" t="s">
        <v>15</v>
      </c>
      <c r="L1080">
        <v>60</v>
      </c>
      <c r="M1080">
        <v>30</v>
      </c>
      <c r="N1080">
        <v>1110</v>
      </c>
      <c r="P1080">
        <v>40</v>
      </c>
    </row>
    <row r="1081" spans="1:16" x14ac:dyDescent="0.3">
      <c r="A1081" t="s">
        <v>1098</v>
      </c>
      <c r="B1081" t="s">
        <v>13</v>
      </c>
      <c r="C1081">
        <v>210504</v>
      </c>
      <c r="D1081" t="s">
        <v>730</v>
      </c>
      <c r="E1081">
        <v>210420</v>
      </c>
      <c r="F1081">
        <v>6</v>
      </c>
      <c r="G1081">
        <v>7</v>
      </c>
      <c r="H1081" t="s">
        <v>15</v>
      </c>
      <c r="L1081">
        <v>60</v>
      </c>
      <c r="M1081">
        <v>15</v>
      </c>
      <c r="N1081">
        <v>1050</v>
      </c>
      <c r="P1081">
        <v>40</v>
      </c>
    </row>
    <row r="1082" spans="1:16" x14ac:dyDescent="0.3">
      <c r="A1082" t="s">
        <v>1099</v>
      </c>
      <c r="B1082" t="s">
        <v>13</v>
      </c>
      <c r="C1082">
        <v>210504</v>
      </c>
      <c r="D1082" t="s">
        <v>730</v>
      </c>
      <c r="E1082">
        <v>210420</v>
      </c>
      <c r="F1082">
        <v>6</v>
      </c>
      <c r="G1082">
        <v>7</v>
      </c>
      <c r="H1082" t="s">
        <v>120</v>
      </c>
      <c r="I1082">
        <v>0</v>
      </c>
      <c r="J1082">
        <v>1</v>
      </c>
      <c r="K1082">
        <v>10</v>
      </c>
      <c r="L1082">
        <v>60</v>
      </c>
      <c r="M1082">
        <v>220</v>
      </c>
      <c r="N1082">
        <v>12900</v>
      </c>
      <c r="P1082">
        <v>40</v>
      </c>
    </row>
    <row r="1083" spans="1:16" x14ac:dyDescent="0.3">
      <c r="A1083" t="s">
        <v>1100</v>
      </c>
      <c r="B1083" t="s">
        <v>13</v>
      </c>
      <c r="C1083">
        <v>210504</v>
      </c>
      <c r="D1083" t="s">
        <v>730</v>
      </c>
      <c r="E1083">
        <v>210420</v>
      </c>
      <c r="F1083">
        <v>6</v>
      </c>
      <c r="G1083">
        <v>7</v>
      </c>
      <c r="H1083" t="s">
        <v>120</v>
      </c>
      <c r="I1083">
        <v>0</v>
      </c>
      <c r="J1083">
        <v>2</v>
      </c>
      <c r="K1083">
        <v>10</v>
      </c>
      <c r="L1083">
        <v>60</v>
      </c>
      <c r="M1083">
        <v>200</v>
      </c>
      <c r="N1083">
        <v>12330</v>
      </c>
      <c r="P1083">
        <v>40</v>
      </c>
    </row>
    <row r="1084" spans="1:16" x14ac:dyDescent="0.3">
      <c r="A1084" t="s">
        <v>1101</v>
      </c>
      <c r="B1084" t="s">
        <v>13</v>
      </c>
      <c r="C1084">
        <v>210504</v>
      </c>
      <c r="D1084" t="s">
        <v>730</v>
      </c>
      <c r="E1084">
        <v>210420</v>
      </c>
      <c r="F1084">
        <v>6</v>
      </c>
      <c r="G1084">
        <v>7</v>
      </c>
      <c r="H1084" t="s">
        <v>120</v>
      </c>
      <c r="I1084">
        <v>0</v>
      </c>
      <c r="J1084">
        <v>3</v>
      </c>
      <c r="K1084">
        <v>10</v>
      </c>
      <c r="L1084">
        <v>60</v>
      </c>
      <c r="M1084">
        <v>200</v>
      </c>
      <c r="N1084">
        <v>12210</v>
      </c>
      <c r="P1084">
        <v>40</v>
      </c>
    </row>
    <row r="1085" spans="1:16" x14ac:dyDescent="0.3">
      <c r="A1085" t="s">
        <v>1102</v>
      </c>
      <c r="B1085" t="s">
        <v>13</v>
      </c>
      <c r="C1085">
        <v>210504</v>
      </c>
      <c r="D1085" t="s">
        <v>730</v>
      </c>
      <c r="E1085">
        <v>210420</v>
      </c>
      <c r="F1085">
        <v>6</v>
      </c>
      <c r="G1085">
        <v>7</v>
      </c>
      <c r="H1085" t="s">
        <v>120</v>
      </c>
      <c r="I1085">
        <v>3</v>
      </c>
      <c r="J1085">
        <v>1</v>
      </c>
      <c r="K1085">
        <v>10</v>
      </c>
      <c r="L1085">
        <v>60</v>
      </c>
      <c r="M1085">
        <v>200</v>
      </c>
      <c r="N1085">
        <v>12255</v>
      </c>
      <c r="P1085">
        <v>40</v>
      </c>
    </row>
    <row r="1086" spans="1:16" x14ac:dyDescent="0.3">
      <c r="A1086" t="s">
        <v>1103</v>
      </c>
      <c r="B1086" t="s">
        <v>13</v>
      </c>
      <c r="C1086">
        <v>210504</v>
      </c>
      <c r="D1086" t="s">
        <v>730</v>
      </c>
      <c r="E1086">
        <v>210420</v>
      </c>
      <c r="F1086">
        <v>6</v>
      </c>
      <c r="G1086">
        <v>7</v>
      </c>
      <c r="H1086" t="s">
        <v>120</v>
      </c>
      <c r="I1086">
        <v>3</v>
      </c>
      <c r="J1086">
        <v>2</v>
      </c>
      <c r="K1086">
        <v>10</v>
      </c>
      <c r="L1086">
        <v>60</v>
      </c>
      <c r="M1086">
        <v>200</v>
      </c>
      <c r="N1086">
        <v>11820</v>
      </c>
      <c r="P1086">
        <v>40</v>
      </c>
    </row>
    <row r="1087" spans="1:16" x14ac:dyDescent="0.3">
      <c r="A1087" t="s">
        <v>1104</v>
      </c>
      <c r="B1087" t="s">
        <v>13</v>
      </c>
      <c r="C1087">
        <v>210504</v>
      </c>
      <c r="D1087" t="s">
        <v>730</v>
      </c>
      <c r="E1087">
        <v>210420</v>
      </c>
      <c r="F1087">
        <v>6</v>
      </c>
      <c r="G1087">
        <v>7</v>
      </c>
      <c r="H1087" t="s">
        <v>120</v>
      </c>
      <c r="I1087">
        <v>3</v>
      </c>
      <c r="J1087">
        <v>3</v>
      </c>
      <c r="K1087">
        <v>10</v>
      </c>
      <c r="L1087">
        <v>60</v>
      </c>
      <c r="M1087">
        <v>200</v>
      </c>
      <c r="N1087">
        <v>12945</v>
      </c>
      <c r="P1087">
        <v>40</v>
      </c>
    </row>
    <row r="1088" spans="1:16" x14ac:dyDescent="0.3">
      <c r="A1088" t="s">
        <v>1105</v>
      </c>
      <c r="B1088" t="s">
        <v>13</v>
      </c>
      <c r="C1088">
        <v>210504</v>
      </c>
      <c r="D1088" t="s">
        <v>730</v>
      </c>
      <c r="E1088">
        <v>210420</v>
      </c>
      <c r="F1088">
        <v>6</v>
      </c>
      <c r="G1088">
        <v>7</v>
      </c>
      <c r="H1088" t="s">
        <v>120</v>
      </c>
      <c r="I1088">
        <v>6</v>
      </c>
      <c r="J1088">
        <v>1</v>
      </c>
      <c r="K1088">
        <v>10</v>
      </c>
      <c r="L1088">
        <v>60</v>
      </c>
      <c r="M1088">
        <v>200</v>
      </c>
      <c r="N1088">
        <v>12660</v>
      </c>
      <c r="P1088">
        <v>40</v>
      </c>
    </row>
    <row r="1089" spans="1:16" x14ac:dyDescent="0.3">
      <c r="A1089" t="s">
        <v>1106</v>
      </c>
      <c r="B1089" t="s">
        <v>13</v>
      </c>
      <c r="C1089">
        <v>210504</v>
      </c>
      <c r="D1089" t="s">
        <v>730</v>
      </c>
      <c r="E1089">
        <v>210420</v>
      </c>
      <c r="F1089">
        <v>6</v>
      </c>
      <c r="G1089">
        <v>7</v>
      </c>
      <c r="H1089" t="s">
        <v>120</v>
      </c>
      <c r="I1089">
        <v>6</v>
      </c>
      <c r="J1089">
        <v>2</v>
      </c>
      <c r="K1089">
        <v>10</v>
      </c>
      <c r="L1089">
        <v>60</v>
      </c>
      <c r="M1089">
        <v>220</v>
      </c>
      <c r="N1089">
        <v>12695</v>
      </c>
      <c r="P1089">
        <v>40</v>
      </c>
    </row>
    <row r="1090" spans="1:16" x14ac:dyDescent="0.3">
      <c r="A1090" t="s">
        <v>1107</v>
      </c>
      <c r="B1090" t="s">
        <v>13</v>
      </c>
      <c r="C1090">
        <v>210504</v>
      </c>
      <c r="D1090" t="s">
        <v>730</v>
      </c>
      <c r="E1090">
        <v>210420</v>
      </c>
      <c r="F1090">
        <v>6</v>
      </c>
      <c r="G1090">
        <v>7</v>
      </c>
      <c r="H1090" t="s">
        <v>120</v>
      </c>
      <c r="I1090">
        <v>6</v>
      </c>
      <c r="J1090">
        <v>3</v>
      </c>
      <c r="K1090">
        <v>10</v>
      </c>
      <c r="L1090">
        <v>60</v>
      </c>
      <c r="M1090">
        <v>220</v>
      </c>
      <c r="N1090">
        <v>12510</v>
      </c>
      <c r="P1090">
        <v>40</v>
      </c>
    </row>
    <row r="1091" spans="1:16" x14ac:dyDescent="0.3">
      <c r="A1091" t="s">
        <v>1108</v>
      </c>
      <c r="B1091" t="s">
        <v>13</v>
      </c>
      <c r="C1091">
        <v>210504</v>
      </c>
      <c r="D1091" t="s">
        <v>730</v>
      </c>
      <c r="E1091">
        <v>210420</v>
      </c>
      <c r="F1091">
        <v>6</v>
      </c>
      <c r="G1091">
        <v>7</v>
      </c>
      <c r="H1091" t="s">
        <v>15</v>
      </c>
      <c r="L1091">
        <v>60</v>
      </c>
      <c r="M1091">
        <v>15</v>
      </c>
      <c r="N1091">
        <v>990</v>
      </c>
      <c r="P1091">
        <v>40</v>
      </c>
    </row>
    <row r="1092" spans="1:16" x14ac:dyDescent="0.3">
      <c r="A1092" t="s">
        <v>1109</v>
      </c>
      <c r="B1092" t="s">
        <v>13</v>
      </c>
      <c r="C1092">
        <v>210504</v>
      </c>
      <c r="D1092" t="s">
        <v>730</v>
      </c>
      <c r="E1092">
        <v>210420</v>
      </c>
      <c r="F1092">
        <v>6</v>
      </c>
      <c r="G1092">
        <v>7</v>
      </c>
      <c r="H1092" t="s">
        <v>15</v>
      </c>
      <c r="L1092">
        <v>60</v>
      </c>
      <c r="M1092">
        <v>15</v>
      </c>
      <c r="N1092">
        <v>960</v>
      </c>
      <c r="P1092">
        <v>40</v>
      </c>
    </row>
    <row r="1093" spans="1:16" x14ac:dyDescent="0.3">
      <c r="A1093" t="s">
        <v>1110</v>
      </c>
      <c r="B1093" t="s">
        <v>13</v>
      </c>
      <c r="C1093">
        <v>210504</v>
      </c>
      <c r="D1093" t="s">
        <v>730</v>
      </c>
      <c r="E1093">
        <v>210420</v>
      </c>
      <c r="F1093">
        <v>6</v>
      </c>
      <c r="G1093">
        <v>7</v>
      </c>
      <c r="H1093" t="s">
        <v>15</v>
      </c>
      <c r="L1093">
        <v>60</v>
      </c>
      <c r="M1093">
        <v>15</v>
      </c>
      <c r="N1093">
        <v>975</v>
      </c>
      <c r="P1093">
        <v>40</v>
      </c>
    </row>
    <row r="1094" spans="1:16" x14ac:dyDescent="0.3">
      <c r="A1094" t="s">
        <v>1111</v>
      </c>
      <c r="B1094" t="s">
        <v>13</v>
      </c>
      <c r="C1094">
        <v>210504</v>
      </c>
      <c r="D1094" t="s">
        <v>730</v>
      </c>
      <c r="E1094">
        <v>210420</v>
      </c>
      <c r="F1094">
        <v>6</v>
      </c>
      <c r="G1094">
        <v>7</v>
      </c>
      <c r="H1094" t="s">
        <v>15</v>
      </c>
      <c r="L1094">
        <v>60</v>
      </c>
      <c r="M1094">
        <v>15</v>
      </c>
      <c r="N1094">
        <v>990</v>
      </c>
      <c r="P1094">
        <v>40</v>
      </c>
    </row>
    <row r="1095" spans="1:16" x14ac:dyDescent="0.3">
      <c r="A1095" t="s">
        <v>1112</v>
      </c>
      <c r="B1095" t="s">
        <v>13</v>
      </c>
      <c r="C1095">
        <v>210504</v>
      </c>
      <c r="D1095" t="s">
        <v>730</v>
      </c>
      <c r="E1095">
        <v>210420</v>
      </c>
      <c r="F1095">
        <v>6</v>
      </c>
      <c r="G1095">
        <v>7</v>
      </c>
      <c r="H1095" t="s">
        <v>120</v>
      </c>
      <c r="I1095">
        <v>9</v>
      </c>
      <c r="J1095">
        <v>1</v>
      </c>
      <c r="K1095">
        <v>10</v>
      </c>
      <c r="L1095">
        <v>60</v>
      </c>
      <c r="M1095">
        <v>250</v>
      </c>
      <c r="N1095">
        <v>14280</v>
      </c>
      <c r="P1095">
        <v>40</v>
      </c>
    </row>
    <row r="1096" spans="1:16" x14ac:dyDescent="0.3">
      <c r="A1096" t="s">
        <v>1113</v>
      </c>
      <c r="B1096" t="s">
        <v>13</v>
      </c>
      <c r="C1096">
        <v>210504</v>
      </c>
      <c r="D1096" t="s">
        <v>730</v>
      </c>
      <c r="E1096">
        <v>210420</v>
      </c>
      <c r="F1096">
        <v>6</v>
      </c>
      <c r="G1096">
        <v>7</v>
      </c>
      <c r="H1096" t="s">
        <v>120</v>
      </c>
      <c r="I1096">
        <v>9</v>
      </c>
      <c r="J1096">
        <v>2</v>
      </c>
      <c r="K1096">
        <v>10</v>
      </c>
      <c r="L1096">
        <v>60</v>
      </c>
      <c r="M1096">
        <v>230</v>
      </c>
      <c r="N1096">
        <v>13050</v>
      </c>
      <c r="P1096">
        <v>40</v>
      </c>
    </row>
    <row r="1097" spans="1:16" x14ac:dyDescent="0.3">
      <c r="A1097" t="s">
        <v>1114</v>
      </c>
      <c r="B1097" t="s">
        <v>13</v>
      </c>
      <c r="C1097">
        <v>210504</v>
      </c>
      <c r="D1097" t="s">
        <v>730</v>
      </c>
      <c r="E1097">
        <v>210420</v>
      </c>
      <c r="F1097">
        <v>6</v>
      </c>
      <c r="G1097">
        <v>7</v>
      </c>
      <c r="H1097" t="s">
        <v>120</v>
      </c>
      <c r="I1097">
        <v>9</v>
      </c>
      <c r="J1097">
        <v>3</v>
      </c>
      <c r="K1097">
        <v>10</v>
      </c>
      <c r="L1097">
        <v>60</v>
      </c>
      <c r="M1097">
        <v>230</v>
      </c>
      <c r="N1097">
        <v>13185</v>
      </c>
      <c r="P1097">
        <v>40</v>
      </c>
    </row>
    <row r="1098" spans="1:16" x14ac:dyDescent="0.3">
      <c r="A1098" t="s">
        <v>1115</v>
      </c>
      <c r="B1098" t="s">
        <v>13</v>
      </c>
      <c r="C1098">
        <v>210504</v>
      </c>
      <c r="D1098" t="s">
        <v>730</v>
      </c>
      <c r="E1098">
        <v>210420</v>
      </c>
      <c r="F1098">
        <v>6</v>
      </c>
      <c r="G1098">
        <v>7</v>
      </c>
      <c r="H1098" t="s">
        <v>120</v>
      </c>
      <c r="I1098">
        <v>12</v>
      </c>
      <c r="J1098">
        <v>1</v>
      </c>
      <c r="K1098">
        <v>10</v>
      </c>
      <c r="L1098">
        <v>60</v>
      </c>
      <c r="M1098">
        <v>240</v>
      </c>
      <c r="N1098">
        <v>14340</v>
      </c>
      <c r="P1098">
        <v>40</v>
      </c>
    </row>
    <row r="1099" spans="1:16" x14ac:dyDescent="0.3">
      <c r="A1099" t="s">
        <v>1116</v>
      </c>
      <c r="B1099" t="s">
        <v>13</v>
      </c>
      <c r="C1099">
        <v>210504</v>
      </c>
      <c r="D1099" t="s">
        <v>730</v>
      </c>
      <c r="E1099">
        <v>210420</v>
      </c>
      <c r="F1099">
        <v>6</v>
      </c>
      <c r="G1099">
        <v>7</v>
      </c>
      <c r="H1099" t="s">
        <v>120</v>
      </c>
      <c r="I1099">
        <v>12</v>
      </c>
      <c r="J1099">
        <v>2</v>
      </c>
      <c r="K1099">
        <v>10</v>
      </c>
      <c r="L1099">
        <v>60</v>
      </c>
      <c r="M1099">
        <v>210</v>
      </c>
      <c r="N1099">
        <v>13860</v>
      </c>
      <c r="P1099">
        <v>40</v>
      </c>
    </row>
    <row r="1100" spans="1:16" x14ac:dyDescent="0.3">
      <c r="A1100" t="s">
        <v>1117</v>
      </c>
      <c r="B1100" t="s">
        <v>13</v>
      </c>
      <c r="C1100">
        <v>210504</v>
      </c>
      <c r="D1100" t="s">
        <v>730</v>
      </c>
      <c r="E1100">
        <v>210420</v>
      </c>
      <c r="F1100">
        <v>6</v>
      </c>
      <c r="G1100">
        <v>7</v>
      </c>
      <c r="H1100" t="s">
        <v>120</v>
      </c>
      <c r="I1100">
        <v>12</v>
      </c>
      <c r="J1100">
        <v>3</v>
      </c>
      <c r="K1100">
        <v>10</v>
      </c>
      <c r="L1100">
        <v>60</v>
      </c>
      <c r="M1100">
        <v>240</v>
      </c>
      <c r="N1100">
        <v>14745</v>
      </c>
      <c r="P1100">
        <v>40</v>
      </c>
    </row>
    <row r="1101" spans="1:16" x14ac:dyDescent="0.3">
      <c r="A1101" t="s">
        <v>1118</v>
      </c>
      <c r="B1101" t="s">
        <v>13</v>
      </c>
      <c r="C1101">
        <v>210504</v>
      </c>
      <c r="D1101" t="s">
        <v>730</v>
      </c>
      <c r="E1101">
        <v>210420</v>
      </c>
      <c r="F1101">
        <v>6</v>
      </c>
      <c r="G1101">
        <v>7</v>
      </c>
      <c r="H1101" t="s">
        <v>120</v>
      </c>
      <c r="I1101">
        <v>24</v>
      </c>
      <c r="J1101">
        <v>1</v>
      </c>
      <c r="K1101">
        <v>10</v>
      </c>
      <c r="L1101">
        <v>60</v>
      </c>
      <c r="M1101">
        <v>250</v>
      </c>
      <c r="N1101">
        <v>25675</v>
      </c>
      <c r="P1101">
        <v>40</v>
      </c>
    </row>
    <row r="1102" spans="1:16" x14ac:dyDescent="0.3">
      <c r="A1102" t="s">
        <v>1119</v>
      </c>
      <c r="B1102" t="s">
        <v>13</v>
      </c>
      <c r="C1102">
        <v>210504</v>
      </c>
      <c r="D1102" t="s">
        <v>730</v>
      </c>
      <c r="E1102">
        <v>210420</v>
      </c>
      <c r="F1102">
        <v>6</v>
      </c>
      <c r="G1102">
        <v>7</v>
      </c>
      <c r="H1102" t="s">
        <v>120</v>
      </c>
      <c r="I1102">
        <v>24</v>
      </c>
      <c r="J1102">
        <v>2</v>
      </c>
      <c r="K1102">
        <v>10</v>
      </c>
      <c r="L1102">
        <v>60</v>
      </c>
      <c r="M1102">
        <v>250</v>
      </c>
      <c r="N1102">
        <v>14790</v>
      </c>
      <c r="P1102">
        <v>40</v>
      </c>
    </row>
    <row r="1103" spans="1:16" x14ac:dyDescent="0.3">
      <c r="A1103" t="s">
        <v>1120</v>
      </c>
      <c r="B1103" t="s">
        <v>13</v>
      </c>
      <c r="C1103">
        <v>210504</v>
      </c>
      <c r="D1103" t="s">
        <v>730</v>
      </c>
      <c r="E1103">
        <v>210420</v>
      </c>
      <c r="F1103">
        <v>6</v>
      </c>
      <c r="G1103">
        <v>7</v>
      </c>
      <c r="H1103" t="s">
        <v>120</v>
      </c>
      <c r="I1103">
        <v>24</v>
      </c>
      <c r="J1103">
        <v>3</v>
      </c>
      <c r="K1103">
        <v>10</v>
      </c>
      <c r="L1103">
        <v>60</v>
      </c>
      <c r="M1103">
        <v>250</v>
      </c>
      <c r="N1103">
        <v>14040</v>
      </c>
      <c r="P1103">
        <v>40</v>
      </c>
    </row>
    <row r="1104" spans="1:16" x14ac:dyDescent="0.3">
      <c r="A1104" t="s">
        <v>1121</v>
      </c>
      <c r="B1104" t="s">
        <v>13</v>
      </c>
      <c r="C1104">
        <v>210506</v>
      </c>
      <c r="D1104" t="s">
        <v>730</v>
      </c>
      <c r="E1104">
        <v>210421</v>
      </c>
      <c r="F1104">
        <v>7</v>
      </c>
      <c r="G1104">
        <v>7</v>
      </c>
      <c r="H1104" t="s">
        <v>15</v>
      </c>
      <c r="L1104">
        <v>60</v>
      </c>
      <c r="M1104">
        <v>60</v>
      </c>
      <c r="N1104">
        <v>4485</v>
      </c>
      <c r="P1104">
        <v>40.332999999999998</v>
      </c>
    </row>
    <row r="1105" spans="1:16" x14ac:dyDescent="0.3">
      <c r="A1105" t="s">
        <v>1122</v>
      </c>
      <c r="B1105" t="s">
        <v>13</v>
      </c>
      <c r="C1105">
        <v>210506</v>
      </c>
      <c r="D1105" t="s">
        <v>730</v>
      </c>
      <c r="E1105">
        <v>210421</v>
      </c>
      <c r="F1105">
        <v>7</v>
      </c>
      <c r="G1105">
        <v>7</v>
      </c>
      <c r="H1105" t="s">
        <v>15</v>
      </c>
      <c r="L1105">
        <v>60</v>
      </c>
      <c r="M1105">
        <v>15</v>
      </c>
      <c r="N1105">
        <v>1605</v>
      </c>
      <c r="P1105">
        <v>40.332999999999998</v>
      </c>
    </row>
    <row r="1106" spans="1:16" x14ac:dyDescent="0.3">
      <c r="A1106" t="s">
        <v>1123</v>
      </c>
      <c r="B1106" t="s">
        <v>13</v>
      </c>
      <c r="C1106">
        <v>210506</v>
      </c>
      <c r="D1106" t="s">
        <v>730</v>
      </c>
      <c r="E1106">
        <v>210421</v>
      </c>
      <c r="F1106">
        <v>7</v>
      </c>
      <c r="G1106">
        <v>7</v>
      </c>
      <c r="H1106" t="s">
        <v>15</v>
      </c>
      <c r="L1106">
        <v>60</v>
      </c>
      <c r="M1106">
        <v>15</v>
      </c>
      <c r="N1106">
        <v>1410</v>
      </c>
      <c r="P1106">
        <v>40.332999999999998</v>
      </c>
    </row>
    <row r="1107" spans="1:16" x14ac:dyDescent="0.3">
      <c r="A1107" t="s">
        <v>1124</v>
      </c>
      <c r="B1107" t="s">
        <v>13</v>
      </c>
      <c r="C1107">
        <v>210506</v>
      </c>
      <c r="D1107" t="s">
        <v>730</v>
      </c>
      <c r="E1107">
        <v>210421</v>
      </c>
      <c r="F1107">
        <v>7</v>
      </c>
      <c r="G1107">
        <v>7</v>
      </c>
      <c r="H1107" t="s">
        <v>15</v>
      </c>
      <c r="L1107">
        <v>60</v>
      </c>
      <c r="M1107">
        <v>15</v>
      </c>
      <c r="N1107">
        <v>1170</v>
      </c>
      <c r="P1107">
        <v>40.332999999999998</v>
      </c>
    </row>
    <row r="1108" spans="1:16" x14ac:dyDescent="0.3">
      <c r="A1108" t="s">
        <v>1125</v>
      </c>
      <c r="B1108" t="s">
        <v>13</v>
      </c>
      <c r="C1108">
        <v>210506</v>
      </c>
      <c r="D1108" t="s">
        <v>730</v>
      </c>
      <c r="E1108">
        <v>210421</v>
      </c>
      <c r="F1108">
        <v>7</v>
      </c>
      <c r="G1108">
        <v>7</v>
      </c>
      <c r="H1108" s="3">
        <v>0.22</v>
      </c>
      <c r="I1108">
        <v>0</v>
      </c>
      <c r="J1108">
        <v>1</v>
      </c>
      <c r="K1108">
        <v>50</v>
      </c>
      <c r="L1108">
        <v>60</v>
      </c>
      <c r="M1108">
        <v>500</v>
      </c>
      <c r="N1108">
        <v>28395</v>
      </c>
      <c r="P1108">
        <v>40.332999999999998</v>
      </c>
    </row>
    <row r="1109" spans="1:16" x14ac:dyDescent="0.3">
      <c r="A1109" t="s">
        <v>1126</v>
      </c>
      <c r="B1109" t="s">
        <v>13</v>
      </c>
      <c r="C1109">
        <v>210506</v>
      </c>
      <c r="D1109" t="s">
        <v>730</v>
      </c>
      <c r="E1109">
        <v>210421</v>
      </c>
      <c r="F1109">
        <v>7</v>
      </c>
      <c r="G1109">
        <v>7</v>
      </c>
      <c r="H1109" s="3">
        <v>0.22</v>
      </c>
      <c r="I1109">
        <v>0</v>
      </c>
      <c r="J1109">
        <v>2</v>
      </c>
      <c r="K1109">
        <v>50</v>
      </c>
      <c r="L1109">
        <v>60</v>
      </c>
      <c r="M1109">
        <v>500</v>
      </c>
      <c r="N1109">
        <v>28665</v>
      </c>
      <c r="P1109">
        <v>40.332999999999998</v>
      </c>
    </row>
    <row r="1110" spans="1:16" x14ac:dyDescent="0.3">
      <c r="A1110" t="s">
        <v>1127</v>
      </c>
      <c r="B1110" t="s">
        <v>13</v>
      </c>
      <c r="C1110">
        <v>210506</v>
      </c>
      <c r="D1110" t="s">
        <v>730</v>
      </c>
      <c r="E1110">
        <v>210421</v>
      </c>
      <c r="F1110">
        <v>7</v>
      </c>
      <c r="G1110">
        <v>7</v>
      </c>
      <c r="H1110" s="3">
        <v>0.22</v>
      </c>
      <c r="I1110">
        <v>0</v>
      </c>
      <c r="J1110">
        <v>3</v>
      </c>
      <c r="K1110">
        <v>50</v>
      </c>
      <c r="L1110">
        <v>60</v>
      </c>
      <c r="M1110">
        <v>500</v>
      </c>
      <c r="N1110">
        <v>17855</v>
      </c>
      <c r="P1110">
        <v>40.332999999999998</v>
      </c>
    </row>
    <row r="1111" spans="1:16" x14ac:dyDescent="0.3">
      <c r="A1111" t="s">
        <v>1128</v>
      </c>
      <c r="B1111" t="s">
        <v>13</v>
      </c>
      <c r="C1111">
        <v>210506</v>
      </c>
      <c r="D1111" t="s">
        <v>730</v>
      </c>
      <c r="E1111">
        <v>210421</v>
      </c>
      <c r="F1111">
        <v>7</v>
      </c>
      <c r="G1111">
        <v>7</v>
      </c>
      <c r="H1111" s="3">
        <v>0.22</v>
      </c>
      <c r="I1111">
        <v>24</v>
      </c>
      <c r="J1111">
        <v>1</v>
      </c>
      <c r="K1111">
        <v>50</v>
      </c>
      <c r="L1111">
        <v>60</v>
      </c>
      <c r="M1111">
        <v>400</v>
      </c>
      <c r="N1111">
        <v>24000</v>
      </c>
      <c r="P1111">
        <v>40.332999999999998</v>
      </c>
    </row>
    <row r="1112" spans="1:16" x14ac:dyDescent="0.3">
      <c r="A1112" t="s">
        <v>1129</v>
      </c>
      <c r="B1112" t="s">
        <v>13</v>
      </c>
      <c r="C1112">
        <v>210506</v>
      </c>
      <c r="D1112" t="s">
        <v>730</v>
      </c>
      <c r="E1112">
        <v>210421</v>
      </c>
      <c r="F1112">
        <v>7</v>
      </c>
      <c r="G1112">
        <v>7</v>
      </c>
      <c r="H1112" s="3">
        <v>0.22</v>
      </c>
      <c r="I1112">
        <v>24</v>
      </c>
      <c r="J1112">
        <v>2</v>
      </c>
      <c r="K1112">
        <v>50</v>
      </c>
      <c r="L1112">
        <v>60</v>
      </c>
      <c r="M1112">
        <v>400</v>
      </c>
      <c r="N1112">
        <v>23940</v>
      </c>
      <c r="P1112">
        <v>40.332999999999998</v>
      </c>
    </row>
    <row r="1113" spans="1:16" x14ac:dyDescent="0.3">
      <c r="A1113" t="s">
        <v>1130</v>
      </c>
      <c r="B1113" t="s">
        <v>13</v>
      </c>
      <c r="C1113">
        <v>210506</v>
      </c>
      <c r="D1113" t="s">
        <v>730</v>
      </c>
      <c r="E1113">
        <v>210421</v>
      </c>
      <c r="F1113">
        <v>7</v>
      </c>
      <c r="G1113">
        <v>7</v>
      </c>
      <c r="H1113" s="3">
        <v>0.22</v>
      </c>
      <c r="I1113">
        <v>24</v>
      </c>
      <c r="J1113">
        <v>3</v>
      </c>
      <c r="K1113">
        <v>50</v>
      </c>
      <c r="L1113">
        <v>60</v>
      </c>
      <c r="M1113">
        <v>400</v>
      </c>
      <c r="N1113">
        <v>23190</v>
      </c>
      <c r="P1113">
        <v>40.332999999999998</v>
      </c>
    </row>
    <row r="1114" spans="1:16" x14ac:dyDescent="0.3">
      <c r="A1114" t="s">
        <v>1131</v>
      </c>
      <c r="B1114" t="s">
        <v>13</v>
      </c>
      <c r="C1114">
        <v>210506</v>
      </c>
      <c r="D1114" t="s">
        <v>730</v>
      </c>
      <c r="E1114">
        <v>210421</v>
      </c>
      <c r="F1114">
        <v>7</v>
      </c>
      <c r="G1114">
        <v>7</v>
      </c>
      <c r="H1114" t="s">
        <v>15</v>
      </c>
      <c r="L1114">
        <v>60</v>
      </c>
      <c r="M1114">
        <v>15</v>
      </c>
      <c r="N1114">
        <v>1380</v>
      </c>
      <c r="P1114">
        <v>40.332999999999998</v>
      </c>
    </row>
    <row r="1115" spans="1:16" x14ac:dyDescent="0.3">
      <c r="A1115" t="s">
        <v>1132</v>
      </c>
      <c r="B1115" t="s">
        <v>13</v>
      </c>
      <c r="C1115">
        <v>210506</v>
      </c>
      <c r="D1115" t="s">
        <v>730</v>
      </c>
      <c r="E1115">
        <v>210421</v>
      </c>
      <c r="F1115">
        <v>7</v>
      </c>
      <c r="G1115">
        <v>7</v>
      </c>
      <c r="H1115" t="s">
        <v>15</v>
      </c>
      <c r="L1115">
        <v>60</v>
      </c>
      <c r="M1115">
        <v>15</v>
      </c>
      <c r="N1115">
        <v>1095</v>
      </c>
      <c r="P1115">
        <v>40.332999999999998</v>
      </c>
    </row>
    <row r="1116" spans="1:16" x14ac:dyDescent="0.3">
      <c r="A1116" t="s">
        <v>1133</v>
      </c>
      <c r="B1116" t="s">
        <v>13</v>
      </c>
      <c r="C1116">
        <v>210506</v>
      </c>
      <c r="D1116" t="s">
        <v>730</v>
      </c>
      <c r="E1116">
        <v>210421</v>
      </c>
      <c r="F1116">
        <v>7</v>
      </c>
      <c r="G1116">
        <v>7</v>
      </c>
      <c r="H1116" t="s">
        <v>15</v>
      </c>
      <c r="L1116">
        <v>60</v>
      </c>
      <c r="M1116">
        <v>15</v>
      </c>
      <c r="N1116">
        <v>1275</v>
      </c>
      <c r="P1116">
        <v>40.332999999999998</v>
      </c>
    </row>
    <row r="1117" spans="1:16" x14ac:dyDescent="0.3">
      <c r="A1117" t="s">
        <v>1134</v>
      </c>
      <c r="B1117" t="s">
        <v>13</v>
      </c>
      <c r="C1117">
        <v>210506</v>
      </c>
      <c r="D1117" t="s">
        <v>730</v>
      </c>
      <c r="E1117">
        <v>210421</v>
      </c>
      <c r="F1117">
        <v>7</v>
      </c>
      <c r="G1117">
        <v>7</v>
      </c>
      <c r="H1117" t="s">
        <v>15</v>
      </c>
      <c r="L1117">
        <v>60</v>
      </c>
      <c r="M1117">
        <v>15</v>
      </c>
      <c r="N1117">
        <v>990</v>
      </c>
      <c r="P1117">
        <v>40.332999999999998</v>
      </c>
    </row>
    <row r="1118" spans="1:16" x14ac:dyDescent="0.3">
      <c r="A1118" t="s">
        <v>1135</v>
      </c>
      <c r="B1118" t="s">
        <v>13</v>
      </c>
      <c r="C1118">
        <v>210506</v>
      </c>
      <c r="D1118" t="s">
        <v>730</v>
      </c>
      <c r="E1118">
        <v>210421</v>
      </c>
      <c r="F1118">
        <v>7</v>
      </c>
      <c r="G1118">
        <v>7</v>
      </c>
      <c r="H1118" t="s">
        <v>37</v>
      </c>
      <c r="I1118">
        <v>0</v>
      </c>
      <c r="J1118">
        <v>1</v>
      </c>
      <c r="K1118">
        <v>10</v>
      </c>
      <c r="L1118">
        <v>60</v>
      </c>
      <c r="M1118">
        <v>200</v>
      </c>
      <c r="N1118">
        <v>13020</v>
      </c>
      <c r="P1118">
        <v>40.332999999999998</v>
      </c>
    </row>
    <row r="1119" spans="1:16" x14ac:dyDescent="0.3">
      <c r="A1119" t="s">
        <v>1136</v>
      </c>
      <c r="B1119" t="s">
        <v>13</v>
      </c>
      <c r="C1119">
        <v>210506</v>
      </c>
      <c r="D1119" t="s">
        <v>730</v>
      </c>
      <c r="E1119">
        <v>210421</v>
      </c>
      <c r="F1119">
        <v>7</v>
      </c>
      <c r="G1119">
        <v>7</v>
      </c>
      <c r="H1119" t="s">
        <v>37</v>
      </c>
      <c r="I1119">
        <v>0</v>
      </c>
      <c r="J1119">
        <v>2</v>
      </c>
      <c r="K1119">
        <v>10</v>
      </c>
      <c r="L1119">
        <v>60</v>
      </c>
      <c r="M1119">
        <v>180</v>
      </c>
      <c r="N1119">
        <v>10530</v>
      </c>
      <c r="P1119">
        <v>40.332999999999998</v>
      </c>
    </row>
    <row r="1120" spans="1:16" x14ac:dyDescent="0.3">
      <c r="A1120" t="s">
        <v>1137</v>
      </c>
      <c r="B1120" t="s">
        <v>13</v>
      </c>
      <c r="C1120">
        <v>210506</v>
      </c>
      <c r="D1120" t="s">
        <v>730</v>
      </c>
      <c r="E1120">
        <v>210421</v>
      </c>
      <c r="F1120">
        <v>7</v>
      </c>
      <c r="G1120">
        <v>7</v>
      </c>
      <c r="H1120" t="s">
        <v>37</v>
      </c>
      <c r="I1120">
        <v>0</v>
      </c>
      <c r="J1120">
        <v>3</v>
      </c>
      <c r="K1120">
        <v>10</v>
      </c>
      <c r="L1120">
        <v>60</v>
      </c>
      <c r="M1120">
        <v>180</v>
      </c>
      <c r="N1120">
        <v>11025</v>
      </c>
      <c r="P1120">
        <v>40.332999999999998</v>
      </c>
    </row>
    <row r="1121" spans="1:16" x14ac:dyDescent="0.3">
      <c r="A1121" t="s">
        <v>1138</v>
      </c>
      <c r="B1121" t="s">
        <v>13</v>
      </c>
      <c r="C1121">
        <v>210506</v>
      </c>
      <c r="D1121" t="s">
        <v>730</v>
      </c>
      <c r="E1121">
        <v>210421</v>
      </c>
      <c r="F1121">
        <v>7</v>
      </c>
      <c r="G1121">
        <v>7</v>
      </c>
      <c r="H1121" t="s">
        <v>37</v>
      </c>
      <c r="I1121">
        <v>3</v>
      </c>
      <c r="J1121">
        <v>1</v>
      </c>
      <c r="K1121">
        <v>10</v>
      </c>
      <c r="L1121">
        <v>60</v>
      </c>
      <c r="M1121">
        <v>180</v>
      </c>
      <c r="N1121">
        <v>11010</v>
      </c>
      <c r="P1121">
        <v>40.332999999999998</v>
      </c>
    </row>
    <row r="1122" spans="1:16" x14ac:dyDescent="0.3">
      <c r="A1122" t="s">
        <v>1139</v>
      </c>
      <c r="B1122" t="s">
        <v>13</v>
      </c>
      <c r="C1122">
        <v>210506</v>
      </c>
      <c r="D1122" t="s">
        <v>730</v>
      </c>
      <c r="E1122">
        <v>210421</v>
      </c>
      <c r="F1122">
        <v>7</v>
      </c>
      <c r="G1122">
        <v>7</v>
      </c>
      <c r="H1122" t="s">
        <v>37</v>
      </c>
      <c r="I1122">
        <v>3</v>
      </c>
      <c r="J1122">
        <v>2</v>
      </c>
      <c r="K1122">
        <v>10</v>
      </c>
      <c r="L1122">
        <v>60</v>
      </c>
      <c r="M1122">
        <v>180</v>
      </c>
      <c r="N1122">
        <v>11085</v>
      </c>
      <c r="P1122">
        <v>40.332999999999998</v>
      </c>
    </row>
    <row r="1123" spans="1:16" x14ac:dyDescent="0.3">
      <c r="A1123" t="s">
        <v>1140</v>
      </c>
      <c r="B1123" t="s">
        <v>13</v>
      </c>
      <c r="C1123">
        <v>210506</v>
      </c>
      <c r="D1123" t="s">
        <v>730</v>
      </c>
      <c r="E1123">
        <v>210421</v>
      </c>
      <c r="F1123">
        <v>7</v>
      </c>
      <c r="G1123">
        <v>7</v>
      </c>
      <c r="H1123" t="s">
        <v>37</v>
      </c>
      <c r="I1123">
        <v>3</v>
      </c>
      <c r="J1123">
        <v>3</v>
      </c>
      <c r="K1123">
        <v>10</v>
      </c>
      <c r="L1123">
        <v>60</v>
      </c>
      <c r="M1123">
        <v>180</v>
      </c>
      <c r="N1123">
        <v>10485</v>
      </c>
      <c r="P1123">
        <v>40.332999999999998</v>
      </c>
    </row>
    <row r="1124" spans="1:16" x14ac:dyDescent="0.3">
      <c r="A1124" t="s">
        <v>1141</v>
      </c>
      <c r="B1124" t="s">
        <v>13</v>
      </c>
      <c r="C1124">
        <v>210506</v>
      </c>
      <c r="D1124" t="s">
        <v>730</v>
      </c>
      <c r="E1124">
        <v>210421</v>
      </c>
      <c r="F1124">
        <v>7</v>
      </c>
      <c r="G1124">
        <v>7</v>
      </c>
      <c r="H1124" t="s">
        <v>37</v>
      </c>
      <c r="I1124">
        <v>6</v>
      </c>
      <c r="J1124">
        <v>1</v>
      </c>
      <c r="K1124">
        <v>10</v>
      </c>
      <c r="L1124">
        <v>60</v>
      </c>
      <c r="M1124">
        <v>180</v>
      </c>
      <c r="N1124">
        <v>11595</v>
      </c>
      <c r="P1124">
        <v>40.332999999999998</v>
      </c>
    </row>
    <row r="1125" spans="1:16" x14ac:dyDescent="0.3">
      <c r="A1125" t="s">
        <v>1142</v>
      </c>
      <c r="B1125" t="s">
        <v>13</v>
      </c>
      <c r="C1125">
        <v>210506</v>
      </c>
      <c r="D1125" t="s">
        <v>730</v>
      </c>
      <c r="E1125">
        <v>210421</v>
      </c>
      <c r="F1125">
        <v>7</v>
      </c>
      <c r="G1125">
        <v>7</v>
      </c>
      <c r="H1125" t="s">
        <v>37</v>
      </c>
      <c r="I1125">
        <v>6</v>
      </c>
      <c r="J1125">
        <v>2</v>
      </c>
      <c r="K1125">
        <v>10</v>
      </c>
      <c r="L1125">
        <v>60</v>
      </c>
      <c r="M1125">
        <v>200</v>
      </c>
      <c r="N1125">
        <v>11130</v>
      </c>
      <c r="P1125">
        <v>40.332999999999998</v>
      </c>
    </row>
    <row r="1126" spans="1:16" x14ac:dyDescent="0.3">
      <c r="A1126" t="s">
        <v>1143</v>
      </c>
      <c r="B1126" t="s">
        <v>13</v>
      </c>
      <c r="C1126">
        <v>210506</v>
      </c>
      <c r="D1126" t="s">
        <v>730</v>
      </c>
      <c r="E1126">
        <v>210421</v>
      </c>
      <c r="F1126">
        <v>7</v>
      </c>
      <c r="G1126">
        <v>7</v>
      </c>
      <c r="H1126" t="s">
        <v>37</v>
      </c>
      <c r="I1126">
        <v>6</v>
      </c>
      <c r="J1126">
        <v>3</v>
      </c>
      <c r="K1126">
        <v>10</v>
      </c>
      <c r="L1126">
        <v>60</v>
      </c>
      <c r="M1126">
        <v>180</v>
      </c>
      <c r="N1126">
        <v>10650</v>
      </c>
      <c r="P1126">
        <v>40.332999999999998</v>
      </c>
    </row>
    <row r="1127" spans="1:16" x14ac:dyDescent="0.3">
      <c r="A1127" t="s">
        <v>1144</v>
      </c>
      <c r="B1127" t="s">
        <v>13</v>
      </c>
      <c r="C1127">
        <v>210506</v>
      </c>
      <c r="D1127" t="s">
        <v>730</v>
      </c>
      <c r="E1127">
        <v>210421</v>
      </c>
      <c r="F1127">
        <v>7</v>
      </c>
      <c r="G1127">
        <v>7</v>
      </c>
      <c r="H1127" t="s">
        <v>15</v>
      </c>
      <c r="L1127">
        <v>60</v>
      </c>
      <c r="M1127">
        <v>30</v>
      </c>
      <c r="N1127">
        <v>1890</v>
      </c>
      <c r="P1127">
        <v>40.332999999999998</v>
      </c>
    </row>
    <row r="1128" spans="1:16" x14ac:dyDescent="0.3">
      <c r="A1128" t="s">
        <v>1145</v>
      </c>
      <c r="B1128" t="s">
        <v>13</v>
      </c>
      <c r="C1128">
        <v>210506</v>
      </c>
      <c r="D1128" t="s">
        <v>730</v>
      </c>
      <c r="E1128">
        <v>210421</v>
      </c>
      <c r="F1128">
        <v>7</v>
      </c>
      <c r="G1128">
        <v>7</v>
      </c>
      <c r="H1128" t="s">
        <v>15</v>
      </c>
      <c r="L1128">
        <v>60</v>
      </c>
      <c r="M1128">
        <v>15</v>
      </c>
      <c r="N1128">
        <v>1035</v>
      </c>
      <c r="P1128">
        <v>40.332999999999998</v>
      </c>
    </row>
    <row r="1129" spans="1:16" x14ac:dyDescent="0.3">
      <c r="A1129" t="s">
        <v>1146</v>
      </c>
      <c r="B1129" t="s">
        <v>13</v>
      </c>
      <c r="C1129">
        <v>210506</v>
      </c>
      <c r="D1129" t="s">
        <v>730</v>
      </c>
      <c r="E1129">
        <v>210421</v>
      </c>
      <c r="F1129">
        <v>7</v>
      </c>
      <c r="G1129">
        <v>7</v>
      </c>
      <c r="H1129" t="s">
        <v>15</v>
      </c>
      <c r="L1129">
        <v>60</v>
      </c>
      <c r="M1129">
        <v>15</v>
      </c>
      <c r="N1129">
        <v>1065</v>
      </c>
      <c r="P1129">
        <v>40.332999999999998</v>
      </c>
    </row>
    <row r="1130" spans="1:16" x14ac:dyDescent="0.3">
      <c r="A1130" t="s">
        <v>1147</v>
      </c>
      <c r="B1130" t="s">
        <v>13</v>
      </c>
      <c r="C1130">
        <v>210506</v>
      </c>
      <c r="D1130" t="s">
        <v>730</v>
      </c>
      <c r="E1130">
        <v>210421</v>
      </c>
      <c r="F1130">
        <v>7</v>
      </c>
      <c r="G1130">
        <v>7</v>
      </c>
      <c r="H1130" t="s">
        <v>15</v>
      </c>
      <c r="L1130">
        <v>60</v>
      </c>
      <c r="M1130">
        <v>15</v>
      </c>
      <c r="N1130">
        <v>1110</v>
      </c>
      <c r="P1130">
        <v>40.332999999999998</v>
      </c>
    </row>
    <row r="1131" spans="1:16" x14ac:dyDescent="0.3">
      <c r="A1131" t="s">
        <v>1148</v>
      </c>
      <c r="B1131" t="s">
        <v>13</v>
      </c>
      <c r="C1131">
        <v>210506</v>
      </c>
      <c r="D1131" t="s">
        <v>730</v>
      </c>
      <c r="E1131">
        <v>210421</v>
      </c>
      <c r="F1131">
        <v>7</v>
      </c>
      <c r="G1131">
        <v>7</v>
      </c>
      <c r="H1131" t="s">
        <v>37</v>
      </c>
      <c r="I1131">
        <v>9</v>
      </c>
      <c r="J1131">
        <v>1</v>
      </c>
      <c r="K1131">
        <v>10</v>
      </c>
      <c r="L1131">
        <v>60</v>
      </c>
      <c r="M1131">
        <v>200</v>
      </c>
      <c r="N1131">
        <v>13050</v>
      </c>
      <c r="P1131">
        <v>40.332999999999998</v>
      </c>
    </row>
    <row r="1132" spans="1:16" x14ac:dyDescent="0.3">
      <c r="A1132" t="s">
        <v>1149</v>
      </c>
      <c r="B1132" t="s">
        <v>13</v>
      </c>
      <c r="C1132">
        <v>210506</v>
      </c>
      <c r="D1132" t="s">
        <v>730</v>
      </c>
      <c r="E1132">
        <v>210421</v>
      </c>
      <c r="F1132">
        <v>7</v>
      </c>
      <c r="G1132">
        <v>7</v>
      </c>
      <c r="H1132" t="s">
        <v>37</v>
      </c>
      <c r="I1132">
        <v>9</v>
      </c>
      <c r="J1132">
        <v>2</v>
      </c>
      <c r="K1132">
        <v>10</v>
      </c>
      <c r="L1132">
        <v>60</v>
      </c>
      <c r="M1132">
        <v>200</v>
      </c>
      <c r="N1132">
        <v>13335</v>
      </c>
      <c r="P1132">
        <v>40.332999999999998</v>
      </c>
    </row>
    <row r="1133" spans="1:16" x14ac:dyDescent="0.3">
      <c r="A1133" t="s">
        <v>1150</v>
      </c>
      <c r="B1133" t="s">
        <v>13</v>
      </c>
      <c r="C1133">
        <v>210506</v>
      </c>
      <c r="D1133" t="s">
        <v>730</v>
      </c>
      <c r="E1133">
        <v>210421</v>
      </c>
      <c r="F1133">
        <v>7</v>
      </c>
      <c r="G1133">
        <v>7</v>
      </c>
      <c r="H1133" t="s">
        <v>37</v>
      </c>
      <c r="I1133">
        <v>9</v>
      </c>
      <c r="J1133">
        <v>3</v>
      </c>
      <c r="K1133">
        <v>10</v>
      </c>
      <c r="L1133">
        <v>60</v>
      </c>
      <c r="M1133">
        <v>200</v>
      </c>
      <c r="N1133">
        <v>11655</v>
      </c>
      <c r="P1133">
        <v>40.332999999999998</v>
      </c>
    </row>
    <row r="1134" spans="1:16" x14ac:dyDescent="0.3">
      <c r="A1134" t="s">
        <v>1151</v>
      </c>
      <c r="B1134" t="s">
        <v>13</v>
      </c>
      <c r="C1134">
        <v>210506</v>
      </c>
      <c r="D1134" t="s">
        <v>730</v>
      </c>
      <c r="E1134">
        <v>210421</v>
      </c>
      <c r="F1134">
        <v>7</v>
      </c>
      <c r="G1134">
        <v>7</v>
      </c>
      <c r="H1134" t="s">
        <v>37</v>
      </c>
      <c r="I1134">
        <v>12</v>
      </c>
      <c r="J1134">
        <v>1</v>
      </c>
      <c r="K1134">
        <v>10</v>
      </c>
      <c r="L1134">
        <v>60</v>
      </c>
      <c r="M1134">
        <v>200</v>
      </c>
      <c r="N1134">
        <v>11730</v>
      </c>
      <c r="P1134">
        <v>40.332999999999998</v>
      </c>
    </row>
    <row r="1135" spans="1:16" x14ac:dyDescent="0.3">
      <c r="A1135" t="s">
        <v>1152</v>
      </c>
      <c r="B1135" t="s">
        <v>13</v>
      </c>
      <c r="C1135">
        <v>210506</v>
      </c>
      <c r="D1135" t="s">
        <v>730</v>
      </c>
      <c r="E1135">
        <v>210421</v>
      </c>
      <c r="F1135">
        <v>7</v>
      </c>
      <c r="G1135">
        <v>7</v>
      </c>
      <c r="H1135" t="s">
        <v>37</v>
      </c>
      <c r="I1135">
        <v>12</v>
      </c>
      <c r="J1135">
        <v>2</v>
      </c>
      <c r="K1135">
        <v>10</v>
      </c>
      <c r="L1135">
        <v>60</v>
      </c>
      <c r="M1135">
        <v>200</v>
      </c>
      <c r="N1135">
        <v>11700</v>
      </c>
      <c r="P1135">
        <v>40.332999999999998</v>
      </c>
    </row>
    <row r="1136" spans="1:16" x14ac:dyDescent="0.3">
      <c r="A1136" t="s">
        <v>1153</v>
      </c>
      <c r="B1136" t="s">
        <v>13</v>
      </c>
      <c r="C1136">
        <v>210506</v>
      </c>
      <c r="D1136" t="s">
        <v>730</v>
      </c>
      <c r="E1136">
        <v>210421</v>
      </c>
      <c r="F1136">
        <v>7</v>
      </c>
      <c r="G1136">
        <v>7</v>
      </c>
      <c r="H1136" t="s">
        <v>37</v>
      </c>
      <c r="I1136">
        <v>24</v>
      </c>
      <c r="J1136">
        <v>1</v>
      </c>
      <c r="K1136">
        <v>10</v>
      </c>
      <c r="L1136">
        <v>60</v>
      </c>
      <c r="M1136">
        <v>200</v>
      </c>
      <c r="N1136">
        <v>13365</v>
      </c>
      <c r="P1136">
        <v>40.332999999999998</v>
      </c>
    </row>
    <row r="1137" spans="1:16" x14ac:dyDescent="0.3">
      <c r="A1137" t="s">
        <v>1154</v>
      </c>
      <c r="B1137" t="s">
        <v>13</v>
      </c>
      <c r="C1137">
        <v>210506</v>
      </c>
      <c r="D1137" t="s">
        <v>730</v>
      </c>
      <c r="E1137">
        <v>210421</v>
      </c>
      <c r="F1137">
        <v>7</v>
      </c>
      <c r="G1137">
        <v>7</v>
      </c>
      <c r="H1137" t="s">
        <v>37</v>
      </c>
      <c r="I1137">
        <v>24</v>
      </c>
      <c r="J1137">
        <v>2</v>
      </c>
      <c r="K1137">
        <v>10</v>
      </c>
      <c r="L1137">
        <v>60</v>
      </c>
      <c r="M1137">
        <v>200</v>
      </c>
      <c r="N1137">
        <v>10815</v>
      </c>
      <c r="P1137">
        <v>40.332999999999998</v>
      </c>
    </row>
    <row r="1138" spans="1:16" x14ac:dyDescent="0.3">
      <c r="A1138" t="s">
        <v>1155</v>
      </c>
      <c r="B1138" t="s">
        <v>13</v>
      </c>
      <c r="C1138">
        <v>210506</v>
      </c>
      <c r="D1138" t="s">
        <v>730</v>
      </c>
      <c r="E1138">
        <v>210421</v>
      </c>
      <c r="F1138">
        <v>7</v>
      </c>
      <c r="G1138">
        <v>7</v>
      </c>
      <c r="H1138" t="s">
        <v>37</v>
      </c>
      <c r="I1138">
        <v>24</v>
      </c>
      <c r="J1138">
        <v>3</v>
      </c>
      <c r="K1138">
        <v>10</v>
      </c>
      <c r="L1138">
        <v>60</v>
      </c>
      <c r="M1138">
        <v>200</v>
      </c>
      <c r="N1138">
        <v>11805</v>
      </c>
      <c r="P1138">
        <v>40.332999999999998</v>
      </c>
    </row>
    <row r="1139" spans="1:16" x14ac:dyDescent="0.3">
      <c r="A1139" t="s">
        <v>1156</v>
      </c>
      <c r="B1139" t="s">
        <v>13</v>
      </c>
      <c r="C1139">
        <v>210506</v>
      </c>
      <c r="D1139" t="s">
        <v>730</v>
      </c>
      <c r="E1139">
        <v>210421</v>
      </c>
      <c r="F1139">
        <v>7</v>
      </c>
      <c r="G1139">
        <v>7</v>
      </c>
      <c r="H1139" t="s">
        <v>15</v>
      </c>
      <c r="L1139">
        <v>60</v>
      </c>
      <c r="M1139">
        <v>15</v>
      </c>
      <c r="N1139">
        <v>1125</v>
      </c>
      <c r="P1139">
        <v>40.332999999999998</v>
      </c>
    </row>
    <row r="1140" spans="1:16" x14ac:dyDescent="0.3">
      <c r="A1140" t="s">
        <v>1157</v>
      </c>
      <c r="B1140" t="s">
        <v>13</v>
      </c>
      <c r="C1140">
        <v>210506</v>
      </c>
      <c r="D1140" t="s">
        <v>730</v>
      </c>
      <c r="E1140">
        <v>210421</v>
      </c>
      <c r="F1140">
        <v>7</v>
      </c>
      <c r="G1140">
        <v>7</v>
      </c>
      <c r="H1140" t="s">
        <v>15</v>
      </c>
      <c r="L1140">
        <v>60</v>
      </c>
      <c r="M1140">
        <v>15</v>
      </c>
      <c r="N1140">
        <v>1005</v>
      </c>
      <c r="P1140">
        <v>40.332999999999998</v>
      </c>
    </row>
    <row r="1141" spans="1:16" x14ac:dyDescent="0.3">
      <c r="A1141" t="s">
        <v>1158</v>
      </c>
      <c r="B1141" t="s">
        <v>13</v>
      </c>
      <c r="C1141">
        <v>210506</v>
      </c>
      <c r="D1141" t="s">
        <v>730</v>
      </c>
      <c r="E1141">
        <v>210421</v>
      </c>
      <c r="F1141">
        <v>7</v>
      </c>
      <c r="G1141">
        <v>7</v>
      </c>
      <c r="H1141" t="s">
        <v>15</v>
      </c>
      <c r="L1141">
        <v>60</v>
      </c>
      <c r="M1141">
        <v>15</v>
      </c>
      <c r="N1141">
        <v>990</v>
      </c>
      <c r="P1141">
        <v>40.332999999999998</v>
      </c>
    </row>
    <row r="1142" spans="1:16" x14ac:dyDescent="0.3">
      <c r="A1142" t="s">
        <v>1159</v>
      </c>
      <c r="B1142" t="s">
        <v>13</v>
      </c>
      <c r="C1142">
        <v>210506</v>
      </c>
      <c r="D1142" t="s">
        <v>730</v>
      </c>
      <c r="E1142">
        <v>210421</v>
      </c>
      <c r="F1142">
        <v>7</v>
      </c>
      <c r="G1142">
        <v>7</v>
      </c>
      <c r="H1142" t="s">
        <v>15</v>
      </c>
      <c r="L1142">
        <v>60</v>
      </c>
      <c r="M1142">
        <v>15</v>
      </c>
      <c r="N1142">
        <v>915</v>
      </c>
      <c r="P1142">
        <v>40.332999999999998</v>
      </c>
    </row>
    <row r="1143" spans="1:16" x14ac:dyDescent="0.3">
      <c r="A1143" t="s">
        <v>1160</v>
      </c>
      <c r="B1143" t="s">
        <v>13</v>
      </c>
      <c r="C1143">
        <v>210506</v>
      </c>
      <c r="D1143" t="s">
        <v>730</v>
      </c>
      <c r="E1143">
        <v>210421</v>
      </c>
      <c r="F1143">
        <v>7</v>
      </c>
      <c r="G1143">
        <v>7</v>
      </c>
      <c r="H1143" t="s">
        <v>37</v>
      </c>
      <c r="I1143">
        <v>12</v>
      </c>
      <c r="J1143">
        <v>3</v>
      </c>
      <c r="K1143">
        <v>10</v>
      </c>
      <c r="L1143">
        <v>60</v>
      </c>
      <c r="M1143">
        <v>200</v>
      </c>
      <c r="N1143">
        <v>11925</v>
      </c>
      <c r="P1143">
        <v>40.332999999999998</v>
      </c>
    </row>
    <row r="1144" spans="1:16" x14ac:dyDescent="0.3">
      <c r="A1144" t="s">
        <v>1161</v>
      </c>
      <c r="B1144" t="s">
        <v>13</v>
      </c>
      <c r="C1144">
        <v>210506</v>
      </c>
      <c r="D1144" t="s">
        <v>730</v>
      </c>
      <c r="E1144">
        <v>210421</v>
      </c>
      <c r="F1144">
        <v>7</v>
      </c>
      <c r="G1144">
        <v>7</v>
      </c>
      <c r="H1144" t="s">
        <v>120</v>
      </c>
      <c r="I1144">
        <v>0</v>
      </c>
      <c r="J1144">
        <v>1</v>
      </c>
      <c r="K1144">
        <v>10</v>
      </c>
      <c r="L1144">
        <v>60</v>
      </c>
      <c r="M1144">
        <v>150</v>
      </c>
      <c r="N1144">
        <v>9825</v>
      </c>
      <c r="P1144">
        <v>40.332999999999998</v>
      </c>
    </row>
    <row r="1145" spans="1:16" x14ac:dyDescent="0.3">
      <c r="A1145" t="s">
        <v>1162</v>
      </c>
      <c r="B1145" t="s">
        <v>13</v>
      </c>
      <c r="C1145">
        <v>210506</v>
      </c>
      <c r="D1145" t="s">
        <v>730</v>
      </c>
      <c r="E1145">
        <v>210421</v>
      </c>
      <c r="F1145">
        <v>7</v>
      </c>
      <c r="G1145">
        <v>7</v>
      </c>
      <c r="H1145" t="s">
        <v>120</v>
      </c>
      <c r="I1145">
        <v>0</v>
      </c>
      <c r="J1145">
        <v>2</v>
      </c>
      <c r="K1145">
        <v>10</v>
      </c>
      <c r="L1145">
        <v>60</v>
      </c>
      <c r="M1145">
        <v>150</v>
      </c>
      <c r="N1145">
        <v>10980</v>
      </c>
      <c r="P1145">
        <v>40.332999999999998</v>
      </c>
    </row>
    <row r="1146" spans="1:16" x14ac:dyDescent="0.3">
      <c r="A1146" t="s">
        <v>1163</v>
      </c>
      <c r="B1146" t="s">
        <v>13</v>
      </c>
      <c r="C1146">
        <v>210506</v>
      </c>
      <c r="D1146" t="s">
        <v>730</v>
      </c>
      <c r="E1146">
        <v>210421</v>
      </c>
      <c r="F1146">
        <v>7</v>
      </c>
      <c r="G1146">
        <v>7</v>
      </c>
      <c r="H1146" t="s">
        <v>120</v>
      </c>
      <c r="I1146">
        <v>0</v>
      </c>
      <c r="J1146">
        <v>3</v>
      </c>
      <c r="K1146">
        <v>10</v>
      </c>
      <c r="L1146">
        <v>60</v>
      </c>
      <c r="M1146">
        <v>150</v>
      </c>
      <c r="N1146">
        <v>11940</v>
      </c>
      <c r="P1146">
        <v>40.332999999999998</v>
      </c>
    </row>
    <row r="1147" spans="1:16" x14ac:dyDescent="0.3">
      <c r="A1147" t="s">
        <v>1164</v>
      </c>
      <c r="B1147" t="s">
        <v>13</v>
      </c>
      <c r="C1147">
        <v>210506</v>
      </c>
      <c r="D1147" t="s">
        <v>730</v>
      </c>
      <c r="E1147">
        <v>210421</v>
      </c>
      <c r="F1147">
        <v>7</v>
      </c>
      <c r="G1147">
        <v>7</v>
      </c>
      <c r="H1147" t="s">
        <v>120</v>
      </c>
      <c r="I1147">
        <v>3</v>
      </c>
      <c r="J1147">
        <v>1</v>
      </c>
      <c r="K1147">
        <v>10</v>
      </c>
      <c r="L1147">
        <v>60</v>
      </c>
      <c r="M1147">
        <v>170</v>
      </c>
      <c r="N1147">
        <v>10200</v>
      </c>
      <c r="P1147">
        <v>40.332999999999998</v>
      </c>
    </row>
    <row r="1148" spans="1:16" x14ac:dyDescent="0.3">
      <c r="A1148" t="s">
        <v>1165</v>
      </c>
      <c r="B1148" t="s">
        <v>13</v>
      </c>
      <c r="C1148">
        <v>210506</v>
      </c>
      <c r="D1148" t="s">
        <v>730</v>
      </c>
      <c r="E1148">
        <v>210421</v>
      </c>
      <c r="F1148">
        <v>7</v>
      </c>
      <c r="G1148">
        <v>7</v>
      </c>
      <c r="H1148" t="s">
        <v>120</v>
      </c>
      <c r="I1148">
        <v>3</v>
      </c>
      <c r="J1148">
        <v>2</v>
      </c>
      <c r="K1148">
        <v>10</v>
      </c>
      <c r="L1148">
        <v>60</v>
      </c>
      <c r="M1148">
        <v>150</v>
      </c>
      <c r="N1148">
        <v>8730</v>
      </c>
      <c r="P1148">
        <v>40.332999999999998</v>
      </c>
    </row>
    <row r="1149" spans="1:16" x14ac:dyDescent="0.3">
      <c r="A1149" t="s">
        <v>1166</v>
      </c>
      <c r="B1149" t="s">
        <v>13</v>
      </c>
      <c r="C1149">
        <v>210506</v>
      </c>
      <c r="D1149" t="s">
        <v>730</v>
      </c>
      <c r="E1149">
        <v>210421</v>
      </c>
      <c r="F1149">
        <v>7</v>
      </c>
      <c r="G1149">
        <v>7</v>
      </c>
      <c r="H1149" t="s">
        <v>120</v>
      </c>
      <c r="I1149">
        <v>3</v>
      </c>
      <c r="J1149">
        <v>3</v>
      </c>
      <c r="K1149">
        <v>10</v>
      </c>
      <c r="L1149">
        <v>60</v>
      </c>
      <c r="M1149">
        <v>160</v>
      </c>
      <c r="N1149">
        <v>10515</v>
      </c>
      <c r="P1149">
        <v>40.332999999999998</v>
      </c>
    </row>
    <row r="1150" spans="1:16" x14ac:dyDescent="0.3">
      <c r="A1150" t="s">
        <v>1167</v>
      </c>
      <c r="B1150" t="s">
        <v>13</v>
      </c>
      <c r="C1150">
        <v>210506</v>
      </c>
      <c r="D1150" t="s">
        <v>730</v>
      </c>
      <c r="E1150">
        <v>210421</v>
      </c>
      <c r="F1150">
        <v>7</v>
      </c>
      <c r="G1150">
        <v>7</v>
      </c>
      <c r="H1150" t="s">
        <v>120</v>
      </c>
      <c r="I1150">
        <v>6</v>
      </c>
      <c r="J1150">
        <v>1</v>
      </c>
      <c r="K1150">
        <v>10</v>
      </c>
      <c r="L1150">
        <v>60</v>
      </c>
      <c r="M1150">
        <v>200</v>
      </c>
      <c r="N1150">
        <v>11985</v>
      </c>
      <c r="P1150">
        <v>40.332999999999998</v>
      </c>
    </row>
    <row r="1151" spans="1:16" x14ac:dyDescent="0.3">
      <c r="A1151" t="s">
        <v>1168</v>
      </c>
      <c r="B1151" t="s">
        <v>13</v>
      </c>
      <c r="C1151">
        <v>210506</v>
      </c>
      <c r="D1151" t="s">
        <v>730</v>
      </c>
      <c r="E1151">
        <v>210421</v>
      </c>
      <c r="F1151">
        <v>7</v>
      </c>
      <c r="G1151">
        <v>7</v>
      </c>
      <c r="H1151" t="s">
        <v>120</v>
      </c>
      <c r="I1151">
        <v>6</v>
      </c>
      <c r="J1151">
        <v>2</v>
      </c>
      <c r="K1151">
        <v>10</v>
      </c>
      <c r="L1151">
        <v>60</v>
      </c>
      <c r="M1151">
        <v>200</v>
      </c>
      <c r="N1151">
        <v>11340</v>
      </c>
      <c r="P1151">
        <v>40.332999999999998</v>
      </c>
    </row>
    <row r="1152" spans="1:16" x14ac:dyDescent="0.3">
      <c r="A1152" t="s">
        <v>1169</v>
      </c>
      <c r="B1152" t="s">
        <v>13</v>
      </c>
      <c r="C1152">
        <v>210506</v>
      </c>
      <c r="D1152" t="s">
        <v>730</v>
      </c>
      <c r="E1152">
        <v>210421</v>
      </c>
      <c r="F1152">
        <v>7</v>
      </c>
      <c r="G1152">
        <v>7</v>
      </c>
      <c r="H1152" t="s">
        <v>120</v>
      </c>
      <c r="I1152">
        <v>6</v>
      </c>
      <c r="J1152">
        <v>3</v>
      </c>
      <c r="K1152">
        <v>10</v>
      </c>
      <c r="L1152">
        <v>60</v>
      </c>
      <c r="M1152">
        <v>200</v>
      </c>
      <c r="N1152">
        <v>12930</v>
      </c>
      <c r="P1152">
        <v>40.332999999999998</v>
      </c>
    </row>
    <row r="1153" spans="1:16" x14ac:dyDescent="0.3">
      <c r="A1153" t="s">
        <v>1170</v>
      </c>
      <c r="B1153" t="s">
        <v>13</v>
      </c>
      <c r="C1153">
        <v>210506</v>
      </c>
      <c r="D1153" t="s">
        <v>730</v>
      </c>
      <c r="E1153">
        <v>210421</v>
      </c>
      <c r="F1153">
        <v>7</v>
      </c>
      <c r="G1153">
        <v>7</v>
      </c>
      <c r="H1153" t="s">
        <v>15</v>
      </c>
      <c r="L1153">
        <v>60</v>
      </c>
      <c r="M1153">
        <v>15</v>
      </c>
      <c r="N1153">
        <v>1200</v>
      </c>
      <c r="P1153">
        <v>40.332999999999998</v>
      </c>
    </row>
    <row r="1154" spans="1:16" x14ac:dyDescent="0.3">
      <c r="A1154" t="s">
        <v>1171</v>
      </c>
      <c r="B1154" t="s">
        <v>13</v>
      </c>
      <c r="C1154">
        <v>210506</v>
      </c>
      <c r="D1154" t="s">
        <v>730</v>
      </c>
      <c r="E1154">
        <v>210421</v>
      </c>
      <c r="F1154">
        <v>7</v>
      </c>
      <c r="G1154">
        <v>7</v>
      </c>
      <c r="H1154" t="s">
        <v>15</v>
      </c>
      <c r="L1154">
        <v>60</v>
      </c>
      <c r="M1154">
        <v>15</v>
      </c>
      <c r="N1154">
        <v>1050</v>
      </c>
      <c r="P1154">
        <v>40.332999999999998</v>
      </c>
    </row>
    <row r="1155" spans="1:16" x14ac:dyDescent="0.3">
      <c r="A1155" t="s">
        <v>1172</v>
      </c>
      <c r="B1155" t="s">
        <v>13</v>
      </c>
      <c r="C1155">
        <v>210506</v>
      </c>
      <c r="D1155" t="s">
        <v>730</v>
      </c>
      <c r="E1155">
        <v>210421</v>
      </c>
      <c r="F1155">
        <v>7</v>
      </c>
      <c r="G1155">
        <v>7</v>
      </c>
      <c r="H1155" t="s">
        <v>15</v>
      </c>
      <c r="L1155">
        <v>60</v>
      </c>
      <c r="M1155">
        <v>15</v>
      </c>
      <c r="N1155">
        <v>1125</v>
      </c>
      <c r="P1155">
        <v>40.332999999999998</v>
      </c>
    </row>
    <row r="1156" spans="1:16" x14ac:dyDescent="0.3">
      <c r="A1156" t="s">
        <v>1173</v>
      </c>
      <c r="B1156" t="s">
        <v>13</v>
      </c>
      <c r="C1156">
        <v>210506</v>
      </c>
      <c r="D1156" t="s">
        <v>730</v>
      </c>
      <c r="E1156">
        <v>210421</v>
      </c>
      <c r="F1156">
        <v>7</v>
      </c>
      <c r="G1156">
        <v>7</v>
      </c>
      <c r="H1156" t="s">
        <v>15</v>
      </c>
      <c r="L1156">
        <v>60</v>
      </c>
      <c r="M1156">
        <v>15</v>
      </c>
      <c r="N1156">
        <v>1050</v>
      </c>
      <c r="P1156">
        <v>40.332999999999998</v>
      </c>
    </row>
    <row r="1157" spans="1:16" x14ac:dyDescent="0.3">
      <c r="A1157" t="s">
        <v>1174</v>
      </c>
      <c r="B1157" t="s">
        <v>13</v>
      </c>
      <c r="C1157">
        <v>210506</v>
      </c>
      <c r="D1157" t="s">
        <v>730</v>
      </c>
      <c r="E1157">
        <v>210421</v>
      </c>
      <c r="F1157">
        <v>7</v>
      </c>
      <c r="G1157">
        <v>7</v>
      </c>
      <c r="H1157" t="s">
        <v>120</v>
      </c>
      <c r="I1157">
        <v>9</v>
      </c>
      <c r="J1157">
        <v>1</v>
      </c>
      <c r="K1157">
        <v>10</v>
      </c>
      <c r="L1157">
        <v>60</v>
      </c>
      <c r="M1157">
        <v>200</v>
      </c>
      <c r="N1157">
        <v>12330</v>
      </c>
      <c r="P1157">
        <v>40.332999999999998</v>
      </c>
    </row>
    <row r="1158" spans="1:16" x14ac:dyDescent="0.3">
      <c r="A1158" t="s">
        <v>1175</v>
      </c>
      <c r="B1158" t="s">
        <v>13</v>
      </c>
      <c r="C1158">
        <v>210506</v>
      </c>
      <c r="D1158" t="s">
        <v>730</v>
      </c>
      <c r="E1158">
        <v>210421</v>
      </c>
      <c r="F1158">
        <v>7</v>
      </c>
      <c r="G1158">
        <v>7</v>
      </c>
      <c r="H1158" t="s">
        <v>120</v>
      </c>
      <c r="I1158">
        <v>9</v>
      </c>
      <c r="J1158">
        <v>2</v>
      </c>
      <c r="K1158">
        <v>10</v>
      </c>
      <c r="L1158">
        <v>60</v>
      </c>
      <c r="M1158">
        <v>180</v>
      </c>
      <c r="N1158">
        <v>11685</v>
      </c>
      <c r="P1158">
        <v>40.332999999999998</v>
      </c>
    </row>
    <row r="1159" spans="1:16" x14ac:dyDescent="0.3">
      <c r="A1159" t="s">
        <v>1176</v>
      </c>
      <c r="B1159" t="s">
        <v>13</v>
      </c>
      <c r="C1159">
        <v>210506</v>
      </c>
      <c r="D1159" t="s">
        <v>730</v>
      </c>
      <c r="E1159">
        <v>210421</v>
      </c>
      <c r="F1159">
        <v>7</v>
      </c>
      <c r="G1159">
        <v>7</v>
      </c>
      <c r="H1159" t="s">
        <v>120</v>
      </c>
      <c r="I1159">
        <v>9</v>
      </c>
      <c r="J1159">
        <v>3</v>
      </c>
      <c r="K1159">
        <v>10</v>
      </c>
      <c r="L1159">
        <v>60</v>
      </c>
      <c r="M1159">
        <v>180</v>
      </c>
      <c r="N1159">
        <v>10860</v>
      </c>
      <c r="P1159">
        <v>40.332999999999998</v>
      </c>
    </row>
    <row r="1160" spans="1:16" x14ac:dyDescent="0.3">
      <c r="A1160" t="s">
        <v>1177</v>
      </c>
      <c r="B1160" t="s">
        <v>13</v>
      </c>
      <c r="C1160">
        <v>210506</v>
      </c>
      <c r="D1160" t="s">
        <v>730</v>
      </c>
      <c r="E1160">
        <v>210421</v>
      </c>
      <c r="F1160">
        <v>7</v>
      </c>
      <c r="G1160">
        <v>7</v>
      </c>
      <c r="H1160" t="s">
        <v>120</v>
      </c>
      <c r="I1160">
        <v>12</v>
      </c>
      <c r="J1160">
        <v>1</v>
      </c>
      <c r="K1160">
        <v>10</v>
      </c>
      <c r="L1160">
        <v>60</v>
      </c>
      <c r="M1160">
        <v>180</v>
      </c>
      <c r="N1160">
        <v>10860</v>
      </c>
      <c r="P1160">
        <v>40.332999999999998</v>
      </c>
    </row>
    <row r="1161" spans="1:16" x14ac:dyDescent="0.3">
      <c r="A1161" t="s">
        <v>1178</v>
      </c>
      <c r="B1161" t="s">
        <v>13</v>
      </c>
      <c r="C1161">
        <v>210506</v>
      </c>
      <c r="D1161" t="s">
        <v>730</v>
      </c>
      <c r="E1161">
        <v>210421</v>
      </c>
      <c r="F1161">
        <v>7</v>
      </c>
      <c r="G1161">
        <v>7</v>
      </c>
      <c r="H1161" t="s">
        <v>120</v>
      </c>
      <c r="I1161">
        <v>12</v>
      </c>
      <c r="J1161">
        <v>2</v>
      </c>
      <c r="K1161">
        <v>10</v>
      </c>
      <c r="L1161">
        <v>60</v>
      </c>
      <c r="M1161">
        <v>180</v>
      </c>
      <c r="N1161">
        <v>10530</v>
      </c>
      <c r="P1161">
        <v>40.332999999999998</v>
      </c>
    </row>
    <row r="1162" spans="1:16" x14ac:dyDescent="0.3">
      <c r="A1162" t="s">
        <v>1179</v>
      </c>
      <c r="B1162" t="s">
        <v>13</v>
      </c>
      <c r="C1162">
        <v>210506</v>
      </c>
      <c r="D1162" t="s">
        <v>730</v>
      </c>
      <c r="E1162">
        <v>210421</v>
      </c>
      <c r="F1162">
        <v>7</v>
      </c>
      <c r="G1162">
        <v>7</v>
      </c>
      <c r="H1162" t="s">
        <v>120</v>
      </c>
      <c r="I1162">
        <v>12</v>
      </c>
      <c r="J1162">
        <v>3</v>
      </c>
      <c r="K1162">
        <v>10</v>
      </c>
      <c r="L1162">
        <v>60</v>
      </c>
      <c r="M1162">
        <v>180</v>
      </c>
      <c r="N1162">
        <v>10575</v>
      </c>
      <c r="P1162">
        <v>40.332999999999998</v>
      </c>
    </row>
    <row r="1163" spans="1:16" x14ac:dyDescent="0.3">
      <c r="A1163" t="s">
        <v>1180</v>
      </c>
      <c r="B1163" t="s">
        <v>13</v>
      </c>
      <c r="C1163">
        <v>210506</v>
      </c>
      <c r="D1163" t="s">
        <v>730</v>
      </c>
      <c r="E1163">
        <v>210421</v>
      </c>
      <c r="F1163">
        <v>7</v>
      </c>
      <c r="G1163">
        <v>7</v>
      </c>
      <c r="H1163" t="s">
        <v>120</v>
      </c>
      <c r="I1163">
        <v>24</v>
      </c>
      <c r="J1163">
        <v>1</v>
      </c>
      <c r="K1163">
        <v>10</v>
      </c>
      <c r="L1163">
        <v>60</v>
      </c>
      <c r="M1163">
        <v>190</v>
      </c>
      <c r="N1163">
        <v>11490</v>
      </c>
      <c r="P1163">
        <v>40.332999999999998</v>
      </c>
    </row>
    <row r="1164" spans="1:16" x14ac:dyDescent="0.3">
      <c r="A1164" t="s">
        <v>1181</v>
      </c>
      <c r="B1164" t="s">
        <v>13</v>
      </c>
      <c r="C1164">
        <v>210506</v>
      </c>
      <c r="D1164" t="s">
        <v>730</v>
      </c>
      <c r="E1164">
        <v>210421</v>
      </c>
      <c r="F1164">
        <v>7</v>
      </c>
      <c r="G1164">
        <v>7</v>
      </c>
      <c r="H1164" t="s">
        <v>120</v>
      </c>
      <c r="I1164">
        <v>24</v>
      </c>
      <c r="J1164">
        <v>2</v>
      </c>
      <c r="K1164">
        <v>10</v>
      </c>
      <c r="L1164">
        <v>60</v>
      </c>
      <c r="M1164">
        <v>200</v>
      </c>
      <c r="N1164">
        <v>12060</v>
      </c>
      <c r="P1164">
        <v>40.332999999999998</v>
      </c>
    </row>
    <row r="1165" spans="1:16" x14ac:dyDescent="0.3">
      <c r="A1165" t="s">
        <v>1182</v>
      </c>
      <c r="B1165" t="s">
        <v>13</v>
      </c>
      <c r="C1165">
        <v>210506</v>
      </c>
      <c r="D1165" t="s">
        <v>730</v>
      </c>
      <c r="E1165">
        <v>210421</v>
      </c>
      <c r="F1165">
        <v>7</v>
      </c>
      <c r="G1165">
        <v>7</v>
      </c>
      <c r="H1165" t="s">
        <v>120</v>
      </c>
      <c r="I1165">
        <v>24</v>
      </c>
      <c r="J1165">
        <v>3</v>
      </c>
      <c r="K1165">
        <v>10</v>
      </c>
      <c r="L1165">
        <v>60</v>
      </c>
      <c r="M1165">
        <v>200</v>
      </c>
      <c r="N1165">
        <v>13170</v>
      </c>
      <c r="P1165">
        <v>40.332999999999998</v>
      </c>
    </row>
    <row r="1166" spans="1:16" x14ac:dyDescent="0.3">
      <c r="A1166" t="s">
        <v>1452</v>
      </c>
      <c r="B1166" t="s">
        <v>13</v>
      </c>
      <c r="D1166" t="s">
        <v>14</v>
      </c>
      <c r="F1166">
        <v>1</v>
      </c>
      <c r="G1166">
        <v>7</v>
      </c>
      <c r="H1166" s="3" t="s">
        <v>15</v>
      </c>
      <c r="M1166">
        <v>15</v>
      </c>
      <c r="N1166">
        <v>457</v>
      </c>
      <c r="O1166" s="1"/>
      <c r="P1166">
        <v>36</v>
      </c>
    </row>
    <row r="1167" spans="1:16" x14ac:dyDescent="0.3">
      <c r="A1167" t="s">
        <v>1453</v>
      </c>
      <c r="B1167" t="s">
        <v>13</v>
      </c>
      <c r="D1167" t="s">
        <v>14</v>
      </c>
      <c r="F1167">
        <v>1</v>
      </c>
      <c r="G1167">
        <v>7</v>
      </c>
      <c r="H1167" s="3" t="s">
        <v>15</v>
      </c>
      <c r="M1167">
        <v>15</v>
      </c>
      <c r="N1167">
        <v>728</v>
      </c>
      <c r="O1167" s="1"/>
      <c r="P1167">
        <v>36</v>
      </c>
    </row>
    <row r="1168" spans="1:16" x14ac:dyDescent="0.3">
      <c r="A1168" t="s">
        <v>1454</v>
      </c>
      <c r="B1168" t="s">
        <v>13</v>
      </c>
      <c r="D1168" t="s">
        <v>14</v>
      </c>
      <c r="F1168">
        <v>1</v>
      </c>
      <c r="G1168">
        <v>7</v>
      </c>
      <c r="H1168" s="3" t="s">
        <v>15</v>
      </c>
      <c r="M1168">
        <v>15</v>
      </c>
      <c r="N1168">
        <v>405</v>
      </c>
      <c r="O1168" s="1"/>
      <c r="P1168">
        <v>36</v>
      </c>
    </row>
    <row r="1169" spans="1:16" x14ac:dyDescent="0.3">
      <c r="A1169" t="s">
        <v>1455</v>
      </c>
      <c r="B1169" t="s">
        <v>13</v>
      </c>
      <c r="D1169" t="s">
        <v>14</v>
      </c>
      <c r="F1169">
        <v>1</v>
      </c>
      <c r="G1169">
        <v>7</v>
      </c>
      <c r="H1169" s="3" t="s">
        <v>15</v>
      </c>
      <c r="M1169">
        <v>15</v>
      </c>
      <c r="N1169" s="1"/>
      <c r="O1169" s="1"/>
      <c r="P1169">
        <v>36</v>
      </c>
    </row>
    <row r="1170" spans="1:16" x14ac:dyDescent="0.3">
      <c r="A1170" t="s">
        <v>1456</v>
      </c>
      <c r="B1170" t="s">
        <v>13</v>
      </c>
      <c r="D1170" t="s">
        <v>14</v>
      </c>
      <c r="F1170">
        <v>1</v>
      </c>
      <c r="G1170">
        <v>7</v>
      </c>
      <c r="H1170">
        <v>0.22</v>
      </c>
      <c r="I1170">
        <v>3</v>
      </c>
      <c r="J1170">
        <v>1</v>
      </c>
      <c r="K1170">
        <v>50</v>
      </c>
      <c r="L1170">
        <v>60</v>
      </c>
      <c r="M1170">
        <v>250</v>
      </c>
      <c r="P1170">
        <v>36</v>
      </c>
    </row>
    <row r="1171" spans="1:16" x14ac:dyDescent="0.3">
      <c r="A1171" t="s">
        <v>1457</v>
      </c>
      <c r="B1171" t="s">
        <v>13</v>
      </c>
      <c r="D1171" t="s">
        <v>14</v>
      </c>
      <c r="F1171">
        <v>1</v>
      </c>
      <c r="G1171">
        <v>7</v>
      </c>
      <c r="H1171">
        <v>0.22</v>
      </c>
      <c r="I1171">
        <v>3</v>
      </c>
      <c r="J1171">
        <v>2</v>
      </c>
      <c r="K1171">
        <v>50</v>
      </c>
      <c r="M1171">
        <v>300</v>
      </c>
      <c r="P1171">
        <v>36</v>
      </c>
    </row>
    <row r="1172" spans="1:16" x14ac:dyDescent="0.3">
      <c r="A1172" t="s">
        <v>1458</v>
      </c>
      <c r="B1172" t="s">
        <v>13</v>
      </c>
      <c r="D1172" t="s">
        <v>14</v>
      </c>
      <c r="F1172">
        <v>1</v>
      </c>
      <c r="G1172">
        <v>7</v>
      </c>
      <c r="H1172">
        <v>0.22</v>
      </c>
      <c r="I1172">
        <v>3</v>
      </c>
      <c r="J1172">
        <v>3</v>
      </c>
      <c r="K1172">
        <v>50</v>
      </c>
      <c r="M1172">
        <v>300</v>
      </c>
      <c r="P1172">
        <v>36</v>
      </c>
    </row>
    <row r="1173" spans="1:16" x14ac:dyDescent="0.3">
      <c r="A1173" t="s">
        <v>1459</v>
      </c>
      <c r="B1173" t="s">
        <v>13</v>
      </c>
      <c r="D1173" t="s">
        <v>14</v>
      </c>
      <c r="F1173">
        <v>1</v>
      </c>
      <c r="G1173">
        <v>7</v>
      </c>
      <c r="H1173">
        <v>0.22</v>
      </c>
      <c r="I1173">
        <v>6</v>
      </c>
      <c r="J1173">
        <v>1</v>
      </c>
      <c r="K1173">
        <v>50</v>
      </c>
      <c r="M1173">
        <v>300</v>
      </c>
      <c r="P1173">
        <v>36</v>
      </c>
    </row>
    <row r="1174" spans="1:16" x14ac:dyDescent="0.3">
      <c r="A1174" t="s">
        <v>1460</v>
      </c>
      <c r="B1174" t="s">
        <v>13</v>
      </c>
      <c r="D1174" t="s">
        <v>14</v>
      </c>
      <c r="F1174">
        <v>1</v>
      </c>
      <c r="G1174">
        <v>7</v>
      </c>
      <c r="H1174">
        <v>0.22</v>
      </c>
      <c r="I1174">
        <v>6</v>
      </c>
      <c r="J1174">
        <v>2</v>
      </c>
      <c r="K1174">
        <v>50</v>
      </c>
      <c r="M1174">
        <v>300</v>
      </c>
      <c r="P1174">
        <v>36</v>
      </c>
    </row>
    <row r="1175" spans="1:16" x14ac:dyDescent="0.3">
      <c r="A1175" t="s">
        <v>1461</v>
      </c>
      <c r="B1175" t="s">
        <v>13</v>
      </c>
      <c r="D1175" t="s">
        <v>14</v>
      </c>
      <c r="F1175">
        <v>1</v>
      </c>
      <c r="G1175">
        <v>7</v>
      </c>
      <c r="H1175">
        <v>0.22</v>
      </c>
      <c r="I1175">
        <v>6</v>
      </c>
      <c r="J1175">
        <v>3</v>
      </c>
      <c r="K1175">
        <v>50</v>
      </c>
      <c r="M1175">
        <v>300</v>
      </c>
      <c r="P1175">
        <v>36</v>
      </c>
    </row>
    <row r="1176" spans="1:16" x14ac:dyDescent="0.3">
      <c r="A1176" t="s">
        <v>1462</v>
      </c>
      <c r="B1176" t="s">
        <v>13</v>
      </c>
      <c r="D1176" t="s">
        <v>14</v>
      </c>
      <c r="F1176">
        <v>1</v>
      </c>
      <c r="G1176">
        <v>7</v>
      </c>
      <c r="H1176">
        <v>0.22</v>
      </c>
      <c r="I1176">
        <v>9</v>
      </c>
      <c r="J1176">
        <v>1</v>
      </c>
      <c r="K1176">
        <v>50</v>
      </c>
      <c r="M1176">
        <v>250</v>
      </c>
      <c r="P1176">
        <v>36</v>
      </c>
    </row>
    <row r="1177" spans="1:16" x14ac:dyDescent="0.3">
      <c r="A1177" t="s">
        <v>1463</v>
      </c>
      <c r="B1177" t="s">
        <v>13</v>
      </c>
      <c r="D1177" t="s">
        <v>14</v>
      </c>
      <c r="F1177">
        <v>1</v>
      </c>
      <c r="G1177">
        <v>7</v>
      </c>
      <c r="H1177">
        <v>0.22</v>
      </c>
      <c r="I1177">
        <v>9</v>
      </c>
      <c r="J1177">
        <v>2</v>
      </c>
      <c r="K1177">
        <v>50</v>
      </c>
      <c r="M1177">
        <v>250</v>
      </c>
      <c r="P1177">
        <v>36</v>
      </c>
    </row>
    <row r="1178" spans="1:16" x14ac:dyDescent="0.3">
      <c r="A1178" t="s">
        <v>1464</v>
      </c>
      <c r="B1178" t="s">
        <v>13</v>
      </c>
      <c r="D1178" t="s">
        <v>14</v>
      </c>
      <c r="F1178">
        <v>1</v>
      </c>
      <c r="G1178">
        <v>7</v>
      </c>
      <c r="H1178">
        <v>0.22</v>
      </c>
      <c r="I1178">
        <v>9</v>
      </c>
      <c r="J1178">
        <v>3</v>
      </c>
      <c r="K1178">
        <v>50</v>
      </c>
      <c r="M1178">
        <v>250</v>
      </c>
      <c r="P1178">
        <v>36</v>
      </c>
    </row>
    <row r="1179" spans="1:16" x14ac:dyDescent="0.3">
      <c r="A1179" t="s">
        <v>1465</v>
      </c>
      <c r="B1179" t="s">
        <v>13</v>
      </c>
      <c r="D1179" t="s">
        <v>14</v>
      </c>
      <c r="F1179">
        <v>1</v>
      </c>
      <c r="G1179">
        <v>7</v>
      </c>
      <c r="H1179">
        <v>0.22</v>
      </c>
      <c r="I1179">
        <v>12</v>
      </c>
      <c r="J1179">
        <v>1</v>
      </c>
      <c r="K1179">
        <v>50</v>
      </c>
      <c r="M1179">
        <v>250</v>
      </c>
      <c r="P1179">
        <v>36</v>
      </c>
    </row>
    <row r="1180" spans="1:16" x14ac:dyDescent="0.3">
      <c r="A1180" t="s">
        <v>1466</v>
      </c>
      <c r="B1180" t="s">
        <v>13</v>
      </c>
      <c r="D1180" t="s">
        <v>14</v>
      </c>
      <c r="F1180">
        <v>1</v>
      </c>
      <c r="G1180">
        <v>7</v>
      </c>
      <c r="H1180">
        <v>0.22</v>
      </c>
      <c r="I1180">
        <v>12</v>
      </c>
      <c r="J1180">
        <v>2</v>
      </c>
      <c r="K1180">
        <v>50</v>
      </c>
      <c r="M1180">
        <v>250</v>
      </c>
      <c r="P1180">
        <v>36</v>
      </c>
    </row>
    <row r="1181" spans="1:16" x14ac:dyDescent="0.3">
      <c r="A1181" t="s">
        <v>1467</v>
      </c>
      <c r="B1181" t="s">
        <v>13</v>
      </c>
      <c r="D1181" t="s">
        <v>14</v>
      </c>
      <c r="F1181">
        <v>1</v>
      </c>
      <c r="G1181">
        <v>7</v>
      </c>
      <c r="H1181">
        <v>0.22</v>
      </c>
      <c r="I1181">
        <v>12</v>
      </c>
      <c r="J1181">
        <v>3</v>
      </c>
      <c r="K1181">
        <v>50</v>
      </c>
      <c r="M1181">
        <v>250</v>
      </c>
      <c r="P1181">
        <v>36</v>
      </c>
    </row>
    <row r="1182" spans="1:16" x14ac:dyDescent="0.3">
      <c r="A1182" t="s">
        <v>1198</v>
      </c>
      <c r="B1182" t="s">
        <v>106</v>
      </c>
      <c r="D1182" t="s">
        <v>14</v>
      </c>
      <c r="F1182">
        <v>1</v>
      </c>
      <c r="G1182">
        <v>7</v>
      </c>
      <c r="H1182">
        <v>0.22</v>
      </c>
      <c r="I1182">
        <v>3</v>
      </c>
      <c r="J1182">
        <v>1</v>
      </c>
      <c r="K1182">
        <v>10</v>
      </c>
      <c r="P1182">
        <v>36</v>
      </c>
    </row>
    <row r="1183" spans="1:16" x14ac:dyDescent="0.3">
      <c r="A1183" t="s">
        <v>1199</v>
      </c>
      <c r="B1183" t="s">
        <v>106</v>
      </c>
      <c r="D1183" t="s">
        <v>14</v>
      </c>
      <c r="F1183">
        <v>1</v>
      </c>
      <c r="G1183">
        <v>7</v>
      </c>
      <c r="H1183">
        <v>0.22</v>
      </c>
      <c r="I1183">
        <v>3</v>
      </c>
      <c r="J1183">
        <v>2</v>
      </c>
      <c r="K1183">
        <v>10</v>
      </c>
      <c r="P1183">
        <v>36</v>
      </c>
    </row>
    <row r="1184" spans="1:16" x14ac:dyDescent="0.3">
      <c r="A1184" t="s">
        <v>1200</v>
      </c>
      <c r="B1184" t="s">
        <v>106</v>
      </c>
      <c r="D1184" t="s">
        <v>14</v>
      </c>
      <c r="F1184">
        <v>1</v>
      </c>
      <c r="G1184">
        <v>7</v>
      </c>
      <c r="H1184">
        <v>0.22</v>
      </c>
      <c r="I1184">
        <v>3</v>
      </c>
      <c r="J1184">
        <v>3</v>
      </c>
      <c r="K1184">
        <v>10</v>
      </c>
      <c r="P1184">
        <v>36</v>
      </c>
    </row>
    <row r="1185" spans="1:16" x14ac:dyDescent="0.3">
      <c r="A1185" t="s">
        <v>1201</v>
      </c>
      <c r="B1185" t="s">
        <v>106</v>
      </c>
      <c r="D1185" t="s">
        <v>14</v>
      </c>
      <c r="F1185">
        <v>1</v>
      </c>
      <c r="G1185">
        <v>7</v>
      </c>
      <c r="H1185">
        <v>0.22</v>
      </c>
      <c r="I1185">
        <v>6</v>
      </c>
      <c r="J1185">
        <v>1</v>
      </c>
      <c r="K1185">
        <v>10</v>
      </c>
      <c r="P1185">
        <v>36</v>
      </c>
    </row>
    <row r="1186" spans="1:16" x14ac:dyDescent="0.3">
      <c r="A1186" t="s">
        <v>1202</v>
      </c>
      <c r="B1186" t="s">
        <v>106</v>
      </c>
      <c r="D1186" t="s">
        <v>14</v>
      </c>
      <c r="F1186">
        <v>1</v>
      </c>
      <c r="G1186">
        <v>7</v>
      </c>
      <c r="H1186">
        <v>0.22</v>
      </c>
      <c r="I1186">
        <v>6</v>
      </c>
      <c r="J1186">
        <v>2</v>
      </c>
      <c r="K1186">
        <v>10</v>
      </c>
      <c r="P1186">
        <v>36</v>
      </c>
    </row>
    <row r="1187" spans="1:16" x14ac:dyDescent="0.3">
      <c r="A1187" t="s">
        <v>1203</v>
      </c>
      <c r="B1187" t="s">
        <v>106</v>
      </c>
      <c r="D1187" t="s">
        <v>14</v>
      </c>
      <c r="F1187">
        <v>1</v>
      </c>
      <c r="G1187">
        <v>7</v>
      </c>
      <c r="H1187">
        <v>0.22</v>
      </c>
      <c r="I1187">
        <v>6</v>
      </c>
      <c r="J1187">
        <v>3</v>
      </c>
      <c r="K1187">
        <v>10</v>
      </c>
      <c r="P1187">
        <v>36</v>
      </c>
    </row>
    <row r="1188" spans="1:16" x14ac:dyDescent="0.3">
      <c r="A1188" t="s">
        <v>1204</v>
      </c>
      <c r="B1188" t="s">
        <v>106</v>
      </c>
      <c r="D1188" t="s">
        <v>14</v>
      </c>
      <c r="F1188">
        <v>1</v>
      </c>
      <c r="G1188">
        <v>7</v>
      </c>
      <c r="H1188">
        <v>0.22</v>
      </c>
      <c r="I1188">
        <v>9</v>
      </c>
      <c r="J1188">
        <v>1</v>
      </c>
      <c r="K1188">
        <v>10</v>
      </c>
      <c r="P1188">
        <v>36</v>
      </c>
    </row>
    <row r="1189" spans="1:16" x14ac:dyDescent="0.3">
      <c r="A1189" t="s">
        <v>1205</v>
      </c>
      <c r="B1189" t="s">
        <v>106</v>
      </c>
      <c r="D1189" t="s">
        <v>14</v>
      </c>
      <c r="F1189">
        <v>1</v>
      </c>
      <c r="G1189">
        <v>7</v>
      </c>
      <c r="H1189">
        <v>0.22</v>
      </c>
      <c r="I1189">
        <v>9</v>
      </c>
      <c r="J1189">
        <v>2</v>
      </c>
      <c r="K1189">
        <v>10</v>
      </c>
      <c r="P1189">
        <v>36</v>
      </c>
    </row>
    <row r="1190" spans="1:16" x14ac:dyDescent="0.3">
      <c r="A1190" t="s">
        <v>1206</v>
      </c>
      <c r="B1190" t="s">
        <v>106</v>
      </c>
      <c r="D1190" t="s">
        <v>14</v>
      </c>
      <c r="F1190">
        <v>1</v>
      </c>
      <c r="G1190">
        <v>7</v>
      </c>
      <c r="H1190">
        <v>0.22</v>
      </c>
      <c r="I1190">
        <v>9</v>
      </c>
      <c r="J1190">
        <v>3</v>
      </c>
      <c r="K1190">
        <v>10</v>
      </c>
      <c r="P1190">
        <v>36</v>
      </c>
    </row>
    <row r="1191" spans="1:16" x14ac:dyDescent="0.3">
      <c r="A1191" t="s">
        <v>1207</v>
      </c>
      <c r="B1191" t="s">
        <v>106</v>
      </c>
      <c r="D1191" t="s">
        <v>14</v>
      </c>
      <c r="F1191">
        <v>1</v>
      </c>
      <c r="G1191">
        <v>7</v>
      </c>
      <c r="H1191">
        <v>0.22</v>
      </c>
      <c r="I1191">
        <v>12</v>
      </c>
      <c r="J1191">
        <v>1</v>
      </c>
      <c r="K1191">
        <v>10</v>
      </c>
      <c r="P1191">
        <v>36</v>
      </c>
    </row>
    <row r="1192" spans="1:16" x14ac:dyDescent="0.3">
      <c r="A1192" t="s">
        <v>1208</v>
      </c>
      <c r="B1192" t="s">
        <v>106</v>
      </c>
      <c r="D1192" t="s">
        <v>14</v>
      </c>
      <c r="F1192">
        <v>1</v>
      </c>
      <c r="G1192">
        <v>7</v>
      </c>
      <c r="H1192">
        <v>0.22</v>
      </c>
      <c r="I1192">
        <v>12</v>
      </c>
      <c r="J1192">
        <v>2</v>
      </c>
      <c r="K1192">
        <v>10</v>
      </c>
      <c r="P1192">
        <v>36</v>
      </c>
    </row>
    <row r="1193" spans="1:16" x14ac:dyDescent="0.3">
      <c r="A1193" t="s">
        <v>1209</v>
      </c>
      <c r="B1193" t="s">
        <v>106</v>
      </c>
      <c r="D1193" t="s">
        <v>14</v>
      </c>
      <c r="F1193">
        <v>1</v>
      </c>
      <c r="G1193">
        <v>7</v>
      </c>
      <c r="H1193">
        <v>0.22</v>
      </c>
      <c r="I1193">
        <v>12</v>
      </c>
      <c r="J1193">
        <v>3</v>
      </c>
      <c r="K1193">
        <v>10</v>
      </c>
      <c r="P1193">
        <v>36</v>
      </c>
    </row>
    <row r="1194" spans="1:16" x14ac:dyDescent="0.3">
      <c r="A1194" t="s">
        <v>1484</v>
      </c>
      <c r="B1194" t="s">
        <v>13</v>
      </c>
      <c r="D1194" t="s">
        <v>14</v>
      </c>
      <c r="F1194">
        <v>2</v>
      </c>
      <c r="G1194">
        <v>7</v>
      </c>
      <c r="H1194" t="s">
        <v>15</v>
      </c>
      <c r="M1194">
        <v>30</v>
      </c>
      <c r="N1194">
        <v>2301</v>
      </c>
      <c r="P1194">
        <v>36</v>
      </c>
    </row>
    <row r="1195" spans="1:16" x14ac:dyDescent="0.3">
      <c r="A1195" t="s">
        <v>1485</v>
      </c>
      <c r="B1195" t="s">
        <v>13</v>
      </c>
      <c r="D1195" t="s">
        <v>14</v>
      </c>
      <c r="F1195">
        <v>2</v>
      </c>
      <c r="G1195">
        <v>7</v>
      </c>
      <c r="H1195" t="s">
        <v>15</v>
      </c>
      <c r="M1195">
        <v>15</v>
      </c>
      <c r="N1195">
        <v>725</v>
      </c>
      <c r="P1195">
        <v>36</v>
      </c>
    </row>
    <row r="1196" spans="1:16" x14ac:dyDescent="0.3">
      <c r="A1196" t="s">
        <v>1486</v>
      </c>
      <c r="B1196" t="s">
        <v>13</v>
      </c>
      <c r="D1196" t="s">
        <v>14</v>
      </c>
      <c r="F1196">
        <v>2</v>
      </c>
      <c r="G1196">
        <v>7</v>
      </c>
      <c r="H1196" t="s">
        <v>15</v>
      </c>
      <c r="M1196">
        <v>15</v>
      </c>
      <c r="N1196">
        <v>706</v>
      </c>
      <c r="P1196">
        <v>36</v>
      </c>
    </row>
    <row r="1197" spans="1:16" x14ac:dyDescent="0.3">
      <c r="A1197" t="s">
        <v>1487</v>
      </c>
      <c r="B1197" t="s">
        <v>13</v>
      </c>
      <c r="D1197" t="s">
        <v>14</v>
      </c>
      <c r="F1197">
        <v>2</v>
      </c>
      <c r="G1197">
        <v>7</v>
      </c>
      <c r="H1197" t="s">
        <v>15</v>
      </c>
      <c r="M1197">
        <v>15</v>
      </c>
      <c r="N1197">
        <v>568</v>
      </c>
      <c r="P1197">
        <v>36</v>
      </c>
    </row>
    <row r="1198" spans="1:16" x14ac:dyDescent="0.3">
      <c r="A1198" t="s">
        <v>1488</v>
      </c>
      <c r="B1198" t="s">
        <v>13</v>
      </c>
      <c r="D1198" t="s">
        <v>14</v>
      </c>
      <c r="F1198">
        <v>2</v>
      </c>
      <c r="G1198">
        <v>7</v>
      </c>
      <c r="H1198">
        <v>0.22</v>
      </c>
      <c r="I1198">
        <v>3</v>
      </c>
      <c r="J1198">
        <v>1</v>
      </c>
      <c r="K1198">
        <v>50</v>
      </c>
      <c r="M1198">
        <v>150</v>
      </c>
      <c r="P1198">
        <v>36</v>
      </c>
    </row>
    <row r="1199" spans="1:16" x14ac:dyDescent="0.3">
      <c r="A1199" t="s">
        <v>1489</v>
      </c>
      <c r="B1199" t="s">
        <v>13</v>
      </c>
      <c r="D1199" t="s">
        <v>14</v>
      </c>
      <c r="F1199">
        <v>2</v>
      </c>
      <c r="G1199">
        <v>7</v>
      </c>
      <c r="H1199">
        <v>0.22</v>
      </c>
      <c r="I1199">
        <v>3</v>
      </c>
      <c r="J1199">
        <v>2</v>
      </c>
      <c r="K1199">
        <v>50</v>
      </c>
      <c r="M1199">
        <v>150</v>
      </c>
      <c r="P1199">
        <v>36</v>
      </c>
    </row>
    <row r="1200" spans="1:16" x14ac:dyDescent="0.3">
      <c r="A1200" t="s">
        <v>1490</v>
      </c>
      <c r="B1200" t="s">
        <v>13</v>
      </c>
      <c r="D1200" t="s">
        <v>14</v>
      </c>
      <c r="F1200">
        <v>2</v>
      </c>
      <c r="G1200">
        <v>7</v>
      </c>
      <c r="H1200">
        <v>0.22</v>
      </c>
      <c r="I1200">
        <v>3</v>
      </c>
      <c r="J1200">
        <v>3</v>
      </c>
      <c r="K1200">
        <v>50</v>
      </c>
      <c r="M1200">
        <v>150</v>
      </c>
      <c r="P1200">
        <v>36</v>
      </c>
    </row>
    <row r="1201" spans="1:16" x14ac:dyDescent="0.3">
      <c r="A1201" t="s">
        <v>1491</v>
      </c>
      <c r="B1201" t="s">
        <v>13</v>
      </c>
      <c r="D1201" t="s">
        <v>14</v>
      </c>
      <c r="F1201">
        <v>2</v>
      </c>
      <c r="G1201">
        <v>7</v>
      </c>
      <c r="H1201">
        <v>0.22</v>
      </c>
      <c r="I1201">
        <v>6</v>
      </c>
      <c r="J1201">
        <v>1</v>
      </c>
      <c r="K1201">
        <v>50</v>
      </c>
      <c r="M1201">
        <v>150</v>
      </c>
      <c r="P1201">
        <v>36</v>
      </c>
    </row>
    <row r="1202" spans="1:16" x14ac:dyDescent="0.3">
      <c r="A1202" t="s">
        <v>1492</v>
      </c>
      <c r="B1202" t="s">
        <v>13</v>
      </c>
      <c r="D1202" t="s">
        <v>14</v>
      </c>
      <c r="F1202">
        <v>2</v>
      </c>
      <c r="G1202">
        <v>7</v>
      </c>
      <c r="H1202">
        <v>0.22</v>
      </c>
      <c r="I1202">
        <v>6</v>
      </c>
      <c r="J1202">
        <v>2</v>
      </c>
      <c r="K1202">
        <v>50</v>
      </c>
      <c r="M1202">
        <v>150</v>
      </c>
      <c r="P1202">
        <v>36</v>
      </c>
    </row>
    <row r="1203" spans="1:16" x14ac:dyDescent="0.3">
      <c r="A1203" t="s">
        <v>1493</v>
      </c>
      <c r="B1203" t="s">
        <v>13</v>
      </c>
      <c r="D1203" t="s">
        <v>14</v>
      </c>
      <c r="F1203">
        <v>2</v>
      </c>
      <c r="G1203">
        <v>7</v>
      </c>
      <c r="H1203">
        <v>0.22</v>
      </c>
      <c r="I1203">
        <v>6</v>
      </c>
      <c r="J1203">
        <v>3</v>
      </c>
      <c r="K1203">
        <v>50</v>
      </c>
      <c r="M1203">
        <v>150</v>
      </c>
      <c r="P1203">
        <v>36</v>
      </c>
    </row>
    <row r="1204" spans="1:16" x14ac:dyDescent="0.3">
      <c r="A1204" t="s">
        <v>1494</v>
      </c>
      <c r="B1204" t="s">
        <v>13</v>
      </c>
      <c r="D1204" t="s">
        <v>14</v>
      </c>
      <c r="F1204">
        <v>2</v>
      </c>
      <c r="G1204">
        <v>7</v>
      </c>
      <c r="H1204">
        <v>0.22</v>
      </c>
      <c r="I1204">
        <v>9</v>
      </c>
      <c r="J1204">
        <v>1</v>
      </c>
      <c r="K1204">
        <v>50</v>
      </c>
      <c r="M1204">
        <v>150</v>
      </c>
      <c r="P1204">
        <v>36</v>
      </c>
    </row>
    <row r="1205" spans="1:16" x14ac:dyDescent="0.3">
      <c r="A1205" t="s">
        <v>1495</v>
      </c>
      <c r="B1205" t="s">
        <v>13</v>
      </c>
      <c r="D1205" t="s">
        <v>14</v>
      </c>
      <c r="F1205">
        <v>2</v>
      </c>
      <c r="G1205">
        <v>7</v>
      </c>
      <c r="H1205">
        <v>0.22</v>
      </c>
      <c r="I1205">
        <v>9</v>
      </c>
      <c r="J1205">
        <v>2</v>
      </c>
      <c r="K1205">
        <v>50</v>
      </c>
      <c r="M1205">
        <v>150</v>
      </c>
      <c r="P1205">
        <v>36</v>
      </c>
    </row>
    <row r="1206" spans="1:16" x14ac:dyDescent="0.3">
      <c r="A1206" t="s">
        <v>1496</v>
      </c>
      <c r="B1206" t="s">
        <v>13</v>
      </c>
      <c r="D1206" t="s">
        <v>14</v>
      </c>
      <c r="F1206">
        <v>2</v>
      </c>
      <c r="G1206">
        <v>7</v>
      </c>
      <c r="H1206">
        <v>0.22</v>
      </c>
      <c r="I1206">
        <v>9</v>
      </c>
      <c r="J1206">
        <v>3</v>
      </c>
      <c r="K1206">
        <v>50</v>
      </c>
      <c r="M1206">
        <v>150</v>
      </c>
      <c r="P1206">
        <v>36</v>
      </c>
    </row>
    <row r="1207" spans="1:16" x14ac:dyDescent="0.3">
      <c r="A1207" t="s">
        <v>1497</v>
      </c>
      <c r="B1207" t="s">
        <v>13</v>
      </c>
      <c r="D1207" t="s">
        <v>14</v>
      </c>
      <c r="F1207">
        <v>2</v>
      </c>
      <c r="G1207">
        <v>7</v>
      </c>
      <c r="H1207">
        <v>0.22</v>
      </c>
      <c r="I1207">
        <v>12</v>
      </c>
      <c r="J1207">
        <v>1</v>
      </c>
      <c r="K1207">
        <v>50</v>
      </c>
      <c r="M1207">
        <v>150</v>
      </c>
      <c r="P1207">
        <v>36</v>
      </c>
    </row>
    <row r="1208" spans="1:16" x14ac:dyDescent="0.3">
      <c r="A1208" t="s">
        <v>1498</v>
      </c>
      <c r="B1208" t="s">
        <v>13</v>
      </c>
      <c r="D1208" t="s">
        <v>14</v>
      </c>
      <c r="F1208">
        <v>2</v>
      </c>
      <c r="G1208">
        <v>7</v>
      </c>
      <c r="H1208">
        <v>0.22</v>
      </c>
      <c r="I1208">
        <v>12</v>
      </c>
      <c r="J1208">
        <v>2</v>
      </c>
      <c r="K1208">
        <v>50</v>
      </c>
      <c r="M1208">
        <v>150</v>
      </c>
      <c r="P1208">
        <v>36</v>
      </c>
    </row>
    <row r="1209" spans="1:16" x14ac:dyDescent="0.3">
      <c r="A1209" t="s">
        <v>1499</v>
      </c>
      <c r="B1209" t="s">
        <v>13</v>
      </c>
      <c r="D1209" t="s">
        <v>14</v>
      </c>
      <c r="F1209">
        <v>2</v>
      </c>
      <c r="G1209">
        <v>7</v>
      </c>
      <c r="H1209">
        <v>0.22</v>
      </c>
      <c r="I1209">
        <v>12</v>
      </c>
      <c r="J1209">
        <v>3</v>
      </c>
      <c r="K1209">
        <v>50</v>
      </c>
      <c r="M1209">
        <v>150</v>
      </c>
      <c r="P1209">
        <v>36</v>
      </c>
    </row>
    <row r="1210" spans="1:16" x14ac:dyDescent="0.3">
      <c r="A1210" t="s">
        <v>1210</v>
      </c>
      <c r="B1210" t="s">
        <v>106</v>
      </c>
      <c r="D1210" t="s">
        <v>14</v>
      </c>
      <c r="F1210">
        <v>2</v>
      </c>
      <c r="G1210">
        <v>7</v>
      </c>
      <c r="H1210">
        <v>0.22</v>
      </c>
      <c r="I1210">
        <v>3</v>
      </c>
      <c r="J1210">
        <v>1</v>
      </c>
      <c r="K1210">
        <v>10</v>
      </c>
      <c r="P1210">
        <v>36</v>
      </c>
    </row>
    <row r="1211" spans="1:16" x14ac:dyDescent="0.3">
      <c r="A1211" t="s">
        <v>1211</v>
      </c>
      <c r="B1211" t="s">
        <v>106</v>
      </c>
      <c r="D1211" t="s">
        <v>14</v>
      </c>
      <c r="F1211">
        <v>2</v>
      </c>
      <c r="G1211">
        <v>7</v>
      </c>
      <c r="H1211">
        <v>0.22</v>
      </c>
      <c r="I1211">
        <v>3</v>
      </c>
      <c r="J1211">
        <v>2</v>
      </c>
      <c r="K1211">
        <v>10</v>
      </c>
      <c r="P1211">
        <v>36</v>
      </c>
    </row>
    <row r="1212" spans="1:16" x14ac:dyDescent="0.3">
      <c r="A1212" t="s">
        <v>1212</v>
      </c>
      <c r="B1212" t="s">
        <v>106</v>
      </c>
      <c r="D1212" t="s">
        <v>14</v>
      </c>
      <c r="F1212">
        <v>2</v>
      </c>
      <c r="G1212">
        <v>7</v>
      </c>
      <c r="H1212">
        <v>0.22</v>
      </c>
      <c r="I1212">
        <v>3</v>
      </c>
      <c r="J1212">
        <v>3</v>
      </c>
      <c r="K1212">
        <v>10</v>
      </c>
      <c r="P1212">
        <v>36</v>
      </c>
    </row>
    <row r="1213" spans="1:16" x14ac:dyDescent="0.3">
      <c r="A1213" t="s">
        <v>1213</v>
      </c>
      <c r="B1213" t="s">
        <v>106</v>
      </c>
      <c r="D1213" t="s">
        <v>14</v>
      </c>
      <c r="F1213">
        <v>2</v>
      </c>
      <c r="G1213">
        <v>7</v>
      </c>
      <c r="H1213">
        <v>0.22</v>
      </c>
      <c r="I1213">
        <v>6</v>
      </c>
      <c r="J1213">
        <v>1</v>
      </c>
      <c r="K1213">
        <v>10</v>
      </c>
      <c r="P1213">
        <v>36</v>
      </c>
    </row>
    <row r="1214" spans="1:16" x14ac:dyDescent="0.3">
      <c r="A1214" t="s">
        <v>1214</v>
      </c>
      <c r="B1214" t="s">
        <v>106</v>
      </c>
      <c r="D1214" t="s">
        <v>14</v>
      </c>
      <c r="F1214">
        <v>2</v>
      </c>
      <c r="G1214">
        <v>7</v>
      </c>
      <c r="H1214">
        <v>0.22</v>
      </c>
      <c r="I1214">
        <v>6</v>
      </c>
      <c r="J1214">
        <v>2</v>
      </c>
      <c r="K1214">
        <v>10</v>
      </c>
      <c r="P1214">
        <v>36</v>
      </c>
    </row>
    <row r="1215" spans="1:16" x14ac:dyDescent="0.3">
      <c r="A1215" t="s">
        <v>1215</v>
      </c>
      <c r="B1215" t="s">
        <v>106</v>
      </c>
      <c r="D1215" t="s">
        <v>14</v>
      </c>
      <c r="F1215">
        <v>2</v>
      </c>
      <c r="G1215">
        <v>7</v>
      </c>
      <c r="H1215">
        <v>0.22</v>
      </c>
      <c r="I1215">
        <v>6</v>
      </c>
      <c r="J1215">
        <v>3</v>
      </c>
      <c r="K1215">
        <v>10</v>
      </c>
      <c r="P1215">
        <v>36</v>
      </c>
    </row>
    <row r="1216" spans="1:16" x14ac:dyDescent="0.3">
      <c r="A1216" t="s">
        <v>1216</v>
      </c>
      <c r="B1216" t="s">
        <v>106</v>
      </c>
      <c r="D1216" t="s">
        <v>14</v>
      </c>
      <c r="F1216">
        <v>2</v>
      </c>
      <c r="G1216">
        <v>7</v>
      </c>
      <c r="H1216">
        <v>0.22</v>
      </c>
      <c r="I1216">
        <v>9</v>
      </c>
      <c r="J1216">
        <v>1</v>
      </c>
      <c r="K1216">
        <v>10</v>
      </c>
      <c r="P1216">
        <v>36</v>
      </c>
    </row>
    <row r="1217" spans="1:16" x14ac:dyDescent="0.3">
      <c r="A1217" t="s">
        <v>1217</v>
      </c>
      <c r="B1217" t="s">
        <v>106</v>
      </c>
      <c r="D1217" t="s">
        <v>14</v>
      </c>
      <c r="F1217">
        <v>2</v>
      </c>
      <c r="G1217">
        <v>7</v>
      </c>
      <c r="H1217">
        <v>0.22</v>
      </c>
      <c r="I1217">
        <v>9</v>
      </c>
      <c r="J1217">
        <v>2</v>
      </c>
      <c r="K1217">
        <v>10</v>
      </c>
      <c r="P1217">
        <v>36</v>
      </c>
    </row>
    <row r="1218" spans="1:16" x14ac:dyDescent="0.3">
      <c r="A1218" t="s">
        <v>1218</v>
      </c>
      <c r="B1218" t="s">
        <v>106</v>
      </c>
      <c r="D1218" t="s">
        <v>14</v>
      </c>
      <c r="F1218">
        <v>2</v>
      </c>
      <c r="G1218">
        <v>7</v>
      </c>
      <c r="H1218">
        <v>0.22</v>
      </c>
      <c r="I1218">
        <v>9</v>
      </c>
      <c r="J1218">
        <v>3</v>
      </c>
      <c r="K1218">
        <v>10</v>
      </c>
      <c r="P1218">
        <v>36</v>
      </c>
    </row>
    <row r="1219" spans="1:16" x14ac:dyDescent="0.3">
      <c r="A1219" t="s">
        <v>1219</v>
      </c>
      <c r="B1219" t="s">
        <v>106</v>
      </c>
      <c r="D1219" t="s">
        <v>14</v>
      </c>
      <c r="F1219">
        <v>2</v>
      </c>
      <c r="G1219">
        <v>7</v>
      </c>
      <c r="H1219">
        <v>0.22</v>
      </c>
      <c r="I1219">
        <v>12</v>
      </c>
      <c r="J1219">
        <v>1</v>
      </c>
      <c r="K1219">
        <v>10</v>
      </c>
      <c r="P1219">
        <v>36</v>
      </c>
    </row>
    <row r="1220" spans="1:16" x14ac:dyDescent="0.3">
      <c r="A1220" t="s">
        <v>1220</v>
      </c>
      <c r="B1220" t="s">
        <v>106</v>
      </c>
      <c r="D1220" t="s">
        <v>14</v>
      </c>
      <c r="F1220">
        <v>2</v>
      </c>
      <c r="G1220">
        <v>7</v>
      </c>
      <c r="H1220">
        <v>0.22</v>
      </c>
      <c r="I1220">
        <v>12</v>
      </c>
      <c r="J1220">
        <v>2</v>
      </c>
      <c r="K1220">
        <v>10</v>
      </c>
      <c r="P1220">
        <v>36</v>
      </c>
    </row>
    <row r="1221" spans="1:16" x14ac:dyDescent="0.3">
      <c r="A1221" t="s">
        <v>1221</v>
      </c>
      <c r="B1221" t="s">
        <v>106</v>
      </c>
      <c r="D1221" t="s">
        <v>14</v>
      </c>
      <c r="F1221">
        <v>2</v>
      </c>
      <c r="G1221">
        <v>7</v>
      </c>
      <c r="H1221">
        <v>0.22</v>
      </c>
      <c r="I1221">
        <v>12</v>
      </c>
      <c r="J1221">
        <v>3</v>
      </c>
      <c r="K1221">
        <v>10</v>
      </c>
      <c r="P1221">
        <v>36</v>
      </c>
    </row>
    <row r="1222" spans="1:16" x14ac:dyDescent="0.3">
      <c r="A1222" t="s">
        <v>1222</v>
      </c>
      <c r="B1222" t="s">
        <v>13</v>
      </c>
      <c r="D1222" t="s">
        <v>14</v>
      </c>
      <c r="F1222">
        <v>2</v>
      </c>
      <c r="G1222">
        <v>7</v>
      </c>
      <c r="H1222" t="s">
        <v>15</v>
      </c>
      <c r="M1222">
        <v>15</v>
      </c>
      <c r="N1222">
        <v>958</v>
      </c>
      <c r="P1222">
        <v>36</v>
      </c>
    </row>
    <row r="1223" spans="1:16" x14ac:dyDescent="0.3">
      <c r="A1223" t="s">
        <v>1223</v>
      </c>
      <c r="B1223" t="s">
        <v>13</v>
      </c>
      <c r="D1223" t="s">
        <v>14</v>
      </c>
      <c r="F1223">
        <v>2</v>
      </c>
      <c r="G1223">
        <v>7</v>
      </c>
      <c r="H1223" t="s">
        <v>15</v>
      </c>
      <c r="M1223">
        <v>15</v>
      </c>
      <c r="N1223">
        <v>736</v>
      </c>
      <c r="P1223">
        <v>36</v>
      </c>
    </row>
    <row r="1224" spans="1:16" x14ac:dyDescent="0.3">
      <c r="A1224" t="s">
        <v>1224</v>
      </c>
      <c r="B1224" t="s">
        <v>13</v>
      </c>
      <c r="D1224" t="s">
        <v>14</v>
      </c>
      <c r="F1224">
        <v>2</v>
      </c>
      <c r="G1224">
        <v>7</v>
      </c>
      <c r="H1224" t="s">
        <v>15</v>
      </c>
      <c r="M1224">
        <v>15</v>
      </c>
      <c r="N1224">
        <v>825</v>
      </c>
      <c r="P1224">
        <v>36</v>
      </c>
    </row>
    <row r="1225" spans="1:16" x14ac:dyDescent="0.3">
      <c r="A1225" t="s">
        <v>1225</v>
      </c>
      <c r="B1225" t="s">
        <v>13</v>
      </c>
      <c r="D1225" t="s">
        <v>14</v>
      </c>
      <c r="F1225">
        <v>2</v>
      </c>
      <c r="G1225">
        <v>7</v>
      </c>
      <c r="H1225" t="s">
        <v>15</v>
      </c>
      <c r="M1225">
        <v>15</v>
      </c>
      <c r="N1225">
        <v>570</v>
      </c>
      <c r="P1225">
        <v>36</v>
      </c>
    </row>
    <row r="1226" spans="1:16" x14ac:dyDescent="0.3">
      <c r="A1226" t="s">
        <v>1226</v>
      </c>
      <c r="B1226" t="s">
        <v>13</v>
      </c>
      <c r="D1226" t="s">
        <v>14</v>
      </c>
      <c r="F1226">
        <v>2</v>
      </c>
      <c r="G1226">
        <v>7</v>
      </c>
      <c r="H1226">
        <v>0.22</v>
      </c>
      <c r="I1226">
        <v>3</v>
      </c>
      <c r="J1226">
        <v>1</v>
      </c>
      <c r="K1226">
        <v>10</v>
      </c>
      <c r="M1226">
        <v>650</v>
      </c>
      <c r="P1226">
        <v>36</v>
      </c>
    </row>
    <row r="1227" spans="1:16" x14ac:dyDescent="0.3">
      <c r="A1227" t="s">
        <v>1227</v>
      </c>
      <c r="B1227" t="s">
        <v>13</v>
      </c>
      <c r="D1227" t="s">
        <v>14</v>
      </c>
      <c r="F1227">
        <v>2</v>
      </c>
      <c r="G1227">
        <v>7</v>
      </c>
      <c r="H1227">
        <v>0.22</v>
      </c>
      <c r="I1227">
        <v>3</v>
      </c>
      <c r="J1227">
        <v>2</v>
      </c>
      <c r="K1227">
        <v>10</v>
      </c>
      <c r="M1227">
        <v>600</v>
      </c>
      <c r="P1227">
        <v>36</v>
      </c>
    </row>
    <row r="1228" spans="1:16" x14ac:dyDescent="0.3">
      <c r="A1228" t="s">
        <v>1228</v>
      </c>
      <c r="B1228" t="s">
        <v>13</v>
      </c>
      <c r="D1228" t="s">
        <v>14</v>
      </c>
      <c r="F1228">
        <v>2</v>
      </c>
      <c r="G1228">
        <v>7</v>
      </c>
      <c r="H1228">
        <v>0.22</v>
      </c>
      <c r="I1228">
        <v>3</v>
      </c>
      <c r="J1228">
        <v>3</v>
      </c>
      <c r="K1228">
        <v>10</v>
      </c>
      <c r="M1228">
        <v>600</v>
      </c>
      <c r="P1228">
        <v>36</v>
      </c>
    </row>
    <row r="1229" spans="1:16" x14ac:dyDescent="0.3">
      <c r="A1229" t="s">
        <v>1229</v>
      </c>
      <c r="B1229" t="s">
        <v>13</v>
      </c>
      <c r="D1229" t="s">
        <v>14</v>
      </c>
      <c r="F1229">
        <v>2</v>
      </c>
      <c r="G1229">
        <v>7</v>
      </c>
      <c r="H1229">
        <v>0.22</v>
      </c>
      <c r="I1229">
        <v>6</v>
      </c>
      <c r="J1229">
        <v>1</v>
      </c>
      <c r="K1229">
        <v>10</v>
      </c>
      <c r="P1229">
        <v>36</v>
      </c>
    </row>
    <row r="1230" spans="1:16" x14ac:dyDescent="0.3">
      <c r="A1230" t="s">
        <v>1230</v>
      </c>
      <c r="B1230" t="s">
        <v>13</v>
      </c>
      <c r="D1230" t="s">
        <v>14</v>
      </c>
      <c r="F1230">
        <v>2</v>
      </c>
      <c r="G1230">
        <v>7</v>
      </c>
      <c r="H1230">
        <v>0.22</v>
      </c>
      <c r="I1230">
        <v>6</v>
      </c>
      <c r="J1230">
        <v>2</v>
      </c>
      <c r="K1230">
        <v>10</v>
      </c>
      <c r="M1230">
        <v>600</v>
      </c>
      <c r="P1230">
        <v>36</v>
      </c>
    </row>
    <row r="1231" spans="1:16" x14ac:dyDescent="0.3">
      <c r="A1231" t="s">
        <v>1231</v>
      </c>
      <c r="B1231" t="s">
        <v>13</v>
      </c>
      <c r="D1231" t="s">
        <v>14</v>
      </c>
      <c r="F1231">
        <v>2</v>
      </c>
      <c r="G1231">
        <v>7</v>
      </c>
      <c r="H1231">
        <v>0.22</v>
      </c>
      <c r="I1231">
        <v>6</v>
      </c>
      <c r="J1231">
        <v>3</v>
      </c>
      <c r="K1231">
        <v>10</v>
      </c>
      <c r="M1231">
        <v>600</v>
      </c>
      <c r="P1231">
        <v>36</v>
      </c>
    </row>
    <row r="1232" spans="1:16" x14ac:dyDescent="0.3">
      <c r="A1232" t="s">
        <v>1232</v>
      </c>
      <c r="B1232" t="s">
        <v>13</v>
      </c>
      <c r="D1232" t="s">
        <v>14</v>
      </c>
      <c r="F1232">
        <v>2</v>
      </c>
      <c r="G1232">
        <v>7</v>
      </c>
      <c r="H1232">
        <v>0.22</v>
      </c>
      <c r="I1232">
        <v>9</v>
      </c>
      <c r="J1232">
        <v>1</v>
      </c>
      <c r="K1232">
        <v>10</v>
      </c>
      <c r="M1232">
        <v>600</v>
      </c>
      <c r="P1232">
        <v>36</v>
      </c>
    </row>
    <row r="1233" spans="1:16" x14ac:dyDescent="0.3">
      <c r="A1233" t="s">
        <v>1233</v>
      </c>
      <c r="B1233" t="s">
        <v>13</v>
      </c>
      <c r="D1233" t="s">
        <v>14</v>
      </c>
      <c r="F1233">
        <v>2</v>
      </c>
      <c r="G1233">
        <v>7</v>
      </c>
      <c r="H1233">
        <v>0.22</v>
      </c>
      <c r="I1233">
        <v>9</v>
      </c>
      <c r="J1233">
        <v>2</v>
      </c>
      <c r="K1233">
        <v>10</v>
      </c>
      <c r="M1233">
        <v>600</v>
      </c>
      <c r="P1233">
        <v>36</v>
      </c>
    </row>
    <row r="1234" spans="1:16" x14ac:dyDescent="0.3">
      <c r="A1234" t="s">
        <v>1234</v>
      </c>
      <c r="B1234" t="s">
        <v>13</v>
      </c>
      <c r="D1234" t="s">
        <v>14</v>
      </c>
      <c r="F1234">
        <v>2</v>
      </c>
      <c r="G1234">
        <v>7</v>
      </c>
      <c r="H1234">
        <v>0.22</v>
      </c>
      <c r="I1234">
        <v>9</v>
      </c>
      <c r="J1234">
        <v>3</v>
      </c>
      <c r="K1234">
        <v>10</v>
      </c>
      <c r="M1234">
        <v>600</v>
      </c>
      <c r="P1234">
        <v>36</v>
      </c>
    </row>
    <row r="1235" spans="1:16" x14ac:dyDescent="0.3">
      <c r="A1235" t="s">
        <v>1235</v>
      </c>
      <c r="B1235" t="s">
        <v>13</v>
      </c>
      <c r="D1235" t="s">
        <v>14</v>
      </c>
      <c r="F1235">
        <v>2</v>
      </c>
      <c r="G1235">
        <v>7</v>
      </c>
      <c r="H1235">
        <v>0.22</v>
      </c>
      <c r="I1235">
        <v>12</v>
      </c>
      <c r="J1235">
        <v>1</v>
      </c>
      <c r="K1235">
        <v>10</v>
      </c>
      <c r="M1235">
        <v>500</v>
      </c>
      <c r="P1235">
        <v>36</v>
      </c>
    </row>
    <row r="1236" spans="1:16" x14ac:dyDescent="0.3">
      <c r="A1236" t="s">
        <v>1236</v>
      </c>
      <c r="B1236" t="s">
        <v>13</v>
      </c>
      <c r="D1236" t="s">
        <v>14</v>
      </c>
      <c r="F1236">
        <v>2</v>
      </c>
      <c r="G1236">
        <v>7</v>
      </c>
      <c r="H1236">
        <v>0.22</v>
      </c>
      <c r="I1236">
        <v>12</v>
      </c>
      <c r="J1236">
        <v>2</v>
      </c>
      <c r="K1236">
        <v>10</v>
      </c>
      <c r="M1236">
        <v>550</v>
      </c>
      <c r="P1236">
        <v>36</v>
      </c>
    </row>
    <row r="1237" spans="1:16" x14ac:dyDescent="0.3">
      <c r="A1237" t="s">
        <v>1237</v>
      </c>
      <c r="B1237" t="s">
        <v>13</v>
      </c>
      <c r="D1237" t="s">
        <v>14</v>
      </c>
      <c r="F1237">
        <v>2</v>
      </c>
      <c r="G1237">
        <v>7</v>
      </c>
      <c r="H1237">
        <v>0.22</v>
      </c>
      <c r="I1237">
        <v>12</v>
      </c>
      <c r="J1237">
        <v>3</v>
      </c>
      <c r="K1237">
        <v>10</v>
      </c>
      <c r="M1237">
        <v>550</v>
      </c>
      <c r="P1237">
        <v>36</v>
      </c>
    </row>
    <row r="1238" spans="1:16" x14ac:dyDescent="0.3">
      <c r="A1238" t="s">
        <v>1238</v>
      </c>
      <c r="B1238" t="s">
        <v>13</v>
      </c>
      <c r="D1238" t="s">
        <v>14</v>
      </c>
      <c r="F1238">
        <v>4</v>
      </c>
      <c r="G1238">
        <v>7</v>
      </c>
      <c r="H1238" t="s">
        <v>15</v>
      </c>
      <c r="M1238">
        <v>15</v>
      </c>
      <c r="N1238">
        <v>285</v>
      </c>
      <c r="P1238">
        <v>36</v>
      </c>
    </row>
    <row r="1239" spans="1:16" x14ac:dyDescent="0.3">
      <c r="A1239" t="s">
        <v>1239</v>
      </c>
      <c r="B1239" t="s">
        <v>13</v>
      </c>
      <c r="D1239" t="s">
        <v>14</v>
      </c>
      <c r="F1239">
        <v>4</v>
      </c>
      <c r="G1239">
        <v>7</v>
      </c>
      <c r="H1239" t="s">
        <v>15</v>
      </c>
      <c r="M1239">
        <v>15</v>
      </c>
      <c r="N1239">
        <v>454</v>
      </c>
      <c r="P1239">
        <v>36</v>
      </c>
    </row>
    <row r="1240" spans="1:16" x14ac:dyDescent="0.3">
      <c r="A1240" t="s">
        <v>1240</v>
      </c>
      <c r="B1240" t="s">
        <v>13</v>
      </c>
      <c r="D1240" t="s">
        <v>14</v>
      </c>
      <c r="F1240">
        <v>4</v>
      </c>
      <c r="G1240">
        <v>7</v>
      </c>
      <c r="H1240" t="s">
        <v>15</v>
      </c>
      <c r="M1240">
        <v>15</v>
      </c>
      <c r="N1240">
        <v>722</v>
      </c>
      <c r="P1240">
        <v>36</v>
      </c>
    </row>
    <row r="1241" spans="1:16" x14ac:dyDescent="0.3">
      <c r="A1241" t="s">
        <v>1241</v>
      </c>
      <c r="B1241" t="s">
        <v>13</v>
      </c>
      <c r="D1241" t="s">
        <v>14</v>
      </c>
      <c r="F1241">
        <v>4</v>
      </c>
      <c r="G1241">
        <v>7</v>
      </c>
      <c r="H1241" t="s">
        <v>15</v>
      </c>
      <c r="M1241">
        <v>15</v>
      </c>
      <c r="N1241">
        <v>467</v>
      </c>
      <c r="P1241">
        <v>36</v>
      </c>
    </row>
    <row r="1242" spans="1:16" x14ac:dyDescent="0.3">
      <c r="A1242" t="s">
        <v>1242</v>
      </c>
      <c r="B1242" t="s">
        <v>13</v>
      </c>
      <c r="D1242" t="s">
        <v>14</v>
      </c>
      <c r="F1242">
        <v>4</v>
      </c>
      <c r="G1242">
        <v>7</v>
      </c>
      <c r="H1242">
        <v>0.22</v>
      </c>
      <c r="I1242">
        <v>3</v>
      </c>
      <c r="J1242">
        <v>1</v>
      </c>
      <c r="K1242">
        <v>10</v>
      </c>
      <c r="M1242">
        <v>250</v>
      </c>
      <c r="P1242">
        <v>36</v>
      </c>
    </row>
    <row r="1243" spans="1:16" x14ac:dyDescent="0.3">
      <c r="A1243" t="s">
        <v>1243</v>
      </c>
      <c r="B1243" t="s">
        <v>13</v>
      </c>
      <c r="D1243" t="s">
        <v>14</v>
      </c>
      <c r="F1243">
        <v>4</v>
      </c>
      <c r="G1243">
        <v>7</v>
      </c>
      <c r="H1243">
        <v>0.22</v>
      </c>
      <c r="I1243">
        <v>3</v>
      </c>
      <c r="J1243">
        <v>2</v>
      </c>
      <c r="K1243">
        <v>10</v>
      </c>
      <c r="M1243">
        <v>250</v>
      </c>
      <c r="P1243">
        <v>36</v>
      </c>
    </row>
    <row r="1244" spans="1:16" x14ac:dyDescent="0.3">
      <c r="A1244" t="s">
        <v>1244</v>
      </c>
      <c r="B1244" t="s">
        <v>13</v>
      </c>
      <c r="D1244" t="s">
        <v>14</v>
      </c>
      <c r="F1244">
        <v>4</v>
      </c>
      <c r="G1244">
        <v>7</v>
      </c>
      <c r="H1244">
        <v>0.22</v>
      </c>
      <c r="I1244">
        <v>3</v>
      </c>
      <c r="J1244">
        <v>3</v>
      </c>
      <c r="K1244">
        <v>10</v>
      </c>
      <c r="M1244">
        <v>250</v>
      </c>
      <c r="P1244">
        <v>36</v>
      </c>
    </row>
    <row r="1245" spans="1:16" x14ac:dyDescent="0.3">
      <c r="A1245" t="s">
        <v>1245</v>
      </c>
      <c r="B1245" t="s">
        <v>13</v>
      </c>
      <c r="D1245" t="s">
        <v>14</v>
      </c>
      <c r="F1245">
        <v>4</v>
      </c>
      <c r="G1245">
        <v>7</v>
      </c>
      <c r="H1245">
        <v>0.22</v>
      </c>
      <c r="I1245">
        <v>6</v>
      </c>
      <c r="J1245">
        <v>1</v>
      </c>
      <c r="K1245">
        <v>10</v>
      </c>
      <c r="M1245">
        <v>250</v>
      </c>
      <c r="P1245">
        <v>36</v>
      </c>
    </row>
    <row r="1246" spans="1:16" x14ac:dyDescent="0.3">
      <c r="A1246" t="s">
        <v>1246</v>
      </c>
      <c r="B1246" t="s">
        <v>13</v>
      </c>
      <c r="D1246" t="s">
        <v>14</v>
      </c>
      <c r="F1246">
        <v>4</v>
      </c>
      <c r="G1246">
        <v>7</v>
      </c>
      <c r="H1246">
        <v>0.22</v>
      </c>
      <c r="I1246">
        <v>6</v>
      </c>
      <c r="J1246">
        <v>2</v>
      </c>
      <c r="K1246">
        <v>10</v>
      </c>
      <c r="M1246">
        <v>250</v>
      </c>
      <c r="P1246">
        <v>36</v>
      </c>
    </row>
    <row r="1247" spans="1:16" x14ac:dyDescent="0.3">
      <c r="A1247" t="s">
        <v>1247</v>
      </c>
      <c r="B1247" t="s">
        <v>13</v>
      </c>
      <c r="D1247" t="s">
        <v>14</v>
      </c>
      <c r="F1247">
        <v>4</v>
      </c>
      <c r="G1247">
        <v>7</v>
      </c>
      <c r="H1247">
        <v>0.22</v>
      </c>
      <c r="I1247">
        <v>6</v>
      </c>
      <c r="J1247">
        <v>3</v>
      </c>
      <c r="K1247">
        <v>10</v>
      </c>
      <c r="M1247">
        <v>250</v>
      </c>
      <c r="P1247">
        <v>36</v>
      </c>
    </row>
    <row r="1248" spans="1:16" x14ac:dyDescent="0.3">
      <c r="A1248" t="s">
        <v>1248</v>
      </c>
      <c r="B1248" t="s">
        <v>13</v>
      </c>
      <c r="D1248" t="s">
        <v>14</v>
      </c>
      <c r="F1248">
        <v>4</v>
      </c>
      <c r="G1248">
        <v>7</v>
      </c>
      <c r="H1248">
        <v>0.22</v>
      </c>
      <c r="I1248">
        <v>9</v>
      </c>
      <c r="J1248">
        <v>1</v>
      </c>
      <c r="K1248">
        <v>10</v>
      </c>
      <c r="M1248">
        <v>250</v>
      </c>
      <c r="P1248">
        <v>36</v>
      </c>
    </row>
    <row r="1249" spans="1:16" x14ac:dyDescent="0.3">
      <c r="A1249" t="s">
        <v>1249</v>
      </c>
      <c r="B1249" t="s">
        <v>13</v>
      </c>
      <c r="D1249" t="s">
        <v>14</v>
      </c>
      <c r="F1249">
        <v>4</v>
      </c>
      <c r="G1249">
        <v>7</v>
      </c>
      <c r="H1249">
        <v>0.22</v>
      </c>
      <c r="I1249">
        <v>9</v>
      </c>
      <c r="J1249">
        <v>2</v>
      </c>
      <c r="K1249">
        <v>10</v>
      </c>
      <c r="M1249">
        <v>250</v>
      </c>
      <c r="P1249">
        <v>36</v>
      </c>
    </row>
    <row r="1250" spans="1:16" x14ac:dyDescent="0.3">
      <c r="A1250" t="s">
        <v>1250</v>
      </c>
      <c r="B1250" t="s">
        <v>13</v>
      </c>
      <c r="D1250" t="s">
        <v>14</v>
      </c>
      <c r="F1250">
        <v>4</v>
      </c>
      <c r="G1250">
        <v>7</v>
      </c>
      <c r="H1250">
        <v>0.22</v>
      </c>
      <c r="I1250">
        <v>9</v>
      </c>
      <c r="J1250">
        <v>3</v>
      </c>
      <c r="K1250">
        <v>10</v>
      </c>
      <c r="M1250">
        <v>250</v>
      </c>
      <c r="P1250">
        <v>36</v>
      </c>
    </row>
    <row r="1251" spans="1:16" x14ac:dyDescent="0.3">
      <c r="A1251" t="s">
        <v>1251</v>
      </c>
      <c r="B1251" t="s">
        <v>13</v>
      </c>
      <c r="D1251" t="s">
        <v>14</v>
      </c>
      <c r="F1251">
        <v>4</v>
      </c>
      <c r="G1251">
        <v>7</v>
      </c>
      <c r="H1251">
        <v>0.22</v>
      </c>
      <c r="I1251">
        <v>12</v>
      </c>
      <c r="J1251">
        <v>1</v>
      </c>
      <c r="K1251">
        <v>10</v>
      </c>
      <c r="M1251">
        <v>250</v>
      </c>
      <c r="P1251">
        <v>36</v>
      </c>
    </row>
    <row r="1252" spans="1:16" x14ac:dyDescent="0.3">
      <c r="A1252" t="s">
        <v>1252</v>
      </c>
      <c r="B1252" t="s">
        <v>13</v>
      </c>
      <c r="D1252" t="s">
        <v>14</v>
      </c>
      <c r="F1252">
        <v>4</v>
      </c>
      <c r="G1252">
        <v>7</v>
      </c>
      <c r="H1252">
        <v>0.22</v>
      </c>
      <c r="I1252">
        <v>12</v>
      </c>
      <c r="J1252">
        <v>2</v>
      </c>
      <c r="K1252">
        <v>10</v>
      </c>
      <c r="M1252">
        <v>250</v>
      </c>
      <c r="P1252">
        <v>36</v>
      </c>
    </row>
    <row r="1253" spans="1:16" x14ac:dyDescent="0.3">
      <c r="A1253" t="s">
        <v>1253</v>
      </c>
      <c r="B1253" t="s">
        <v>13</v>
      </c>
      <c r="D1253" t="s">
        <v>14</v>
      </c>
      <c r="F1253">
        <v>4</v>
      </c>
      <c r="G1253">
        <v>7</v>
      </c>
      <c r="H1253">
        <v>0.22</v>
      </c>
      <c r="I1253">
        <v>12</v>
      </c>
      <c r="J1253">
        <v>3</v>
      </c>
      <c r="K1253">
        <v>10</v>
      </c>
      <c r="M1253">
        <v>250</v>
      </c>
      <c r="P1253">
        <v>36</v>
      </c>
    </row>
    <row r="1254" spans="1:16" x14ac:dyDescent="0.3">
      <c r="A1254" t="s">
        <v>1254</v>
      </c>
      <c r="B1254" t="s">
        <v>106</v>
      </c>
      <c r="D1254" t="s">
        <v>14</v>
      </c>
      <c r="F1254">
        <v>4</v>
      </c>
      <c r="G1254">
        <v>7</v>
      </c>
      <c r="H1254">
        <v>0.22</v>
      </c>
      <c r="I1254">
        <v>3</v>
      </c>
      <c r="J1254">
        <v>1</v>
      </c>
      <c r="K1254">
        <v>10</v>
      </c>
      <c r="P1254">
        <v>36</v>
      </c>
    </row>
    <row r="1255" spans="1:16" x14ac:dyDescent="0.3">
      <c r="A1255" t="s">
        <v>1255</v>
      </c>
      <c r="B1255" t="s">
        <v>106</v>
      </c>
      <c r="D1255" t="s">
        <v>14</v>
      </c>
      <c r="F1255">
        <v>4</v>
      </c>
      <c r="G1255">
        <v>7</v>
      </c>
      <c r="H1255">
        <v>0.22</v>
      </c>
      <c r="I1255">
        <v>3</v>
      </c>
      <c r="J1255">
        <v>2</v>
      </c>
      <c r="K1255">
        <v>10</v>
      </c>
      <c r="P1255">
        <v>36</v>
      </c>
    </row>
    <row r="1256" spans="1:16" x14ac:dyDescent="0.3">
      <c r="A1256" t="s">
        <v>1256</v>
      </c>
      <c r="B1256" t="s">
        <v>106</v>
      </c>
      <c r="D1256" t="s">
        <v>14</v>
      </c>
      <c r="F1256">
        <v>4</v>
      </c>
      <c r="G1256">
        <v>7</v>
      </c>
      <c r="H1256">
        <v>0.22</v>
      </c>
      <c r="I1256">
        <v>3</v>
      </c>
      <c r="J1256">
        <v>3</v>
      </c>
      <c r="K1256">
        <v>10</v>
      </c>
      <c r="P1256">
        <v>36</v>
      </c>
    </row>
    <row r="1257" spans="1:16" x14ac:dyDescent="0.3">
      <c r="A1257" t="s">
        <v>1257</v>
      </c>
      <c r="B1257" t="s">
        <v>106</v>
      </c>
      <c r="D1257" t="s">
        <v>14</v>
      </c>
      <c r="F1257">
        <v>4</v>
      </c>
      <c r="G1257">
        <v>7</v>
      </c>
      <c r="H1257">
        <v>0.22</v>
      </c>
      <c r="I1257">
        <v>6</v>
      </c>
      <c r="J1257">
        <v>1</v>
      </c>
      <c r="K1257">
        <v>10</v>
      </c>
      <c r="P1257">
        <v>36</v>
      </c>
    </row>
    <row r="1258" spans="1:16" x14ac:dyDescent="0.3">
      <c r="A1258" t="s">
        <v>1258</v>
      </c>
      <c r="B1258" t="s">
        <v>106</v>
      </c>
      <c r="D1258" t="s">
        <v>14</v>
      </c>
      <c r="F1258">
        <v>4</v>
      </c>
      <c r="G1258">
        <v>7</v>
      </c>
      <c r="H1258">
        <v>0.22</v>
      </c>
      <c r="I1258">
        <v>6</v>
      </c>
      <c r="J1258">
        <v>2</v>
      </c>
      <c r="K1258">
        <v>10</v>
      </c>
      <c r="P1258">
        <v>36</v>
      </c>
    </row>
    <row r="1259" spans="1:16" x14ac:dyDescent="0.3">
      <c r="A1259" t="s">
        <v>1259</v>
      </c>
      <c r="B1259" t="s">
        <v>106</v>
      </c>
      <c r="D1259" t="s">
        <v>14</v>
      </c>
      <c r="F1259">
        <v>4</v>
      </c>
      <c r="G1259">
        <v>7</v>
      </c>
      <c r="H1259">
        <v>0.22</v>
      </c>
      <c r="I1259">
        <v>6</v>
      </c>
      <c r="J1259">
        <v>3</v>
      </c>
      <c r="K1259">
        <v>10</v>
      </c>
      <c r="P1259">
        <v>36</v>
      </c>
    </row>
    <row r="1260" spans="1:16" x14ac:dyDescent="0.3">
      <c r="A1260" t="s">
        <v>1260</v>
      </c>
      <c r="B1260" t="s">
        <v>106</v>
      </c>
      <c r="D1260" t="s">
        <v>14</v>
      </c>
      <c r="F1260">
        <v>4</v>
      </c>
      <c r="G1260">
        <v>7</v>
      </c>
      <c r="H1260">
        <v>0.22</v>
      </c>
      <c r="I1260">
        <v>9</v>
      </c>
      <c r="J1260">
        <v>1</v>
      </c>
      <c r="K1260">
        <v>10</v>
      </c>
      <c r="P1260">
        <v>36</v>
      </c>
    </row>
    <row r="1261" spans="1:16" x14ac:dyDescent="0.3">
      <c r="A1261" t="s">
        <v>1261</v>
      </c>
      <c r="B1261" t="s">
        <v>106</v>
      </c>
      <c r="D1261" t="s">
        <v>14</v>
      </c>
      <c r="F1261">
        <v>4</v>
      </c>
      <c r="G1261">
        <v>7</v>
      </c>
      <c r="H1261">
        <v>0.22</v>
      </c>
      <c r="I1261">
        <v>9</v>
      </c>
      <c r="J1261">
        <v>2</v>
      </c>
      <c r="K1261">
        <v>10</v>
      </c>
      <c r="P1261">
        <v>36</v>
      </c>
    </row>
    <row r="1262" spans="1:16" x14ac:dyDescent="0.3">
      <c r="A1262" t="s">
        <v>1262</v>
      </c>
      <c r="B1262" t="s">
        <v>106</v>
      </c>
      <c r="D1262" t="s">
        <v>14</v>
      </c>
      <c r="F1262">
        <v>4</v>
      </c>
      <c r="G1262">
        <v>7</v>
      </c>
      <c r="H1262">
        <v>0.22</v>
      </c>
      <c r="I1262">
        <v>9</v>
      </c>
      <c r="J1262">
        <v>3</v>
      </c>
      <c r="K1262">
        <v>10</v>
      </c>
      <c r="P1262">
        <v>36</v>
      </c>
    </row>
    <row r="1263" spans="1:16" x14ac:dyDescent="0.3">
      <c r="A1263" t="s">
        <v>1263</v>
      </c>
      <c r="B1263" t="s">
        <v>106</v>
      </c>
      <c r="D1263" t="s">
        <v>14</v>
      </c>
      <c r="F1263">
        <v>4</v>
      </c>
      <c r="G1263">
        <v>7</v>
      </c>
      <c r="H1263">
        <v>0.22</v>
      </c>
      <c r="I1263">
        <v>12</v>
      </c>
      <c r="J1263">
        <v>1</v>
      </c>
      <c r="K1263">
        <v>10</v>
      </c>
      <c r="P1263">
        <v>36</v>
      </c>
    </row>
    <row r="1264" spans="1:16" x14ac:dyDescent="0.3">
      <c r="A1264" t="s">
        <v>1264</v>
      </c>
      <c r="B1264" t="s">
        <v>106</v>
      </c>
      <c r="D1264" t="s">
        <v>14</v>
      </c>
      <c r="F1264">
        <v>4</v>
      </c>
      <c r="G1264">
        <v>7</v>
      </c>
      <c r="H1264">
        <v>0.22</v>
      </c>
      <c r="I1264">
        <v>12</v>
      </c>
      <c r="J1264">
        <v>2</v>
      </c>
      <c r="K1264">
        <v>10</v>
      </c>
      <c r="P1264">
        <v>36</v>
      </c>
    </row>
    <row r="1265" spans="1:16" x14ac:dyDescent="0.3">
      <c r="A1265" t="s">
        <v>1265</v>
      </c>
      <c r="B1265" t="s">
        <v>106</v>
      </c>
      <c r="D1265" t="s">
        <v>14</v>
      </c>
      <c r="F1265">
        <v>4</v>
      </c>
      <c r="G1265">
        <v>7</v>
      </c>
      <c r="H1265">
        <v>0.22</v>
      </c>
      <c r="I1265">
        <v>12</v>
      </c>
      <c r="J1265">
        <v>3</v>
      </c>
      <c r="K1265">
        <v>10</v>
      </c>
      <c r="P1265">
        <v>36</v>
      </c>
    </row>
    <row r="1266" spans="1:16" x14ac:dyDescent="0.3">
      <c r="A1266" t="s">
        <v>1266</v>
      </c>
      <c r="B1266" t="s">
        <v>13</v>
      </c>
      <c r="D1266" t="s">
        <v>730</v>
      </c>
      <c r="F1266">
        <v>2</v>
      </c>
      <c r="G1266">
        <v>7</v>
      </c>
      <c r="H1266" t="s">
        <v>15</v>
      </c>
      <c r="M1266">
        <v>15</v>
      </c>
      <c r="P1266">
        <v>36.090000000000003</v>
      </c>
    </row>
    <row r="1267" spans="1:16" x14ac:dyDescent="0.3">
      <c r="A1267" t="s">
        <v>1267</v>
      </c>
      <c r="B1267" t="s">
        <v>13</v>
      </c>
      <c r="D1267" t="s">
        <v>730</v>
      </c>
      <c r="F1267">
        <v>2</v>
      </c>
      <c r="G1267">
        <v>7</v>
      </c>
      <c r="H1267" t="s">
        <v>15</v>
      </c>
      <c r="M1267">
        <v>15</v>
      </c>
      <c r="P1267">
        <v>36.090000000000003</v>
      </c>
    </row>
    <row r="1268" spans="1:16" x14ac:dyDescent="0.3">
      <c r="A1268" t="s">
        <v>1268</v>
      </c>
      <c r="B1268" t="s">
        <v>13</v>
      </c>
      <c r="D1268" t="s">
        <v>730</v>
      </c>
      <c r="F1268">
        <v>2</v>
      </c>
      <c r="G1268">
        <v>7</v>
      </c>
      <c r="H1268" t="s">
        <v>15</v>
      </c>
      <c r="M1268">
        <v>15</v>
      </c>
      <c r="P1268">
        <v>36.090000000000003</v>
      </c>
    </row>
    <row r="1269" spans="1:16" x14ac:dyDescent="0.3">
      <c r="A1269" t="s">
        <v>1269</v>
      </c>
      <c r="B1269" t="s">
        <v>13</v>
      </c>
      <c r="D1269" t="s">
        <v>730</v>
      </c>
      <c r="F1269">
        <v>2</v>
      </c>
      <c r="G1269">
        <v>7</v>
      </c>
      <c r="H1269" t="s">
        <v>15</v>
      </c>
      <c r="M1269">
        <v>15</v>
      </c>
      <c r="P1269">
        <v>36.090000000000003</v>
      </c>
    </row>
    <row r="1270" spans="1:16" x14ac:dyDescent="0.3">
      <c r="A1270" t="s">
        <v>1270</v>
      </c>
      <c r="B1270" t="s">
        <v>13</v>
      </c>
      <c r="D1270" t="s">
        <v>730</v>
      </c>
      <c r="F1270">
        <v>2</v>
      </c>
      <c r="G1270">
        <v>7</v>
      </c>
      <c r="H1270">
        <v>0.22</v>
      </c>
      <c r="I1270">
        <v>3</v>
      </c>
      <c r="J1270">
        <v>1</v>
      </c>
      <c r="K1270">
        <v>10</v>
      </c>
      <c r="M1270">
        <v>700</v>
      </c>
      <c r="P1270">
        <v>36.090000000000003</v>
      </c>
    </row>
    <row r="1271" spans="1:16" x14ac:dyDescent="0.3">
      <c r="A1271" t="s">
        <v>1271</v>
      </c>
      <c r="B1271" t="s">
        <v>13</v>
      </c>
      <c r="D1271" t="s">
        <v>730</v>
      </c>
      <c r="F1271">
        <v>2</v>
      </c>
      <c r="G1271">
        <v>7</v>
      </c>
      <c r="H1271">
        <v>0.22</v>
      </c>
      <c r="I1271">
        <v>3</v>
      </c>
      <c r="J1271">
        <v>2</v>
      </c>
      <c r="K1271">
        <v>10</v>
      </c>
      <c r="M1271">
        <v>700</v>
      </c>
      <c r="P1271">
        <v>36.090000000000003</v>
      </c>
    </row>
    <row r="1272" spans="1:16" x14ac:dyDescent="0.3">
      <c r="A1272" t="s">
        <v>1272</v>
      </c>
      <c r="B1272" t="s">
        <v>13</v>
      </c>
      <c r="D1272" t="s">
        <v>730</v>
      </c>
      <c r="F1272">
        <v>2</v>
      </c>
      <c r="G1272">
        <v>7</v>
      </c>
      <c r="H1272">
        <v>0.22</v>
      </c>
      <c r="I1272">
        <v>3</v>
      </c>
      <c r="J1272">
        <v>3</v>
      </c>
      <c r="K1272">
        <v>10</v>
      </c>
      <c r="M1272">
        <v>650</v>
      </c>
      <c r="P1272">
        <v>36.090000000000003</v>
      </c>
    </row>
    <row r="1273" spans="1:16" x14ac:dyDescent="0.3">
      <c r="A1273" t="s">
        <v>1273</v>
      </c>
      <c r="B1273" t="s">
        <v>13</v>
      </c>
      <c r="D1273" t="s">
        <v>730</v>
      </c>
      <c r="F1273">
        <v>2</v>
      </c>
      <c r="G1273">
        <v>7</v>
      </c>
      <c r="H1273">
        <v>0.22</v>
      </c>
      <c r="I1273">
        <v>6</v>
      </c>
      <c r="J1273">
        <v>1</v>
      </c>
      <c r="K1273">
        <v>10</v>
      </c>
      <c r="M1273">
        <v>650</v>
      </c>
      <c r="P1273">
        <v>36.090000000000003</v>
      </c>
    </row>
    <row r="1274" spans="1:16" x14ac:dyDescent="0.3">
      <c r="A1274" t="s">
        <v>1274</v>
      </c>
      <c r="B1274" t="s">
        <v>13</v>
      </c>
      <c r="D1274" t="s">
        <v>730</v>
      </c>
      <c r="F1274">
        <v>2</v>
      </c>
      <c r="G1274">
        <v>7</v>
      </c>
      <c r="H1274">
        <v>0.22</v>
      </c>
      <c r="I1274">
        <v>6</v>
      </c>
      <c r="J1274">
        <v>2</v>
      </c>
      <c r="K1274">
        <v>10</v>
      </c>
      <c r="M1274">
        <v>700</v>
      </c>
      <c r="P1274">
        <v>36.090000000000003</v>
      </c>
    </row>
    <row r="1275" spans="1:16" x14ac:dyDescent="0.3">
      <c r="A1275" t="s">
        <v>1275</v>
      </c>
      <c r="B1275" t="s">
        <v>13</v>
      </c>
      <c r="D1275" t="s">
        <v>730</v>
      </c>
      <c r="F1275">
        <v>2</v>
      </c>
      <c r="G1275">
        <v>7</v>
      </c>
      <c r="H1275">
        <v>0.22</v>
      </c>
      <c r="I1275">
        <v>6</v>
      </c>
      <c r="J1275">
        <v>3</v>
      </c>
      <c r="K1275">
        <v>10</v>
      </c>
      <c r="M1275">
        <v>650</v>
      </c>
      <c r="P1275">
        <v>36.090000000000003</v>
      </c>
    </row>
    <row r="1276" spans="1:16" x14ac:dyDescent="0.3">
      <c r="A1276" t="s">
        <v>1276</v>
      </c>
      <c r="B1276" t="s">
        <v>13</v>
      </c>
      <c r="D1276" t="s">
        <v>730</v>
      </c>
      <c r="F1276">
        <v>2</v>
      </c>
      <c r="G1276">
        <v>7</v>
      </c>
      <c r="H1276">
        <v>0.22</v>
      </c>
      <c r="I1276">
        <v>9</v>
      </c>
      <c r="J1276">
        <v>1</v>
      </c>
      <c r="K1276">
        <v>10</v>
      </c>
      <c r="M1276">
        <v>600</v>
      </c>
      <c r="P1276">
        <v>36.090000000000003</v>
      </c>
    </row>
    <row r="1277" spans="1:16" x14ac:dyDescent="0.3">
      <c r="A1277" t="s">
        <v>1277</v>
      </c>
      <c r="B1277" t="s">
        <v>13</v>
      </c>
      <c r="D1277" t="s">
        <v>730</v>
      </c>
      <c r="F1277">
        <v>2</v>
      </c>
      <c r="G1277">
        <v>7</v>
      </c>
      <c r="H1277">
        <v>0.22</v>
      </c>
      <c r="I1277">
        <v>9</v>
      </c>
      <c r="J1277">
        <v>2</v>
      </c>
      <c r="K1277">
        <v>10</v>
      </c>
      <c r="M1277">
        <v>550</v>
      </c>
      <c r="P1277">
        <v>36.090000000000003</v>
      </c>
    </row>
    <row r="1278" spans="1:16" x14ac:dyDescent="0.3">
      <c r="A1278" t="s">
        <v>1278</v>
      </c>
      <c r="B1278" t="s">
        <v>13</v>
      </c>
      <c r="D1278" t="s">
        <v>730</v>
      </c>
      <c r="F1278">
        <v>2</v>
      </c>
      <c r="G1278">
        <v>7</v>
      </c>
      <c r="H1278">
        <v>0.22</v>
      </c>
      <c r="I1278">
        <v>9</v>
      </c>
      <c r="J1278">
        <v>3</v>
      </c>
      <c r="K1278">
        <v>10</v>
      </c>
      <c r="M1278">
        <v>550</v>
      </c>
      <c r="P1278">
        <v>36.090000000000003</v>
      </c>
    </row>
    <row r="1279" spans="1:16" x14ac:dyDescent="0.3">
      <c r="A1279" t="s">
        <v>1279</v>
      </c>
      <c r="B1279" t="s">
        <v>13</v>
      </c>
      <c r="D1279" t="s">
        <v>730</v>
      </c>
      <c r="F1279">
        <v>2</v>
      </c>
      <c r="G1279">
        <v>7</v>
      </c>
      <c r="H1279">
        <v>0.22</v>
      </c>
      <c r="I1279">
        <v>12</v>
      </c>
      <c r="J1279">
        <v>1</v>
      </c>
      <c r="K1279">
        <v>10</v>
      </c>
      <c r="M1279">
        <v>500</v>
      </c>
      <c r="P1279">
        <v>36.090000000000003</v>
      </c>
    </row>
    <row r="1280" spans="1:16" x14ac:dyDescent="0.3">
      <c r="A1280" t="s">
        <v>1280</v>
      </c>
      <c r="B1280" t="s">
        <v>13</v>
      </c>
      <c r="D1280" t="s">
        <v>730</v>
      </c>
      <c r="F1280">
        <v>2</v>
      </c>
      <c r="G1280">
        <v>7</v>
      </c>
      <c r="H1280">
        <v>0.22</v>
      </c>
      <c r="I1280">
        <v>12</v>
      </c>
      <c r="J1280">
        <v>2</v>
      </c>
      <c r="K1280">
        <v>10</v>
      </c>
      <c r="M1280">
        <v>500</v>
      </c>
      <c r="P1280">
        <v>36.090000000000003</v>
      </c>
    </row>
    <row r="1281" spans="1:16" x14ac:dyDescent="0.3">
      <c r="A1281" t="s">
        <v>1281</v>
      </c>
      <c r="B1281" t="s">
        <v>13</v>
      </c>
      <c r="D1281" t="s">
        <v>730</v>
      </c>
      <c r="F1281">
        <v>2</v>
      </c>
      <c r="G1281">
        <v>7</v>
      </c>
      <c r="H1281">
        <v>0.22</v>
      </c>
      <c r="I1281">
        <v>12</v>
      </c>
      <c r="J1281">
        <v>3</v>
      </c>
      <c r="K1281">
        <v>10</v>
      </c>
      <c r="M1281">
        <v>500</v>
      </c>
      <c r="P1281">
        <v>36.090000000000003</v>
      </c>
    </row>
    <row r="1282" spans="1:16" x14ac:dyDescent="0.3">
      <c r="A1282" t="s">
        <v>1282</v>
      </c>
      <c r="B1282" t="s">
        <v>106</v>
      </c>
      <c r="D1282" t="s">
        <v>730</v>
      </c>
      <c r="F1282">
        <v>2</v>
      </c>
      <c r="G1282">
        <v>7</v>
      </c>
      <c r="H1282">
        <v>0.22</v>
      </c>
      <c r="I1282">
        <v>3</v>
      </c>
      <c r="J1282">
        <v>1</v>
      </c>
      <c r="K1282">
        <v>5</v>
      </c>
      <c r="P1282">
        <v>36.090000000000003</v>
      </c>
    </row>
    <row r="1283" spans="1:16" x14ac:dyDescent="0.3">
      <c r="A1283" t="s">
        <v>1283</v>
      </c>
      <c r="B1283" t="s">
        <v>106</v>
      </c>
      <c r="D1283" t="s">
        <v>730</v>
      </c>
      <c r="F1283">
        <v>2</v>
      </c>
      <c r="G1283">
        <v>7</v>
      </c>
      <c r="H1283">
        <v>0.22</v>
      </c>
      <c r="I1283">
        <v>3</v>
      </c>
      <c r="J1283">
        <v>2</v>
      </c>
      <c r="K1283">
        <v>5</v>
      </c>
      <c r="P1283">
        <v>36.090000000000003</v>
      </c>
    </row>
    <row r="1284" spans="1:16" x14ac:dyDescent="0.3">
      <c r="A1284" t="s">
        <v>1284</v>
      </c>
      <c r="B1284" t="s">
        <v>106</v>
      </c>
      <c r="D1284" t="s">
        <v>730</v>
      </c>
      <c r="F1284">
        <v>2</v>
      </c>
      <c r="G1284">
        <v>7</v>
      </c>
      <c r="H1284">
        <v>0.22</v>
      </c>
      <c r="I1284">
        <v>3</v>
      </c>
      <c r="J1284">
        <v>3</v>
      </c>
      <c r="K1284">
        <v>5</v>
      </c>
      <c r="P1284">
        <v>36.090000000000003</v>
      </c>
    </row>
    <row r="1285" spans="1:16" x14ac:dyDescent="0.3">
      <c r="A1285" t="s">
        <v>1285</v>
      </c>
      <c r="B1285" t="s">
        <v>106</v>
      </c>
      <c r="D1285" t="s">
        <v>730</v>
      </c>
      <c r="F1285">
        <v>2</v>
      </c>
      <c r="G1285">
        <v>7</v>
      </c>
      <c r="H1285">
        <v>0.22</v>
      </c>
      <c r="I1285">
        <v>6</v>
      </c>
      <c r="J1285">
        <v>1</v>
      </c>
      <c r="K1285">
        <v>5</v>
      </c>
      <c r="P1285">
        <v>36.090000000000003</v>
      </c>
    </row>
    <row r="1286" spans="1:16" x14ac:dyDescent="0.3">
      <c r="A1286" t="s">
        <v>1286</v>
      </c>
      <c r="B1286" t="s">
        <v>106</v>
      </c>
      <c r="D1286" t="s">
        <v>730</v>
      </c>
      <c r="F1286">
        <v>2</v>
      </c>
      <c r="G1286">
        <v>7</v>
      </c>
      <c r="H1286">
        <v>0.22</v>
      </c>
      <c r="I1286">
        <v>6</v>
      </c>
      <c r="J1286">
        <v>2</v>
      </c>
      <c r="K1286">
        <v>5</v>
      </c>
      <c r="P1286">
        <v>36.090000000000003</v>
      </c>
    </row>
    <row r="1287" spans="1:16" x14ac:dyDescent="0.3">
      <c r="A1287" t="s">
        <v>1287</v>
      </c>
      <c r="B1287" t="s">
        <v>106</v>
      </c>
      <c r="D1287" t="s">
        <v>730</v>
      </c>
      <c r="F1287">
        <v>2</v>
      </c>
      <c r="G1287">
        <v>7</v>
      </c>
      <c r="H1287">
        <v>0.22</v>
      </c>
      <c r="I1287">
        <v>6</v>
      </c>
      <c r="J1287">
        <v>3</v>
      </c>
      <c r="K1287">
        <v>5</v>
      </c>
      <c r="P1287">
        <v>36.090000000000003</v>
      </c>
    </row>
    <row r="1288" spans="1:16" x14ac:dyDescent="0.3">
      <c r="A1288" t="s">
        <v>1288</v>
      </c>
      <c r="B1288" t="s">
        <v>106</v>
      </c>
      <c r="D1288" t="s">
        <v>730</v>
      </c>
      <c r="F1288">
        <v>2</v>
      </c>
      <c r="G1288">
        <v>7</v>
      </c>
      <c r="H1288">
        <v>0.22</v>
      </c>
      <c r="I1288">
        <v>9</v>
      </c>
      <c r="J1288">
        <v>1</v>
      </c>
      <c r="K1288">
        <v>5</v>
      </c>
      <c r="P1288">
        <v>36.090000000000003</v>
      </c>
    </row>
    <row r="1289" spans="1:16" x14ac:dyDescent="0.3">
      <c r="A1289" t="s">
        <v>1289</v>
      </c>
      <c r="B1289" t="s">
        <v>106</v>
      </c>
      <c r="D1289" t="s">
        <v>730</v>
      </c>
      <c r="F1289">
        <v>2</v>
      </c>
      <c r="G1289">
        <v>7</v>
      </c>
      <c r="H1289">
        <v>0.22</v>
      </c>
      <c r="I1289">
        <v>9</v>
      </c>
      <c r="J1289">
        <v>2</v>
      </c>
      <c r="K1289">
        <v>5</v>
      </c>
      <c r="P1289">
        <v>36.090000000000003</v>
      </c>
    </row>
    <row r="1290" spans="1:16" x14ac:dyDescent="0.3">
      <c r="A1290" t="s">
        <v>1290</v>
      </c>
      <c r="B1290" t="s">
        <v>106</v>
      </c>
      <c r="D1290" t="s">
        <v>730</v>
      </c>
      <c r="F1290">
        <v>2</v>
      </c>
      <c r="G1290">
        <v>7</v>
      </c>
      <c r="H1290">
        <v>0.22</v>
      </c>
      <c r="I1290">
        <v>9</v>
      </c>
      <c r="J1290">
        <v>3</v>
      </c>
      <c r="K1290">
        <v>5</v>
      </c>
      <c r="P1290">
        <v>36.090000000000003</v>
      </c>
    </row>
    <row r="1291" spans="1:16" x14ac:dyDescent="0.3">
      <c r="A1291" t="s">
        <v>1291</v>
      </c>
      <c r="B1291" t="s">
        <v>106</v>
      </c>
      <c r="D1291" t="s">
        <v>730</v>
      </c>
      <c r="F1291">
        <v>2</v>
      </c>
      <c r="G1291">
        <v>7</v>
      </c>
      <c r="H1291">
        <v>0.22</v>
      </c>
      <c r="I1291">
        <v>12</v>
      </c>
      <c r="J1291">
        <v>1</v>
      </c>
      <c r="K1291">
        <v>5</v>
      </c>
      <c r="P1291">
        <v>36.090000000000003</v>
      </c>
    </row>
    <row r="1292" spans="1:16" x14ac:dyDescent="0.3">
      <c r="A1292" t="s">
        <v>1292</v>
      </c>
      <c r="B1292" t="s">
        <v>106</v>
      </c>
      <c r="D1292" t="s">
        <v>730</v>
      </c>
      <c r="F1292">
        <v>2</v>
      </c>
      <c r="G1292">
        <v>7</v>
      </c>
      <c r="H1292">
        <v>0.22</v>
      </c>
      <c r="I1292">
        <v>12</v>
      </c>
      <c r="J1292">
        <v>2</v>
      </c>
      <c r="K1292">
        <v>5</v>
      </c>
      <c r="P1292">
        <v>36.090000000000003</v>
      </c>
    </row>
    <row r="1293" spans="1:16" x14ac:dyDescent="0.3">
      <c r="A1293" t="s">
        <v>1293</v>
      </c>
      <c r="B1293" t="s">
        <v>106</v>
      </c>
      <c r="D1293" t="s">
        <v>730</v>
      </c>
      <c r="F1293">
        <v>2</v>
      </c>
      <c r="G1293">
        <v>7</v>
      </c>
      <c r="H1293">
        <v>0.22</v>
      </c>
      <c r="I1293">
        <v>12</v>
      </c>
      <c r="J1293">
        <v>3</v>
      </c>
      <c r="K1293">
        <v>5</v>
      </c>
      <c r="P1293">
        <v>36.090000000000003</v>
      </c>
    </row>
    <row r="1294" spans="1:16" x14ac:dyDescent="0.3">
      <c r="A1294" t="s">
        <v>1468</v>
      </c>
      <c r="B1294" t="s">
        <v>13</v>
      </c>
      <c r="D1294" t="s">
        <v>730</v>
      </c>
      <c r="F1294">
        <v>3</v>
      </c>
      <c r="G1294">
        <v>7</v>
      </c>
      <c r="H1294" t="s">
        <v>15</v>
      </c>
      <c r="M1294">
        <v>15</v>
      </c>
      <c r="P1294">
        <v>36.090000000000003</v>
      </c>
    </row>
    <row r="1295" spans="1:16" x14ac:dyDescent="0.3">
      <c r="A1295" t="s">
        <v>1469</v>
      </c>
      <c r="B1295" t="s">
        <v>13</v>
      </c>
      <c r="D1295" t="s">
        <v>730</v>
      </c>
      <c r="F1295">
        <v>3</v>
      </c>
      <c r="G1295">
        <v>7</v>
      </c>
      <c r="H1295" t="s">
        <v>15</v>
      </c>
      <c r="M1295">
        <v>15</v>
      </c>
      <c r="P1295">
        <v>36.090000000000003</v>
      </c>
    </row>
    <row r="1296" spans="1:16" x14ac:dyDescent="0.3">
      <c r="A1296" t="s">
        <v>1470</v>
      </c>
      <c r="B1296" t="s">
        <v>13</v>
      </c>
      <c r="D1296" t="s">
        <v>730</v>
      </c>
      <c r="F1296">
        <v>3</v>
      </c>
      <c r="G1296">
        <v>7</v>
      </c>
      <c r="H1296" t="s">
        <v>15</v>
      </c>
      <c r="M1296">
        <v>15</v>
      </c>
      <c r="P1296">
        <v>36.090000000000003</v>
      </c>
    </row>
    <row r="1297" spans="1:16" x14ac:dyDescent="0.3">
      <c r="A1297" t="s">
        <v>1471</v>
      </c>
      <c r="B1297" t="s">
        <v>13</v>
      </c>
      <c r="D1297" t="s">
        <v>730</v>
      </c>
      <c r="F1297">
        <v>3</v>
      </c>
      <c r="G1297">
        <v>7</v>
      </c>
      <c r="H1297" t="s">
        <v>15</v>
      </c>
      <c r="M1297">
        <v>15</v>
      </c>
      <c r="P1297">
        <v>36.090000000000003</v>
      </c>
    </row>
    <row r="1298" spans="1:16" x14ac:dyDescent="0.3">
      <c r="A1298" t="s">
        <v>1472</v>
      </c>
      <c r="B1298" t="s">
        <v>13</v>
      </c>
      <c r="D1298" t="s">
        <v>730</v>
      </c>
      <c r="F1298">
        <v>3</v>
      </c>
      <c r="G1298">
        <v>7</v>
      </c>
      <c r="H1298">
        <v>0.22</v>
      </c>
      <c r="I1298">
        <v>3</v>
      </c>
      <c r="J1298">
        <v>1</v>
      </c>
      <c r="K1298">
        <v>10</v>
      </c>
      <c r="M1298">
        <v>500</v>
      </c>
      <c r="P1298">
        <v>36.090000000000003</v>
      </c>
    </row>
    <row r="1299" spans="1:16" x14ac:dyDescent="0.3">
      <c r="A1299" t="s">
        <v>1473</v>
      </c>
      <c r="B1299" t="s">
        <v>13</v>
      </c>
      <c r="D1299" t="s">
        <v>730</v>
      </c>
      <c r="F1299">
        <v>3</v>
      </c>
      <c r="G1299">
        <v>7</v>
      </c>
      <c r="H1299">
        <v>0.22</v>
      </c>
      <c r="I1299">
        <v>3</v>
      </c>
      <c r="J1299">
        <v>2</v>
      </c>
      <c r="K1299">
        <v>10</v>
      </c>
      <c r="M1299">
        <v>500</v>
      </c>
      <c r="P1299">
        <v>36.090000000000003</v>
      </c>
    </row>
    <row r="1300" spans="1:16" x14ac:dyDescent="0.3">
      <c r="A1300" t="s">
        <v>1474</v>
      </c>
      <c r="B1300" t="s">
        <v>13</v>
      </c>
      <c r="D1300" t="s">
        <v>730</v>
      </c>
      <c r="F1300">
        <v>3</v>
      </c>
      <c r="G1300">
        <v>7</v>
      </c>
      <c r="H1300">
        <v>0.22</v>
      </c>
      <c r="I1300">
        <v>3</v>
      </c>
      <c r="J1300">
        <v>3</v>
      </c>
      <c r="K1300">
        <v>10</v>
      </c>
      <c r="M1300">
        <v>500</v>
      </c>
      <c r="P1300">
        <v>36.090000000000003</v>
      </c>
    </row>
    <row r="1301" spans="1:16" x14ac:dyDescent="0.3">
      <c r="A1301" t="s">
        <v>1475</v>
      </c>
      <c r="B1301" t="s">
        <v>13</v>
      </c>
      <c r="D1301" t="s">
        <v>730</v>
      </c>
      <c r="F1301">
        <v>3</v>
      </c>
      <c r="G1301">
        <v>7</v>
      </c>
      <c r="H1301">
        <v>0.22</v>
      </c>
      <c r="I1301">
        <v>6</v>
      </c>
      <c r="J1301">
        <v>1</v>
      </c>
      <c r="K1301">
        <v>10</v>
      </c>
      <c r="M1301">
        <v>500</v>
      </c>
      <c r="P1301">
        <v>36.090000000000003</v>
      </c>
    </row>
    <row r="1302" spans="1:16" x14ac:dyDescent="0.3">
      <c r="A1302" t="s">
        <v>1476</v>
      </c>
      <c r="B1302" t="s">
        <v>13</v>
      </c>
      <c r="D1302" t="s">
        <v>730</v>
      </c>
      <c r="F1302">
        <v>3</v>
      </c>
      <c r="G1302">
        <v>7</v>
      </c>
      <c r="H1302">
        <v>0.22</v>
      </c>
      <c r="I1302">
        <v>6</v>
      </c>
      <c r="J1302">
        <v>2</v>
      </c>
      <c r="K1302">
        <v>10</v>
      </c>
      <c r="M1302">
        <v>450</v>
      </c>
      <c r="P1302">
        <v>36.090000000000003</v>
      </c>
    </row>
    <row r="1303" spans="1:16" x14ac:dyDescent="0.3">
      <c r="A1303" t="s">
        <v>1477</v>
      </c>
      <c r="B1303" t="s">
        <v>13</v>
      </c>
      <c r="D1303" t="s">
        <v>730</v>
      </c>
      <c r="F1303">
        <v>3</v>
      </c>
      <c r="G1303">
        <v>7</v>
      </c>
      <c r="H1303">
        <v>0.22</v>
      </c>
      <c r="I1303">
        <v>6</v>
      </c>
      <c r="J1303">
        <v>3</v>
      </c>
      <c r="K1303">
        <v>10</v>
      </c>
      <c r="M1303">
        <v>500</v>
      </c>
      <c r="P1303">
        <v>36.090000000000003</v>
      </c>
    </row>
    <row r="1304" spans="1:16" x14ac:dyDescent="0.3">
      <c r="A1304" t="s">
        <v>1478</v>
      </c>
      <c r="B1304" t="s">
        <v>13</v>
      </c>
      <c r="D1304" t="s">
        <v>730</v>
      </c>
      <c r="F1304">
        <v>3</v>
      </c>
      <c r="G1304">
        <v>7</v>
      </c>
      <c r="H1304">
        <v>0.22</v>
      </c>
      <c r="I1304">
        <v>9</v>
      </c>
      <c r="J1304">
        <v>1</v>
      </c>
      <c r="K1304">
        <v>10</v>
      </c>
      <c r="M1304">
        <v>500</v>
      </c>
      <c r="P1304">
        <v>36.090000000000003</v>
      </c>
    </row>
    <row r="1305" spans="1:16" x14ac:dyDescent="0.3">
      <c r="A1305" t="s">
        <v>1479</v>
      </c>
      <c r="B1305" t="s">
        <v>13</v>
      </c>
      <c r="D1305" t="s">
        <v>730</v>
      </c>
      <c r="F1305">
        <v>3</v>
      </c>
      <c r="G1305">
        <v>7</v>
      </c>
      <c r="H1305">
        <v>0.22</v>
      </c>
      <c r="I1305">
        <v>9</v>
      </c>
      <c r="J1305">
        <v>2</v>
      </c>
      <c r="K1305">
        <v>10</v>
      </c>
      <c r="M1305">
        <v>500</v>
      </c>
      <c r="P1305">
        <v>36.090000000000003</v>
      </c>
    </row>
    <row r="1306" spans="1:16" x14ac:dyDescent="0.3">
      <c r="A1306" t="s">
        <v>1480</v>
      </c>
      <c r="B1306" t="s">
        <v>13</v>
      </c>
      <c r="D1306" t="s">
        <v>730</v>
      </c>
      <c r="F1306">
        <v>3</v>
      </c>
      <c r="G1306">
        <v>7</v>
      </c>
      <c r="H1306">
        <v>0.22</v>
      </c>
      <c r="I1306">
        <v>9</v>
      </c>
      <c r="J1306">
        <v>3</v>
      </c>
      <c r="K1306">
        <v>10</v>
      </c>
      <c r="M1306">
        <v>450</v>
      </c>
      <c r="P1306">
        <v>36.090000000000003</v>
      </c>
    </row>
    <row r="1307" spans="1:16" x14ac:dyDescent="0.3">
      <c r="A1307" t="s">
        <v>1481</v>
      </c>
      <c r="B1307" t="s">
        <v>13</v>
      </c>
      <c r="D1307" t="s">
        <v>730</v>
      </c>
      <c r="F1307">
        <v>3</v>
      </c>
      <c r="G1307">
        <v>7</v>
      </c>
      <c r="H1307">
        <v>0.22</v>
      </c>
      <c r="I1307">
        <v>12</v>
      </c>
      <c r="J1307">
        <v>1</v>
      </c>
      <c r="K1307">
        <v>10</v>
      </c>
      <c r="M1307">
        <v>450</v>
      </c>
      <c r="P1307">
        <v>36.090000000000003</v>
      </c>
    </row>
    <row r="1308" spans="1:16" x14ac:dyDescent="0.3">
      <c r="A1308" t="s">
        <v>1482</v>
      </c>
      <c r="B1308" t="s">
        <v>13</v>
      </c>
      <c r="D1308" t="s">
        <v>730</v>
      </c>
      <c r="F1308">
        <v>3</v>
      </c>
      <c r="G1308">
        <v>7</v>
      </c>
      <c r="H1308">
        <v>0.22</v>
      </c>
      <c r="I1308">
        <v>12</v>
      </c>
      <c r="J1308">
        <v>2</v>
      </c>
      <c r="K1308">
        <v>10</v>
      </c>
      <c r="M1308">
        <v>450</v>
      </c>
      <c r="P1308">
        <v>36.090000000000003</v>
      </c>
    </row>
    <row r="1309" spans="1:16" x14ac:dyDescent="0.3">
      <c r="A1309" t="s">
        <v>1483</v>
      </c>
      <c r="B1309" t="s">
        <v>13</v>
      </c>
      <c r="D1309" t="s">
        <v>730</v>
      </c>
      <c r="F1309">
        <v>3</v>
      </c>
      <c r="G1309">
        <v>7</v>
      </c>
      <c r="H1309">
        <v>0.22</v>
      </c>
      <c r="I1309">
        <v>12</v>
      </c>
      <c r="J1309">
        <v>3</v>
      </c>
      <c r="K1309">
        <v>10</v>
      </c>
      <c r="M1309">
        <v>450</v>
      </c>
      <c r="P1309">
        <v>36.090000000000003</v>
      </c>
    </row>
    <row r="1310" spans="1:16" x14ac:dyDescent="0.3">
      <c r="A1310" t="s">
        <v>1294</v>
      </c>
      <c r="B1310" t="s">
        <v>106</v>
      </c>
      <c r="D1310" t="s">
        <v>730</v>
      </c>
      <c r="F1310">
        <v>3</v>
      </c>
      <c r="G1310">
        <v>7</v>
      </c>
      <c r="H1310">
        <v>0.22</v>
      </c>
      <c r="I1310">
        <v>3</v>
      </c>
      <c r="J1310">
        <v>1</v>
      </c>
      <c r="K1310">
        <v>5</v>
      </c>
      <c r="P1310">
        <v>36.090000000000003</v>
      </c>
    </row>
    <row r="1311" spans="1:16" x14ac:dyDescent="0.3">
      <c r="A1311" t="s">
        <v>1295</v>
      </c>
      <c r="B1311" t="s">
        <v>106</v>
      </c>
      <c r="D1311" t="s">
        <v>730</v>
      </c>
      <c r="F1311">
        <v>3</v>
      </c>
      <c r="G1311">
        <v>7</v>
      </c>
      <c r="H1311">
        <v>0.22</v>
      </c>
      <c r="I1311">
        <v>3</v>
      </c>
      <c r="J1311">
        <v>2</v>
      </c>
      <c r="K1311">
        <v>5</v>
      </c>
      <c r="P1311">
        <v>36.090000000000003</v>
      </c>
    </row>
    <row r="1312" spans="1:16" x14ac:dyDescent="0.3">
      <c r="A1312" t="s">
        <v>1296</v>
      </c>
      <c r="B1312" t="s">
        <v>106</v>
      </c>
      <c r="D1312" t="s">
        <v>730</v>
      </c>
      <c r="F1312">
        <v>3</v>
      </c>
      <c r="G1312">
        <v>7</v>
      </c>
      <c r="H1312">
        <v>0.22</v>
      </c>
      <c r="I1312">
        <v>3</v>
      </c>
      <c r="J1312">
        <v>3</v>
      </c>
      <c r="K1312">
        <v>5</v>
      </c>
      <c r="P1312">
        <v>36.090000000000003</v>
      </c>
    </row>
    <row r="1313" spans="1:16" x14ac:dyDescent="0.3">
      <c r="A1313" t="s">
        <v>1297</v>
      </c>
      <c r="B1313" t="s">
        <v>106</v>
      </c>
      <c r="D1313" t="s">
        <v>730</v>
      </c>
      <c r="F1313">
        <v>3</v>
      </c>
      <c r="G1313">
        <v>7</v>
      </c>
      <c r="H1313">
        <v>0.22</v>
      </c>
      <c r="I1313">
        <v>6</v>
      </c>
      <c r="J1313">
        <v>1</v>
      </c>
      <c r="K1313">
        <v>5</v>
      </c>
      <c r="P1313">
        <v>36.090000000000003</v>
      </c>
    </row>
    <row r="1314" spans="1:16" x14ac:dyDescent="0.3">
      <c r="A1314" t="s">
        <v>1298</v>
      </c>
      <c r="B1314" t="s">
        <v>106</v>
      </c>
      <c r="D1314" t="s">
        <v>730</v>
      </c>
      <c r="F1314">
        <v>3</v>
      </c>
      <c r="G1314">
        <v>7</v>
      </c>
      <c r="H1314">
        <v>0.22</v>
      </c>
      <c r="I1314">
        <v>6</v>
      </c>
      <c r="J1314">
        <v>2</v>
      </c>
      <c r="K1314">
        <v>5</v>
      </c>
      <c r="P1314">
        <v>36.090000000000003</v>
      </c>
    </row>
    <row r="1315" spans="1:16" x14ac:dyDescent="0.3">
      <c r="A1315" t="s">
        <v>1299</v>
      </c>
      <c r="B1315" t="s">
        <v>106</v>
      </c>
      <c r="D1315" t="s">
        <v>730</v>
      </c>
      <c r="F1315">
        <v>3</v>
      </c>
      <c r="G1315">
        <v>7</v>
      </c>
      <c r="H1315">
        <v>0.22</v>
      </c>
      <c r="I1315">
        <v>6</v>
      </c>
      <c r="J1315">
        <v>3</v>
      </c>
      <c r="K1315">
        <v>5</v>
      </c>
      <c r="P1315">
        <v>36.090000000000003</v>
      </c>
    </row>
    <row r="1316" spans="1:16" x14ac:dyDescent="0.3">
      <c r="A1316" t="s">
        <v>1300</v>
      </c>
      <c r="B1316" t="s">
        <v>106</v>
      </c>
      <c r="D1316" t="s">
        <v>730</v>
      </c>
      <c r="F1316">
        <v>3</v>
      </c>
      <c r="G1316">
        <v>7</v>
      </c>
      <c r="H1316">
        <v>0.22</v>
      </c>
      <c r="I1316">
        <v>9</v>
      </c>
      <c r="J1316">
        <v>1</v>
      </c>
      <c r="K1316">
        <v>5</v>
      </c>
      <c r="P1316">
        <v>36.090000000000003</v>
      </c>
    </row>
    <row r="1317" spans="1:16" x14ac:dyDescent="0.3">
      <c r="A1317" t="s">
        <v>1301</v>
      </c>
      <c r="B1317" t="s">
        <v>106</v>
      </c>
      <c r="D1317" t="s">
        <v>730</v>
      </c>
      <c r="F1317">
        <v>3</v>
      </c>
      <c r="G1317">
        <v>7</v>
      </c>
      <c r="H1317">
        <v>0.22</v>
      </c>
      <c r="I1317">
        <v>9</v>
      </c>
      <c r="J1317">
        <v>2</v>
      </c>
      <c r="K1317">
        <v>5</v>
      </c>
      <c r="P1317">
        <v>36.090000000000003</v>
      </c>
    </row>
    <row r="1318" spans="1:16" x14ac:dyDescent="0.3">
      <c r="A1318" t="s">
        <v>1302</v>
      </c>
      <c r="B1318" t="s">
        <v>106</v>
      </c>
      <c r="D1318" t="s">
        <v>730</v>
      </c>
      <c r="F1318">
        <v>3</v>
      </c>
      <c r="G1318">
        <v>7</v>
      </c>
      <c r="H1318">
        <v>0.22</v>
      </c>
      <c r="I1318">
        <v>9</v>
      </c>
      <c r="J1318">
        <v>3</v>
      </c>
      <c r="K1318">
        <v>5</v>
      </c>
      <c r="P1318">
        <v>36.090000000000003</v>
      </c>
    </row>
    <row r="1319" spans="1:16" x14ac:dyDescent="0.3">
      <c r="A1319" t="s">
        <v>1303</v>
      </c>
      <c r="B1319" t="s">
        <v>106</v>
      </c>
      <c r="D1319" t="s">
        <v>730</v>
      </c>
      <c r="F1319">
        <v>3</v>
      </c>
      <c r="G1319">
        <v>7</v>
      </c>
      <c r="H1319">
        <v>0.22</v>
      </c>
      <c r="I1319">
        <v>12</v>
      </c>
      <c r="J1319">
        <v>1</v>
      </c>
      <c r="K1319">
        <v>5</v>
      </c>
      <c r="P1319">
        <v>36.090000000000003</v>
      </c>
    </row>
    <row r="1320" spans="1:16" x14ac:dyDescent="0.3">
      <c r="A1320" t="s">
        <v>1304</v>
      </c>
      <c r="B1320" t="s">
        <v>106</v>
      </c>
      <c r="D1320" t="s">
        <v>730</v>
      </c>
      <c r="F1320">
        <v>3</v>
      </c>
      <c r="G1320">
        <v>7</v>
      </c>
      <c r="H1320">
        <v>0.22</v>
      </c>
      <c r="I1320">
        <v>12</v>
      </c>
      <c r="J1320">
        <v>2</v>
      </c>
      <c r="K1320">
        <v>5</v>
      </c>
      <c r="P1320">
        <v>36.090000000000003</v>
      </c>
    </row>
    <row r="1321" spans="1:16" x14ac:dyDescent="0.3">
      <c r="A1321" t="s">
        <v>1305</v>
      </c>
      <c r="B1321" t="s">
        <v>106</v>
      </c>
      <c r="D1321" t="s">
        <v>730</v>
      </c>
      <c r="F1321">
        <v>3</v>
      </c>
      <c r="G1321">
        <v>7</v>
      </c>
      <c r="H1321">
        <v>0.22</v>
      </c>
      <c r="I1321">
        <v>12</v>
      </c>
      <c r="J1321">
        <v>3</v>
      </c>
      <c r="K1321">
        <v>5</v>
      </c>
      <c r="P1321">
        <v>36.090000000000003</v>
      </c>
    </row>
    <row r="1322" spans="1:16" x14ac:dyDescent="0.3">
      <c r="A1322" t="s">
        <v>1306</v>
      </c>
      <c r="B1322" t="s">
        <v>13</v>
      </c>
      <c r="D1322" t="s">
        <v>730</v>
      </c>
      <c r="F1322">
        <v>4</v>
      </c>
      <c r="G1322">
        <v>7</v>
      </c>
      <c r="H1322" t="s">
        <v>15</v>
      </c>
      <c r="M1322">
        <v>15</v>
      </c>
      <c r="P1322">
        <v>36.090000000000003</v>
      </c>
    </row>
    <row r="1323" spans="1:16" x14ac:dyDescent="0.3">
      <c r="A1323" t="s">
        <v>1307</v>
      </c>
      <c r="B1323" t="s">
        <v>13</v>
      </c>
      <c r="D1323" t="s">
        <v>730</v>
      </c>
      <c r="F1323">
        <v>4</v>
      </c>
      <c r="G1323">
        <v>7</v>
      </c>
      <c r="H1323" t="s">
        <v>15</v>
      </c>
      <c r="M1323">
        <v>15</v>
      </c>
      <c r="P1323">
        <v>36.090000000000003</v>
      </c>
    </row>
    <row r="1324" spans="1:16" x14ac:dyDescent="0.3">
      <c r="A1324" t="s">
        <v>1308</v>
      </c>
      <c r="B1324" t="s">
        <v>13</v>
      </c>
      <c r="D1324" t="s">
        <v>730</v>
      </c>
      <c r="F1324">
        <v>4</v>
      </c>
      <c r="G1324">
        <v>7</v>
      </c>
      <c r="H1324" t="s">
        <v>15</v>
      </c>
      <c r="M1324">
        <v>15</v>
      </c>
      <c r="P1324">
        <v>36.090000000000003</v>
      </c>
    </row>
    <row r="1325" spans="1:16" x14ac:dyDescent="0.3">
      <c r="A1325" t="s">
        <v>1309</v>
      </c>
      <c r="B1325" t="s">
        <v>13</v>
      </c>
      <c r="D1325" t="s">
        <v>730</v>
      </c>
      <c r="F1325">
        <v>4</v>
      </c>
      <c r="G1325">
        <v>7</v>
      </c>
      <c r="H1325" t="s">
        <v>15</v>
      </c>
      <c r="M1325">
        <v>15</v>
      </c>
      <c r="P1325">
        <v>36.090000000000003</v>
      </c>
    </row>
    <row r="1326" spans="1:16" x14ac:dyDescent="0.3">
      <c r="A1326" t="s">
        <v>1310</v>
      </c>
      <c r="B1326" t="s">
        <v>13</v>
      </c>
      <c r="D1326" t="s">
        <v>730</v>
      </c>
      <c r="F1326">
        <v>4</v>
      </c>
      <c r="G1326">
        <v>7</v>
      </c>
      <c r="H1326">
        <v>0.22</v>
      </c>
      <c r="I1326">
        <v>3</v>
      </c>
      <c r="J1326">
        <v>1</v>
      </c>
      <c r="K1326">
        <v>10</v>
      </c>
      <c r="M1326">
        <v>700</v>
      </c>
      <c r="P1326">
        <v>36.090000000000003</v>
      </c>
    </row>
    <row r="1327" spans="1:16" x14ac:dyDescent="0.3">
      <c r="A1327" t="s">
        <v>1311</v>
      </c>
      <c r="B1327" t="s">
        <v>13</v>
      </c>
      <c r="D1327" t="s">
        <v>730</v>
      </c>
      <c r="F1327">
        <v>4</v>
      </c>
      <c r="G1327">
        <v>7</v>
      </c>
      <c r="H1327">
        <v>0.22</v>
      </c>
      <c r="I1327">
        <v>3</v>
      </c>
      <c r="J1327">
        <v>2</v>
      </c>
      <c r="K1327">
        <v>10</v>
      </c>
      <c r="M1327">
        <v>700</v>
      </c>
      <c r="P1327">
        <v>36.090000000000003</v>
      </c>
    </row>
    <row r="1328" spans="1:16" x14ac:dyDescent="0.3">
      <c r="A1328" t="s">
        <v>1312</v>
      </c>
      <c r="B1328" t="s">
        <v>13</v>
      </c>
      <c r="D1328" t="s">
        <v>730</v>
      </c>
      <c r="F1328">
        <v>4</v>
      </c>
      <c r="G1328">
        <v>7</v>
      </c>
      <c r="H1328">
        <v>0.22</v>
      </c>
      <c r="I1328">
        <v>3</v>
      </c>
      <c r="J1328">
        <v>3</v>
      </c>
      <c r="K1328">
        <v>10</v>
      </c>
      <c r="M1328">
        <v>650</v>
      </c>
      <c r="P1328">
        <v>36.090000000000003</v>
      </c>
    </row>
    <row r="1329" spans="1:16" x14ac:dyDescent="0.3">
      <c r="A1329" t="s">
        <v>1313</v>
      </c>
      <c r="B1329" t="s">
        <v>13</v>
      </c>
      <c r="D1329" t="s">
        <v>730</v>
      </c>
      <c r="F1329">
        <v>4</v>
      </c>
      <c r="G1329">
        <v>7</v>
      </c>
      <c r="H1329">
        <v>0.22</v>
      </c>
      <c r="I1329">
        <v>6</v>
      </c>
      <c r="J1329">
        <v>1</v>
      </c>
      <c r="K1329">
        <v>10</v>
      </c>
      <c r="M1329">
        <v>650</v>
      </c>
      <c r="P1329">
        <v>36.090000000000003</v>
      </c>
    </row>
    <row r="1330" spans="1:16" x14ac:dyDescent="0.3">
      <c r="A1330" t="s">
        <v>1314</v>
      </c>
      <c r="B1330" t="s">
        <v>13</v>
      </c>
      <c r="D1330" t="s">
        <v>730</v>
      </c>
      <c r="F1330">
        <v>4</v>
      </c>
      <c r="G1330">
        <v>7</v>
      </c>
      <c r="H1330">
        <v>0.22</v>
      </c>
      <c r="I1330">
        <v>6</v>
      </c>
      <c r="J1330">
        <v>2</v>
      </c>
      <c r="K1330">
        <v>10</v>
      </c>
      <c r="M1330">
        <v>700</v>
      </c>
      <c r="P1330">
        <v>36.090000000000003</v>
      </c>
    </row>
    <row r="1331" spans="1:16" x14ac:dyDescent="0.3">
      <c r="A1331" t="s">
        <v>1315</v>
      </c>
      <c r="B1331" t="s">
        <v>13</v>
      </c>
      <c r="D1331" t="s">
        <v>730</v>
      </c>
      <c r="F1331">
        <v>4</v>
      </c>
      <c r="G1331">
        <v>7</v>
      </c>
      <c r="H1331">
        <v>0.22</v>
      </c>
      <c r="I1331">
        <v>6</v>
      </c>
      <c r="J1331">
        <v>3</v>
      </c>
      <c r="K1331">
        <v>10</v>
      </c>
      <c r="M1331">
        <v>650</v>
      </c>
      <c r="P1331">
        <v>36.090000000000003</v>
      </c>
    </row>
    <row r="1332" spans="1:16" x14ac:dyDescent="0.3">
      <c r="A1332" t="s">
        <v>1316</v>
      </c>
      <c r="B1332" t="s">
        <v>13</v>
      </c>
      <c r="D1332" t="s">
        <v>730</v>
      </c>
      <c r="F1332">
        <v>4</v>
      </c>
      <c r="G1332">
        <v>7</v>
      </c>
      <c r="H1332">
        <v>0.22</v>
      </c>
      <c r="I1332">
        <v>9</v>
      </c>
      <c r="J1332">
        <v>1</v>
      </c>
      <c r="K1332">
        <v>10</v>
      </c>
      <c r="M1332">
        <v>600</v>
      </c>
      <c r="P1332">
        <v>36.090000000000003</v>
      </c>
    </row>
    <row r="1333" spans="1:16" x14ac:dyDescent="0.3">
      <c r="A1333" t="s">
        <v>1317</v>
      </c>
      <c r="B1333" t="s">
        <v>13</v>
      </c>
      <c r="D1333" t="s">
        <v>730</v>
      </c>
      <c r="F1333">
        <v>4</v>
      </c>
      <c r="G1333">
        <v>7</v>
      </c>
      <c r="H1333">
        <v>0.22</v>
      </c>
      <c r="I1333">
        <v>9</v>
      </c>
      <c r="J1333">
        <v>2</v>
      </c>
      <c r="K1333">
        <v>10</v>
      </c>
      <c r="M1333">
        <v>550</v>
      </c>
      <c r="P1333">
        <v>36.090000000000003</v>
      </c>
    </row>
    <row r="1334" spans="1:16" x14ac:dyDescent="0.3">
      <c r="A1334" t="s">
        <v>1318</v>
      </c>
      <c r="B1334" t="s">
        <v>13</v>
      </c>
      <c r="D1334" t="s">
        <v>730</v>
      </c>
      <c r="F1334">
        <v>4</v>
      </c>
      <c r="G1334">
        <v>7</v>
      </c>
      <c r="H1334">
        <v>0.22</v>
      </c>
      <c r="I1334">
        <v>9</v>
      </c>
      <c r="J1334">
        <v>3</v>
      </c>
      <c r="K1334">
        <v>10</v>
      </c>
      <c r="M1334">
        <v>550</v>
      </c>
      <c r="P1334">
        <v>36.090000000000003</v>
      </c>
    </row>
    <row r="1335" spans="1:16" x14ac:dyDescent="0.3">
      <c r="A1335" t="s">
        <v>1319</v>
      </c>
      <c r="B1335" t="s">
        <v>13</v>
      </c>
      <c r="D1335" t="s">
        <v>730</v>
      </c>
      <c r="F1335">
        <v>4</v>
      </c>
      <c r="G1335">
        <v>7</v>
      </c>
      <c r="H1335">
        <v>0.22</v>
      </c>
      <c r="I1335">
        <v>12</v>
      </c>
      <c r="J1335">
        <v>1</v>
      </c>
      <c r="K1335">
        <v>10</v>
      </c>
      <c r="M1335">
        <v>500</v>
      </c>
      <c r="P1335">
        <v>36.090000000000003</v>
      </c>
    </row>
    <row r="1336" spans="1:16" x14ac:dyDescent="0.3">
      <c r="A1336" t="s">
        <v>1320</v>
      </c>
      <c r="B1336" t="s">
        <v>13</v>
      </c>
      <c r="D1336" t="s">
        <v>730</v>
      </c>
      <c r="F1336">
        <v>4</v>
      </c>
      <c r="G1336">
        <v>7</v>
      </c>
      <c r="H1336">
        <v>0.22</v>
      </c>
      <c r="I1336">
        <v>12</v>
      </c>
      <c r="J1336">
        <v>2</v>
      </c>
      <c r="K1336">
        <v>10</v>
      </c>
      <c r="M1336">
        <v>500</v>
      </c>
      <c r="P1336">
        <v>36.090000000000003</v>
      </c>
    </row>
    <row r="1337" spans="1:16" x14ac:dyDescent="0.3">
      <c r="A1337" t="s">
        <v>1321</v>
      </c>
      <c r="B1337" t="s">
        <v>13</v>
      </c>
      <c r="D1337" t="s">
        <v>730</v>
      </c>
      <c r="F1337">
        <v>4</v>
      </c>
      <c r="G1337">
        <v>7</v>
      </c>
      <c r="H1337">
        <v>0.22</v>
      </c>
      <c r="I1337">
        <v>12</v>
      </c>
      <c r="J1337">
        <v>3</v>
      </c>
      <c r="K1337">
        <v>10</v>
      </c>
      <c r="M1337">
        <v>500</v>
      </c>
      <c r="P1337">
        <v>36.090000000000003</v>
      </c>
    </row>
    <row r="1338" spans="1:16" x14ac:dyDescent="0.3">
      <c r="A1338" t="s">
        <v>1322</v>
      </c>
      <c r="B1338" t="s">
        <v>106</v>
      </c>
      <c r="D1338" t="s">
        <v>730</v>
      </c>
      <c r="F1338">
        <v>4</v>
      </c>
      <c r="G1338">
        <v>7</v>
      </c>
      <c r="H1338">
        <v>0.22</v>
      </c>
      <c r="I1338">
        <v>3</v>
      </c>
      <c r="J1338">
        <v>1</v>
      </c>
      <c r="K1338">
        <v>5</v>
      </c>
      <c r="P1338">
        <v>36.090000000000003</v>
      </c>
    </row>
    <row r="1339" spans="1:16" x14ac:dyDescent="0.3">
      <c r="A1339" t="s">
        <v>1323</v>
      </c>
      <c r="B1339" t="s">
        <v>106</v>
      </c>
      <c r="D1339" t="s">
        <v>730</v>
      </c>
      <c r="F1339">
        <v>4</v>
      </c>
      <c r="G1339">
        <v>7</v>
      </c>
      <c r="H1339">
        <v>0.22</v>
      </c>
      <c r="I1339">
        <v>3</v>
      </c>
      <c r="J1339">
        <v>2</v>
      </c>
      <c r="K1339">
        <v>5</v>
      </c>
      <c r="P1339">
        <v>36.090000000000003</v>
      </c>
    </row>
    <row r="1340" spans="1:16" x14ac:dyDescent="0.3">
      <c r="A1340" t="s">
        <v>1324</v>
      </c>
      <c r="B1340" t="s">
        <v>106</v>
      </c>
      <c r="D1340" t="s">
        <v>730</v>
      </c>
      <c r="F1340">
        <v>4</v>
      </c>
      <c r="G1340">
        <v>7</v>
      </c>
      <c r="H1340">
        <v>0.22</v>
      </c>
      <c r="I1340">
        <v>3</v>
      </c>
      <c r="J1340">
        <v>3</v>
      </c>
      <c r="K1340">
        <v>5</v>
      </c>
      <c r="P1340">
        <v>36.090000000000003</v>
      </c>
    </row>
    <row r="1341" spans="1:16" x14ac:dyDescent="0.3">
      <c r="A1341" t="s">
        <v>1325</v>
      </c>
      <c r="B1341" t="s">
        <v>106</v>
      </c>
      <c r="D1341" t="s">
        <v>730</v>
      </c>
      <c r="F1341">
        <v>4</v>
      </c>
      <c r="G1341">
        <v>7</v>
      </c>
      <c r="H1341">
        <v>0.22</v>
      </c>
      <c r="I1341">
        <v>6</v>
      </c>
      <c r="J1341">
        <v>1</v>
      </c>
      <c r="K1341">
        <v>5</v>
      </c>
      <c r="P1341">
        <v>36.090000000000003</v>
      </c>
    </row>
    <row r="1342" spans="1:16" x14ac:dyDescent="0.3">
      <c r="A1342" t="s">
        <v>1326</v>
      </c>
      <c r="B1342" t="s">
        <v>106</v>
      </c>
      <c r="D1342" t="s">
        <v>730</v>
      </c>
      <c r="F1342">
        <v>4</v>
      </c>
      <c r="G1342">
        <v>7</v>
      </c>
      <c r="H1342">
        <v>0.22</v>
      </c>
      <c r="I1342">
        <v>6</v>
      </c>
      <c r="J1342">
        <v>2</v>
      </c>
      <c r="K1342">
        <v>5</v>
      </c>
      <c r="P1342">
        <v>36.090000000000003</v>
      </c>
    </row>
    <row r="1343" spans="1:16" x14ac:dyDescent="0.3">
      <c r="A1343" t="s">
        <v>1327</v>
      </c>
      <c r="B1343" t="s">
        <v>106</v>
      </c>
      <c r="D1343" t="s">
        <v>730</v>
      </c>
      <c r="F1343">
        <v>4</v>
      </c>
      <c r="G1343">
        <v>7</v>
      </c>
      <c r="H1343">
        <v>0.22</v>
      </c>
      <c r="I1343">
        <v>6</v>
      </c>
      <c r="J1343">
        <v>3</v>
      </c>
      <c r="K1343">
        <v>5</v>
      </c>
      <c r="P1343">
        <v>36.090000000000003</v>
      </c>
    </row>
    <row r="1344" spans="1:16" x14ac:dyDescent="0.3">
      <c r="A1344" t="s">
        <v>1328</v>
      </c>
      <c r="B1344" t="s">
        <v>106</v>
      </c>
      <c r="D1344" t="s">
        <v>730</v>
      </c>
      <c r="F1344">
        <v>4</v>
      </c>
      <c r="G1344">
        <v>7</v>
      </c>
      <c r="H1344">
        <v>0.22</v>
      </c>
      <c r="I1344">
        <v>9</v>
      </c>
      <c r="J1344">
        <v>1</v>
      </c>
      <c r="K1344">
        <v>5</v>
      </c>
      <c r="P1344">
        <v>36.090000000000003</v>
      </c>
    </row>
    <row r="1345" spans="1:16" x14ac:dyDescent="0.3">
      <c r="A1345" t="s">
        <v>1329</v>
      </c>
      <c r="B1345" t="s">
        <v>106</v>
      </c>
      <c r="D1345" t="s">
        <v>730</v>
      </c>
      <c r="F1345">
        <v>4</v>
      </c>
      <c r="G1345">
        <v>7</v>
      </c>
      <c r="H1345">
        <v>0.22</v>
      </c>
      <c r="I1345">
        <v>9</v>
      </c>
      <c r="J1345">
        <v>2</v>
      </c>
      <c r="K1345">
        <v>5</v>
      </c>
      <c r="P1345">
        <v>36.090000000000003</v>
      </c>
    </row>
    <row r="1346" spans="1:16" x14ac:dyDescent="0.3">
      <c r="A1346" t="s">
        <v>1330</v>
      </c>
      <c r="B1346" t="s">
        <v>106</v>
      </c>
      <c r="D1346" t="s">
        <v>730</v>
      </c>
      <c r="F1346">
        <v>4</v>
      </c>
      <c r="G1346">
        <v>7</v>
      </c>
      <c r="H1346">
        <v>0.22</v>
      </c>
      <c r="I1346">
        <v>9</v>
      </c>
      <c r="J1346">
        <v>3</v>
      </c>
      <c r="K1346">
        <v>5</v>
      </c>
      <c r="P1346">
        <v>36.090000000000003</v>
      </c>
    </row>
    <row r="1347" spans="1:16" x14ac:dyDescent="0.3">
      <c r="A1347" t="s">
        <v>1331</v>
      </c>
      <c r="B1347" t="s">
        <v>106</v>
      </c>
      <c r="D1347" t="s">
        <v>730</v>
      </c>
      <c r="F1347">
        <v>4</v>
      </c>
      <c r="G1347">
        <v>7</v>
      </c>
      <c r="H1347">
        <v>0.22</v>
      </c>
      <c r="I1347">
        <v>12</v>
      </c>
      <c r="J1347">
        <v>1</v>
      </c>
      <c r="K1347">
        <v>5</v>
      </c>
      <c r="P1347">
        <v>36.090000000000003</v>
      </c>
    </row>
    <row r="1348" spans="1:16" x14ac:dyDescent="0.3">
      <c r="A1348" t="s">
        <v>1332</v>
      </c>
      <c r="B1348" t="s">
        <v>106</v>
      </c>
      <c r="D1348" t="s">
        <v>730</v>
      </c>
      <c r="F1348">
        <v>4</v>
      </c>
      <c r="G1348">
        <v>7</v>
      </c>
      <c r="H1348">
        <v>0.22</v>
      </c>
      <c r="I1348">
        <v>12</v>
      </c>
      <c r="J1348">
        <v>2</v>
      </c>
      <c r="K1348">
        <v>5</v>
      </c>
      <c r="P1348">
        <v>36.090000000000003</v>
      </c>
    </row>
    <row r="1349" spans="1:16" x14ac:dyDescent="0.3">
      <c r="A1349" t="s">
        <v>1333</v>
      </c>
      <c r="B1349" t="s">
        <v>106</v>
      </c>
      <c r="D1349" t="s">
        <v>730</v>
      </c>
      <c r="F1349">
        <v>4</v>
      </c>
      <c r="G1349">
        <v>7</v>
      </c>
      <c r="H1349">
        <v>0.22</v>
      </c>
      <c r="I1349">
        <v>12</v>
      </c>
      <c r="J1349">
        <v>3</v>
      </c>
      <c r="K1349">
        <v>5</v>
      </c>
      <c r="P1349">
        <v>36.090000000000003</v>
      </c>
    </row>
    <row r="1350" spans="1:16" x14ac:dyDescent="0.3">
      <c r="A1350" t="s">
        <v>1334</v>
      </c>
      <c r="B1350" t="s">
        <v>13</v>
      </c>
      <c r="D1350" t="s">
        <v>730</v>
      </c>
      <c r="F1350">
        <v>5</v>
      </c>
      <c r="G1350">
        <v>7</v>
      </c>
      <c r="H1350" t="s">
        <v>15</v>
      </c>
      <c r="M1350">
        <v>15</v>
      </c>
      <c r="P1350">
        <v>36.090000000000003</v>
      </c>
    </row>
    <row r="1351" spans="1:16" x14ac:dyDescent="0.3">
      <c r="A1351" t="s">
        <v>1335</v>
      </c>
      <c r="B1351" t="s">
        <v>13</v>
      </c>
      <c r="D1351" t="s">
        <v>730</v>
      </c>
      <c r="F1351">
        <v>5</v>
      </c>
      <c r="G1351">
        <v>7</v>
      </c>
      <c r="H1351" t="s">
        <v>15</v>
      </c>
      <c r="M1351">
        <v>15</v>
      </c>
      <c r="P1351">
        <v>36.090000000000003</v>
      </c>
    </row>
    <row r="1352" spans="1:16" x14ac:dyDescent="0.3">
      <c r="A1352" t="s">
        <v>1336</v>
      </c>
      <c r="B1352" t="s">
        <v>13</v>
      </c>
      <c r="D1352" t="s">
        <v>730</v>
      </c>
      <c r="F1352">
        <v>5</v>
      </c>
      <c r="G1352">
        <v>7</v>
      </c>
      <c r="H1352" t="s">
        <v>15</v>
      </c>
      <c r="M1352">
        <v>15</v>
      </c>
      <c r="P1352">
        <v>36.090000000000003</v>
      </c>
    </row>
    <row r="1353" spans="1:16" x14ac:dyDescent="0.3">
      <c r="A1353" t="s">
        <v>1337</v>
      </c>
      <c r="B1353" t="s">
        <v>13</v>
      </c>
      <c r="D1353" t="s">
        <v>730</v>
      </c>
      <c r="F1353">
        <v>5</v>
      </c>
      <c r="G1353">
        <v>7</v>
      </c>
      <c r="H1353" t="s">
        <v>15</v>
      </c>
      <c r="M1353">
        <v>15</v>
      </c>
      <c r="P1353">
        <v>36.090000000000003</v>
      </c>
    </row>
    <row r="1354" spans="1:16" x14ac:dyDescent="0.3">
      <c r="A1354" t="s">
        <v>1338</v>
      </c>
      <c r="B1354" t="s">
        <v>106</v>
      </c>
      <c r="D1354" t="s">
        <v>730</v>
      </c>
      <c r="F1354">
        <v>5</v>
      </c>
      <c r="G1354">
        <v>7</v>
      </c>
      <c r="H1354">
        <v>0.22</v>
      </c>
      <c r="I1354">
        <v>3</v>
      </c>
      <c r="J1354">
        <v>1</v>
      </c>
      <c r="K1354">
        <v>5</v>
      </c>
      <c r="P1354">
        <v>36.090000000000003</v>
      </c>
    </row>
    <row r="1355" spans="1:16" x14ac:dyDescent="0.3">
      <c r="A1355" t="s">
        <v>1339</v>
      </c>
      <c r="B1355" t="s">
        <v>106</v>
      </c>
      <c r="D1355" t="s">
        <v>730</v>
      </c>
      <c r="F1355">
        <v>5</v>
      </c>
      <c r="G1355">
        <v>7</v>
      </c>
      <c r="H1355">
        <v>0.22</v>
      </c>
      <c r="I1355">
        <v>3</v>
      </c>
      <c r="J1355">
        <v>2</v>
      </c>
      <c r="K1355">
        <v>5</v>
      </c>
      <c r="P1355">
        <v>36.090000000000003</v>
      </c>
    </row>
    <row r="1356" spans="1:16" x14ac:dyDescent="0.3">
      <c r="A1356" t="s">
        <v>1340</v>
      </c>
      <c r="B1356" t="s">
        <v>106</v>
      </c>
      <c r="D1356" t="s">
        <v>730</v>
      </c>
      <c r="F1356">
        <v>5</v>
      </c>
      <c r="G1356">
        <v>7</v>
      </c>
      <c r="H1356">
        <v>0.22</v>
      </c>
      <c r="I1356">
        <v>3</v>
      </c>
      <c r="J1356">
        <v>3</v>
      </c>
      <c r="K1356">
        <v>5</v>
      </c>
      <c r="P1356">
        <v>36.090000000000003</v>
      </c>
    </row>
    <row r="1357" spans="1:16" x14ac:dyDescent="0.3">
      <c r="A1357" t="s">
        <v>1341</v>
      </c>
      <c r="B1357" t="s">
        <v>106</v>
      </c>
      <c r="D1357" t="s">
        <v>730</v>
      </c>
      <c r="F1357">
        <v>5</v>
      </c>
      <c r="G1357">
        <v>7</v>
      </c>
      <c r="H1357">
        <v>0.22</v>
      </c>
      <c r="I1357">
        <v>6</v>
      </c>
      <c r="J1357">
        <v>1</v>
      </c>
      <c r="K1357">
        <v>5</v>
      </c>
      <c r="P1357">
        <v>36.090000000000003</v>
      </c>
    </row>
    <row r="1358" spans="1:16" x14ac:dyDescent="0.3">
      <c r="A1358" t="s">
        <v>1342</v>
      </c>
      <c r="B1358" t="s">
        <v>106</v>
      </c>
      <c r="D1358" t="s">
        <v>730</v>
      </c>
      <c r="F1358">
        <v>5</v>
      </c>
      <c r="G1358">
        <v>7</v>
      </c>
      <c r="H1358">
        <v>0.22</v>
      </c>
      <c r="I1358">
        <v>6</v>
      </c>
      <c r="J1358">
        <v>2</v>
      </c>
      <c r="K1358">
        <v>5</v>
      </c>
      <c r="P1358">
        <v>36.090000000000003</v>
      </c>
    </row>
    <row r="1359" spans="1:16" x14ac:dyDescent="0.3">
      <c r="A1359" t="s">
        <v>1343</v>
      </c>
      <c r="B1359" t="s">
        <v>106</v>
      </c>
      <c r="D1359" t="s">
        <v>730</v>
      </c>
      <c r="F1359">
        <v>5</v>
      </c>
      <c r="G1359">
        <v>7</v>
      </c>
      <c r="H1359">
        <v>0.22</v>
      </c>
      <c r="I1359">
        <v>6</v>
      </c>
      <c r="J1359">
        <v>3</v>
      </c>
      <c r="K1359">
        <v>5</v>
      </c>
      <c r="P1359">
        <v>36.090000000000003</v>
      </c>
    </row>
    <row r="1360" spans="1:16" x14ac:dyDescent="0.3">
      <c r="A1360" t="s">
        <v>1344</v>
      </c>
      <c r="B1360" t="s">
        <v>106</v>
      </c>
      <c r="D1360" t="s">
        <v>730</v>
      </c>
      <c r="F1360">
        <v>5</v>
      </c>
      <c r="G1360">
        <v>7</v>
      </c>
      <c r="H1360">
        <v>0.22</v>
      </c>
      <c r="I1360">
        <v>9</v>
      </c>
      <c r="J1360">
        <v>1</v>
      </c>
      <c r="K1360">
        <v>5</v>
      </c>
      <c r="P1360">
        <v>36.090000000000003</v>
      </c>
    </row>
    <row r="1361" spans="1:16" x14ac:dyDescent="0.3">
      <c r="A1361" t="s">
        <v>1345</v>
      </c>
      <c r="B1361" t="s">
        <v>106</v>
      </c>
      <c r="D1361" t="s">
        <v>730</v>
      </c>
      <c r="F1361">
        <v>5</v>
      </c>
      <c r="G1361">
        <v>7</v>
      </c>
      <c r="H1361">
        <v>0.22</v>
      </c>
      <c r="I1361">
        <v>9</v>
      </c>
      <c r="J1361">
        <v>2</v>
      </c>
      <c r="K1361">
        <v>5</v>
      </c>
      <c r="P1361">
        <v>36.090000000000003</v>
      </c>
    </row>
    <row r="1362" spans="1:16" x14ac:dyDescent="0.3">
      <c r="A1362" t="s">
        <v>1346</v>
      </c>
      <c r="B1362" t="s">
        <v>106</v>
      </c>
      <c r="D1362" t="s">
        <v>730</v>
      </c>
      <c r="F1362">
        <v>5</v>
      </c>
      <c r="G1362">
        <v>7</v>
      </c>
      <c r="H1362">
        <v>0.22</v>
      </c>
      <c r="I1362">
        <v>9</v>
      </c>
      <c r="J1362">
        <v>3</v>
      </c>
      <c r="K1362">
        <v>5</v>
      </c>
      <c r="P1362">
        <v>36.090000000000003</v>
      </c>
    </row>
    <row r="1363" spans="1:16" x14ac:dyDescent="0.3">
      <c r="A1363" t="s">
        <v>1347</v>
      </c>
      <c r="B1363" t="s">
        <v>106</v>
      </c>
      <c r="D1363" t="s">
        <v>730</v>
      </c>
      <c r="F1363">
        <v>5</v>
      </c>
      <c r="G1363">
        <v>7</v>
      </c>
      <c r="H1363">
        <v>0.22</v>
      </c>
      <c r="I1363">
        <v>12</v>
      </c>
      <c r="J1363">
        <v>1</v>
      </c>
      <c r="K1363">
        <v>5</v>
      </c>
      <c r="P1363">
        <v>36.090000000000003</v>
      </c>
    </row>
    <row r="1364" spans="1:16" x14ac:dyDescent="0.3">
      <c r="A1364" t="s">
        <v>1348</v>
      </c>
      <c r="B1364" t="s">
        <v>106</v>
      </c>
      <c r="D1364" t="s">
        <v>730</v>
      </c>
      <c r="F1364">
        <v>5</v>
      </c>
      <c r="G1364">
        <v>7</v>
      </c>
      <c r="H1364">
        <v>0.22</v>
      </c>
      <c r="I1364">
        <v>12</v>
      </c>
      <c r="J1364">
        <v>2</v>
      </c>
      <c r="K1364">
        <v>5</v>
      </c>
      <c r="P1364">
        <v>36.090000000000003</v>
      </c>
    </row>
    <row r="1365" spans="1:16" x14ac:dyDescent="0.3">
      <c r="A1365" t="s">
        <v>1349</v>
      </c>
      <c r="B1365" t="s">
        <v>106</v>
      </c>
      <c r="D1365" t="s">
        <v>730</v>
      </c>
      <c r="F1365">
        <v>5</v>
      </c>
      <c r="G1365">
        <v>7</v>
      </c>
      <c r="H1365">
        <v>0.22</v>
      </c>
      <c r="I1365">
        <v>12</v>
      </c>
      <c r="J1365">
        <v>3</v>
      </c>
      <c r="K1365">
        <v>5</v>
      </c>
      <c r="P1365">
        <v>36.090000000000003</v>
      </c>
    </row>
    <row r="1366" spans="1:16" x14ac:dyDescent="0.3">
      <c r="A1366" t="s">
        <v>1350</v>
      </c>
      <c r="B1366" t="s">
        <v>13</v>
      </c>
      <c r="D1366" t="s">
        <v>730</v>
      </c>
      <c r="F1366">
        <v>5</v>
      </c>
      <c r="G1366">
        <v>7</v>
      </c>
      <c r="H1366" t="s">
        <v>15</v>
      </c>
      <c r="P1366">
        <v>36.090000000000003</v>
      </c>
    </row>
    <row r="1367" spans="1:16" x14ac:dyDescent="0.3">
      <c r="A1367" t="s">
        <v>1351</v>
      </c>
      <c r="B1367" t="s">
        <v>13</v>
      </c>
      <c r="D1367" t="s">
        <v>730</v>
      </c>
      <c r="F1367">
        <v>5</v>
      </c>
      <c r="G1367">
        <v>7</v>
      </c>
      <c r="H1367" t="s">
        <v>15</v>
      </c>
      <c r="P1367">
        <v>36.090000000000003</v>
      </c>
    </row>
    <row r="1368" spans="1:16" x14ac:dyDescent="0.3">
      <c r="A1368" t="s">
        <v>1352</v>
      </c>
      <c r="B1368" t="s">
        <v>13</v>
      </c>
      <c r="D1368" t="s">
        <v>730</v>
      </c>
      <c r="F1368">
        <v>5</v>
      </c>
      <c r="G1368">
        <v>7</v>
      </c>
      <c r="H1368" t="s">
        <v>15</v>
      </c>
      <c r="P1368">
        <v>36.090000000000003</v>
      </c>
    </row>
    <row r="1369" spans="1:16" x14ac:dyDescent="0.3">
      <c r="A1369" t="s">
        <v>1353</v>
      </c>
      <c r="B1369" t="s">
        <v>13</v>
      </c>
      <c r="D1369" t="s">
        <v>730</v>
      </c>
      <c r="F1369">
        <v>5</v>
      </c>
      <c r="G1369">
        <v>7</v>
      </c>
      <c r="H1369" t="s">
        <v>15</v>
      </c>
      <c r="P1369">
        <v>36.090000000000003</v>
      </c>
    </row>
    <row r="1370" spans="1:16" x14ac:dyDescent="0.3">
      <c r="A1370" t="s">
        <v>1354</v>
      </c>
      <c r="B1370" t="s">
        <v>13</v>
      </c>
      <c r="D1370" t="s">
        <v>730</v>
      </c>
      <c r="F1370">
        <v>5</v>
      </c>
      <c r="G1370">
        <v>7</v>
      </c>
      <c r="H1370">
        <v>0.22</v>
      </c>
      <c r="I1370">
        <v>3</v>
      </c>
      <c r="J1370">
        <v>1</v>
      </c>
      <c r="K1370">
        <v>25</v>
      </c>
      <c r="P1370">
        <v>36.090000000000003</v>
      </c>
    </row>
    <row r="1371" spans="1:16" x14ac:dyDescent="0.3">
      <c r="A1371" t="s">
        <v>1355</v>
      </c>
      <c r="B1371" t="s">
        <v>13</v>
      </c>
      <c r="D1371" t="s">
        <v>730</v>
      </c>
      <c r="F1371">
        <v>5</v>
      </c>
      <c r="G1371">
        <v>7</v>
      </c>
      <c r="H1371">
        <v>0.22</v>
      </c>
      <c r="I1371">
        <v>3</v>
      </c>
      <c r="J1371">
        <v>2</v>
      </c>
      <c r="K1371">
        <v>25</v>
      </c>
      <c r="P1371">
        <v>36.090000000000003</v>
      </c>
    </row>
    <row r="1372" spans="1:16" x14ac:dyDescent="0.3">
      <c r="A1372" t="s">
        <v>1356</v>
      </c>
      <c r="B1372" t="s">
        <v>13</v>
      </c>
      <c r="D1372" t="s">
        <v>730</v>
      </c>
      <c r="F1372">
        <v>5</v>
      </c>
      <c r="G1372">
        <v>7</v>
      </c>
      <c r="H1372">
        <v>0.22</v>
      </c>
      <c r="I1372">
        <v>3</v>
      </c>
      <c r="J1372">
        <v>3</v>
      </c>
      <c r="K1372">
        <v>25</v>
      </c>
      <c r="P1372">
        <v>36.090000000000003</v>
      </c>
    </row>
    <row r="1373" spans="1:16" x14ac:dyDescent="0.3">
      <c r="A1373" t="s">
        <v>1357</v>
      </c>
      <c r="B1373" t="s">
        <v>13</v>
      </c>
      <c r="D1373" t="s">
        <v>730</v>
      </c>
      <c r="F1373">
        <v>5</v>
      </c>
      <c r="G1373">
        <v>7</v>
      </c>
      <c r="H1373">
        <v>0.22</v>
      </c>
      <c r="I1373">
        <v>6</v>
      </c>
      <c r="J1373">
        <v>1</v>
      </c>
      <c r="K1373">
        <v>25</v>
      </c>
      <c r="P1373">
        <v>36.090000000000003</v>
      </c>
    </row>
    <row r="1374" spans="1:16" x14ac:dyDescent="0.3">
      <c r="A1374" t="s">
        <v>1358</v>
      </c>
      <c r="B1374" t="s">
        <v>13</v>
      </c>
      <c r="D1374" t="s">
        <v>730</v>
      </c>
      <c r="F1374">
        <v>5</v>
      </c>
      <c r="G1374">
        <v>7</v>
      </c>
      <c r="H1374">
        <v>0.22</v>
      </c>
      <c r="I1374">
        <v>6</v>
      </c>
      <c r="J1374">
        <v>2</v>
      </c>
      <c r="K1374">
        <v>25</v>
      </c>
      <c r="P1374">
        <v>36.090000000000003</v>
      </c>
    </row>
    <row r="1375" spans="1:16" x14ac:dyDescent="0.3">
      <c r="A1375" t="s">
        <v>1359</v>
      </c>
      <c r="B1375" t="s">
        <v>13</v>
      </c>
      <c r="D1375" t="s">
        <v>730</v>
      </c>
      <c r="F1375">
        <v>5</v>
      </c>
      <c r="G1375">
        <v>7</v>
      </c>
      <c r="H1375">
        <v>0.22</v>
      </c>
      <c r="I1375">
        <v>6</v>
      </c>
      <c r="J1375">
        <v>3</v>
      </c>
      <c r="K1375">
        <v>25</v>
      </c>
      <c r="P1375">
        <v>36.090000000000003</v>
      </c>
    </row>
    <row r="1376" spans="1:16" x14ac:dyDescent="0.3">
      <c r="A1376" t="s">
        <v>1360</v>
      </c>
      <c r="B1376" t="s">
        <v>13</v>
      </c>
      <c r="D1376" t="s">
        <v>730</v>
      </c>
      <c r="F1376">
        <v>5</v>
      </c>
      <c r="G1376">
        <v>7</v>
      </c>
      <c r="H1376">
        <v>0.22</v>
      </c>
      <c r="I1376">
        <v>9</v>
      </c>
      <c r="J1376">
        <v>1</v>
      </c>
      <c r="K1376">
        <v>25</v>
      </c>
      <c r="P1376">
        <v>36.090000000000003</v>
      </c>
    </row>
    <row r="1377" spans="1:16" x14ac:dyDescent="0.3">
      <c r="A1377" t="s">
        <v>1361</v>
      </c>
      <c r="B1377" t="s">
        <v>13</v>
      </c>
      <c r="D1377" t="s">
        <v>730</v>
      </c>
      <c r="F1377">
        <v>5</v>
      </c>
      <c r="G1377">
        <v>7</v>
      </c>
      <c r="H1377">
        <v>0.22</v>
      </c>
      <c r="I1377">
        <v>9</v>
      </c>
      <c r="J1377">
        <v>2</v>
      </c>
      <c r="K1377">
        <v>25</v>
      </c>
      <c r="P1377">
        <v>36.090000000000003</v>
      </c>
    </row>
    <row r="1378" spans="1:16" x14ac:dyDescent="0.3">
      <c r="A1378" t="s">
        <v>1362</v>
      </c>
      <c r="B1378" t="s">
        <v>13</v>
      </c>
      <c r="D1378" t="s">
        <v>730</v>
      </c>
      <c r="F1378">
        <v>5</v>
      </c>
      <c r="G1378">
        <v>7</v>
      </c>
      <c r="H1378">
        <v>0.22</v>
      </c>
      <c r="I1378">
        <v>9</v>
      </c>
      <c r="J1378">
        <v>3</v>
      </c>
      <c r="K1378">
        <v>25</v>
      </c>
      <c r="P1378">
        <v>36.090000000000003</v>
      </c>
    </row>
    <row r="1379" spans="1:16" x14ac:dyDescent="0.3">
      <c r="A1379" t="s">
        <v>1363</v>
      </c>
      <c r="B1379" t="s">
        <v>13</v>
      </c>
      <c r="D1379" t="s">
        <v>730</v>
      </c>
      <c r="F1379">
        <v>5</v>
      </c>
      <c r="G1379">
        <v>7</v>
      </c>
      <c r="H1379">
        <v>0.22</v>
      </c>
      <c r="I1379">
        <v>12</v>
      </c>
      <c r="J1379">
        <v>1</v>
      </c>
      <c r="K1379">
        <v>25</v>
      </c>
      <c r="P1379">
        <v>36.090000000000003</v>
      </c>
    </row>
    <row r="1380" spans="1:16" x14ac:dyDescent="0.3">
      <c r="A1380" t="s">
        <v>1364</v>
      </c>
      <c r="B1380" t="s">
        <v>13</v>
      </c>
      <c r="D1380" t="s">
        <v>730</v>
      </c>
      <c r="F1380">
        <v>5</v>
      </c>
      <c r="G1380">
        <v>7</v>
      </c>
      <c r="H1380">
        <v>0.22</v>
      </c>
      <c r="I1380">
        <v>12</v>
      </c>
      <c r="J1380">
        <v>2</v>
      </c>
      <c r="K1380">
        <v>25</v>
      </c>
      <c r="P1380">
        <v>36.090000000000003</v>
      </c>
    </row>
    <row r="1381" spans="1:16" x14ac:dyDescent="0.3">
      <c r="A1381" t="s">
        <v>1365</v>
      </c>
      <c r="B1381" t="s">
        <v>13</v>
      </c>
      <c r="D1381" t="s">
        <v>730</v>
      </c>
      <c r="F1381">
        <v>5</v>
      </c>
      <c r="G1381">
        <v>7</v>
      </c>
      <c r="H1381">
        <v>0.22</v>
      </c>
      <c r="I1381">
        <v>12</v>
      </c>
      <c r="J1381">
        <v>3</v>
      </c>
      <c r="K1381">
        <v>25</v>
      </c>
      <c r="P1381">
        <v>36.090000000000003</v>
      </c>
    </row>
    <row r="1382" spans="1:16" x14ac:dyDescent="0.3">
      <c r="A1382" t="s">
        <v>1366</v>
      </c>
      <c r="B1382" t="s">
        <v>13</v>
      </c>
      <c r="D1382" t="s">
        <v>730</v>
      </c>
      <c r="F1382">
        <v>6</v>
      </c>
      <c r="G1382">
        <v>7</v>
      </c>
      <c r="H1382" t="s">
        <v>15</v>
      </c>
      <c r="M1382">
        <v>15</v>
      </c>
      <c r="N1382">
        <v>1949</v>
      </c>
      <c r="P1382">
        <v>36.090000000000003</v>
      </c>
    </row>
    <row r="1383" spans="1:16" x14ac:dyDescent="0.3">
      <c r="A1383" t="s">
        <v>1367</v>
      </c>
      <c r="B1383" t="s">
        <v>13</v>
      </c>
      <c r="D1383" t="s">
        <v>730</v>
      </c>
      <c r="F1383">
        <v>6</v>
      </c>
      <c r="G1383">
        <v>7</v>
      </c>
      <c r="H1383" t="s">
        <v>15</v>
      </c>
      <c r="M1383">
        <v>15</v>
      </c>
      <c r="N1383">
        <v>860</v>
      </c>
      <c r="P1383">
        <v>36.090000000000003</v>
      </c>
    </row>
    <row r="1384" spans="1:16" x14ac:dyDescent="0.3">
      <c r="A1384" t="s">
        <v>1368</v>
      </c>
      <c r="B1384" t="s">
        <v>13</v>
      </c>
      <c r="D1384" t="s">
        <v>730</v>
      </c>
      <c r="F1384">
        <v>6</v>
      </c>
      <c r="G1384">
        <v>7</v>
      </c>
      <c r="H1384" t="s">
        <v>15</v>
      </c>
      <c r="M1384">
        <v>15</v>
      </c>
      <c r="N1384">
        <v>935</v>
      </c>
      <c r="P1384">
        <v>36.090000000000003</v>
      </c>
    </row>
    <row r="1385" spans="1:16" x14ac:dyDescent="0.3">
      <c r="A1385" t="s">
        <v>1369</v>
      </c>
      <c r="B1385" t="s">
        <v>13</v>
      </c>
      <c r="D1385" t="s">
        <v>730</v>
      </c>
      <c r="F1385">
        <v>6</v>
      </c>
      <c r="G1385">
        <v>7</v>
      </c>
      <c r="H1385" t="s">
        <v>15</v>
      </c>
      <c r="M1385">
        <v>15</v>
      </c>
      <c r="N1385">
        <v>967</v>
      </c>
      <c r="P1385">
        <v>36.090000000000003</v>
      </c>
    </row>
    <row r="1386" spans="1:16" x14ac:dyDescent="0.3">
      <c r="A1386" t="s">
        <v>1370</v>
      </c>
      <c r="B1386" t="s">
        <v>13</v>
      </c>
      <c r="D1386" t="s">
        <v>730</v>
      </c>
      <c r="F1386">
        <v>6</v>
      </c>
      <c r="G1386">
        <v>7</v>
      </c>
      <c r="H1386">
        <v>0.22</v>
      </c>
      <c r="I1386">
        <v>3</v>
      </c>
      <c r="J1386">
        <v>1</v>
      </c>
      <c r="K1386">
        <v>50</v>
      </c>
      <c r="M1386">
        <v>500</v>
      </c>
      <c r="P1386">
        <v>36.090000000000003</v>
      </c>
    </row>
    <row r="1387" spans="1:16" x14ac:dyDescent="0.3">
      <c r="A1387" t="s">
        <v>1371</v>
      </c>
      <c r="B1387" t="s">
        <v>13</v>
      </c>
      <c r="D1387" t="s">
        <v>730</v>
      </c>
      <c r="F1387">
        <v>6</v>
      </c>
      <c r="G1387">
        <v>7</v>
      </c>
      <c r="H1387">
        <v>0.22</v>
      </c>
      <c r="I1387">
        <v>3</v>
      </c>
      <c r="J1387">
        <v>2</v>
      </c>
      <c r="K1387">
        <v>50</v>
      </c>
      <c r="M1387">
        <v>500</v>
      </c>
      <c r="P1387">
        <v>36.090000000000003</v>
      </c>
    </row>
    <row r="1388" spans="1:16" x14ac:dyDescent="0.3">
      <c r="A1388" t="s">
        <v>1372</v>
      </c>
      <c r="B1388" t="s">
        <v>13</v>
      </c>
      <c r="D1388" t="s">
        <v>730</v>
      </c>
      <c r="F1388">
        <v>6</v>
      </c>
      <c r="G1388">
        <v>7</v>
      </c>
      <c r="H1388">
        <v>0.22</v>
      </c>
      <c r="I1388">
        <v>3</v>
      </c>
      <c r="J1388">
        <v>3</v>
      </c>
      <c r="K1388">
        <v>50</v>
      </c>
      <c r="M1388">
        <v>500</v>
      </c>
      <c r="P1388">
        <v>36.090000000000003</v>
      </c>
    </row>
    <row r="1389" spans="1:16" x14ac:dyDescent="0.3">
      <c r="A1389" t="s">
        <v>1373</v>
      </c>
      <c r="B1389" t="s">
        <v>13</v>
      </c>
      <c r="D1389" t="s">
        <v>730</v>
      </c>
      <c r="F1389">
        <v>6</v>
      </c>
      <c r="G1389">
        <v>7</v>
      </c>
      <c r="H1389">
        <v>0.22</v>
      </c>
      <c r="I1389">
        <v>6</v>
      </c>
      <c r="J1389">
        <v>1</v>
      </c>
      <c r="K1389">
        <v>50</v>
      </c>
      <c r="M1389">
        <v>500</v>
      </c>
      <c r="P1389">
        <v>36.090000000000003</v>
      </c>
    </row>
    <row r="1390" spans="1:16" x14ac:dyDescent="0.3">
      <c r="A1390" t="s">
        <v>1374</v>
      </c>
      <c r="B1390" t="s">
        <v>13</v>
      </c>
      <c r="D1390" t="s">
        <v>730</v>
      </c>
      <c r="F1390">
        <v>6</v>
      </c>
      <c r="G1390">
        <v>7</v>
      </c>
      <c r="H1390">
        <v>0.22</v>
      </c>
      <c r="I1390">
        <v>6</v>
      </c>
      <c r="J1390">
        <v>2</v>
      </c>
      <c r="K1390">
        <v>50</v>
      </c>
      <c r="M1390">
        <v>450</v>
      </c>
      <c r="P1390">
        <v>36.090000000000003</v>
      </c>
    </row>
    <row r="1391" spans="1:16" x14ac:dyDescent="0.3">
      <c r="A1391" t="s">
        <v>1375</v>
      </c>
      <c r="B1391" t="s">
        <v>13</v>
      </c>
      <c r="D1391" t="s">
        <v>730</v>
      </c>
      <c r="F1391">
        <v>6</v>
      </c>
      <c r="G1391">
        <v>7</v>
      </c>
      <c r="H1391">
        <v>0.22</v>
      </c>
      <c r="I1391">
        <v>6</v>
      </c>
      <c r="J1391">
        <v>3</v>
      </c>
      <c r="K1391">
        <v>50</v>
      </c>
      <c r="M1391">
        <v>450</v>
      </c>
      <c r="P1391">
        <v>36.090000000000003</v>
      </c>
    </row>
    <row r="1392" spans="1:16" x14ac:dyDescent="0.3">
      <c r="A1392" t="s">
        <v>1376</v>
      </c>
      <c r="B1392" t="s">
        <v>13</v>
      </c>
      <c r="D1392" t="s">
        <v>730</v>
      </c>
      <c r="F1392">
        <v>6</v>
      </c>
      <c r="G1392">
        <v>7</v>
      </c>
      <c r="H1392">
        <v>0.22</v>
      </c>
      <c r="I1392">
        <v>9</v>
      </c>
      <c r="J1392">
        <v>1</v>
      </c>
      <c r="K1392">
        <v>50</v>
      </c>
      <c r="M1392">
        <v>450</v>
      </c>
      <c r="P1392">
        <v>36.090000000000003</v>
      </c>
    </row>
    <row r="1393" spans="1:16" x14ac:dyDescent="0.3">
      <c r="A1393" t="s">
        <v>1377</v>
      </c>
      <c r="B1393" t="s">
        <v>13</v>
      </c>
      <c r="D1393" t="s">
        <v>730</v>
      </c>
      <c r="F1393">
        <v>6</v>
      </c>
      <c r="G1393">
        <v>7</v>
      </c>
      <c r="H1393">
        <v>0.22</v>
      </c>
      <c r="I1393">
        <v>9</v>
      </c>
      <c r="J1393">
        <v>2</v>
      </c>
      <c r="K1393">
        <v>50</v>
      </c>
      <c r="M1393">
        <v>400</v>
      </c>
      <c r="P1393">
        <v>36.090000000000003</v>
      </c>
    </row>
    <row r="1394" spans="1:16" x14ac:dyDescent="0.3">
      <c r="A1394" t="s">
        <v>1378</v>
      </c>
      <c r="B1394" t="s">
        <v>13</v>
      </c>
      <c r="D1394" t="s">
        <v>730</v>
      </c>
      <c r="F1394">
        <v>6</v>
      </c>
      <c r="G1394">
        <v>7</v>
      </c>
      <c r="H1394">
        <v>0.22</v>
      </c>
      <c r="I1394">
        <v>9</v>
      </c>
      <c r="J1394">
        <v>3</v>
      </c>
      <c r="K1394">
        <v>50</v>
      </c>
      <c r="M1394">
        <v>450</v>
      </c>
      <c r="P1394">
        <v>36.090000000000003</v>
      </c>
    </row>
    <row r="1395" spans="1:16" x14ac:dyDescent="0.3">
      <c r="A1395" t="s">
        <v>1379</v>
      </c>
      <c r="B1395" t="s">
        <v>13</v>
      </c>
      <c r="D1395" t="s">
        <v>730</v>
      </c>
      <c r="F1395">
        <v>6</v>
      </c>
      <c r="G1395">
        <v>7</v>
      </c>
      <c r="H1395">
        <v>0.22</v>
      </c>
      <c r="I1395">
        <v>12</v>
      </c>
      <c r="J1395">
        <v>1</v>
      </c>
      <c r="K1395">
        <v>50</v>
      </c>
      <c r="M1395">
        <v>450</v>
      </c>
      <c r="P1395">
        <v>36.090000000000003</v>
      </c>
    </row>
    <row r="1396" spans="1:16" x14ac:dyDescent="0.3">
      <c r="A1396" t="s">
        <v>1380</v>
      </c>
      <c r="B1396" t="s">
        <v>13</v>
      </c>
      <c r="D1396" t="s">
        <v>730</v>
      </c>
      <c r="F1396">
        <v>6</v>
      </c>
      <c r="G1396">
        <v>7</v>
      </c>
      <c r="H1396">
        <v>0.22</v>
      </c>
      <c r="I1396">
        <v>12</v>
      </c>
      <c r="J1396">
        <v>2</v>
      </c>
      <c r="K1396">
        <v>50</v>
      </c>
      <c r="M1396">
        <v>450</v>
      </c>
      <c r="P1396">
        <v>36.090000000000003</v>
      </c>
    </row>
    <row r="1397" spans="1:16" x14ac:dyDescent="0.3">
      <c r="A1397" t="s">
        <v>1381</v>
      </c>
      <c r="B1397" t="s">
        <v>13</v>
      </c>
      <c r="D1397" t="s">
        <v>730</v>
      </c>
      <c r="F1397">
        <v>6</v>
      </c>
      <c r="G1397">
        <v>7</v>
      </c>
      <c r="H1397">
        <v>0.22</v>
      </c>
      <c r="I1397">
        <v>12</v>
      </c>
      <c r="J1397">
        <v>3</v>
      </c>
      <c r="K1397">
        <v>50</v>
      </c>
      <c r="M1397">
        <v>400</v>
      </c>
      <c r="P1397">
        <v>36.090000000000003</v>
      </c>
    </row>
    <row r="1398" spans="1:16" x14ac:dyDescent="0.3">
      <c r="A1398" t="s">
        <v>1382</v>
      </c>
      <c r="B1398" t="s">
        <v>106</v>
      </c>
      <c r="D1398" t="s">
        <v>730</v>
      </c>
      <c r="F1398">
        <v>6</v>
      </c>
      <c r="G1398">
        <v>7</v>
      </c>
      <c r="H1398">
        <v>0.22</v>
      </c>
      <c r="I1398">
        <v>3</v>
      </c>
      <c r="J1398">
        <v>1</v>
      </c>
      <c r="K1398">
        <v>10</v>
      </c>
      <c r="P1398">
        <v>36.090000000000003</v>
      </c>
    </row>
    <row r="1399" spans="1:16" x14ac:dyDescent="0.3">
      <c r="A1399" t="s">
        <v>1383</v>
      </c>
      <c r="B1399" t="s">
        <v>106</v>
      </c>
      <c r="D1399" t="s">
        <v>730</v>
      </c>
      <c r="F1399">
        <v>6</v>
      </c>
      <c r="G1399">
        <v>7</v>
      </c>
      <c r="H1399">
        <v>0.22</v>
      </c>
      <c r="I1399">
        <v>3</v>
      </c>
      <c r="J1399">
        <v>2</v>
      </c>
      <c r="K1399">
        <v>10</v>
      </c>
      <c r="P1399">
        <v>36.090000000000003</v>
      </c>
    </row>
    <row r="1400" spans="1:16" x14ac:dyDescent="0.3">
      <c r="A1400" t="s">
        <v>1384</v>
      </c>
      <c r="B1400" t="s">
        <v>106</v>
      </c>
      <c r="D1400" t="s">
        <v>730</v>
      </c>
      <c r="F1400">
        <v>6</v>
      </c>
      <c r="G1400">
        <v>7</v>
      </c>
      <c r="H1400">
        <v>0.22</v>
      </c>
      <c r="I1400">
        <v>3</v>
      </c>
      <c r="J1400">
        <v>3</v>
      </c>
      <c r="K1400">
        <v>10</v>
      </c>
      <c r="P1400">
        <v>36.090000000000003</v>
      </c>
    </row>
    <row r="1401" spans="1:16" x14ac:dyDescent="0.3">
      <c r="A1401" t="s">
        <v>1385</v>
      </c>
      <c r="B1401" t="s">
        <v>106</v>
      </c>
      <c r="D1401" t="s">
        <v>730</v>
      </c>
      <c r="F1401">
        <v>6</v>
      </c>
      <c r="G1401">
        <v>7</v>
      </c>
      <c r="H1401">
        <v>0.22</v>
      </c>
      <c r="I1401">
        <v>6</v>
      </c>
      <c r="J1401">
        <v>1</v>
      </c>
      <c r="K1401">
        <v>10</v>
      </c>
      <c r="P1401">
        <v>36.090000000000003</v>
      </c>
    </row>
    <row r="1402" spans="1:16" x14ac:dyDescent="0.3">
      <c r="A1402" t="s">
        <v>1386</v>
      </c>
      <c r="B1402" t="s">
        <v>106</v>
      </c>
      <c r="D1402" t="s">
        <v>730</v>
      </c>
      <c r="F1402">
        <v>6</v>
      </c>
      <c r="G1402">
        <v>7</v>
      </c>
      <c r="H1402">
        <v>0.22</v>
      </c>
      <c r="I1402">
        <v>6</v>
      </c>
      <c r="J1402">
        <v>2</v>
      </c>
      <c r="K1402">
        <v>10</v>
      </c>
      <c r="P1402">
        <v>36.090000000000003</v>
      </c>
    </row>
    <row r="1403" spans="1:16" x14ac:dyDescent="0.3">
      <c r="A1403" t="s">
        <v>1387</v>
      </c>
      <c r="B1403" t="s">
        <v>106</v>
      </c>
      <c r="D1403" t="s">
        <v>730</v>
      </c>
      <c r="F1403">
        <v>6</v>
      </c>
      <c r="G1403">
        <v>7</v>
      </c>
      <c r="H1403">
        <v>0.22</v>
      </c>
      <c r="I1403">
        <v>6</v>
      </c>
      <c r="J1403">
        <v>3</v>
      </c>
      <c r="K1403">
        <v>10</v>
      </c>
      <c r="P1403">
        <v>36.090000000000003</v>
      </c>
    </row>
    <row r="1404" spans="1:16" x14ac:dyDescent="0.3">
      <c r="A1404" t="s">
        <v>1388</v>
      </c>
      <c r="B1404" t="s">
        <v>106</v>
      </c>
      <c r="D1404" t="s">
        <v>730</v>
      </c>
      <c r="F1404">
        <v>6</v>
      </c>
      <c r="G1404">
        <v>7</v>
      </c>
      <c r="H1404">
        <v>0.22</v>
      </c>
      <c r="I1404">
        <v>9</v>
      </c>
      <c r="J1404">
        <v>1</v>
      </c>
      <c r="K1404">
        <v>10</v>
      </c>
      <c r="P1404">
        <v>36.090000000000003</v>
      </c>
    </row>
    <row r="1405" spans="1:16" x14ac:dyDescent="0.3">
      <c r="A1405" t="s">
        <v>1389</v>
      </c>
      <c r="B1405" t="s">
        <v>106</v>
      </c>
      <c r="D1405" t="s">
        <v>730</v>
      </c>
      <c r="F1405">
        <v>6</v>
      </c>
      <c r="G1405">
        <v>7</v>
      </c>
      <c r="H1405">
        <v>0.22</v>
      </c>
      <c r="I1405">
        <v>9</v>
      </c>
      <c r="J1405">
        <v>2</v>
      </c>
      <c r="K1405">
        <v>10</v>
      </c>
      <c r="P1405">
        <v>36.090000000000003</v>
      </c>
    </row>
    <row r="1406" spans="1:16" x14ac:dyDescent="0.3">
      <c r="A1406" t="s">
        <v>1390</v>
      </c>
      <c r="B1406" t="s">
        <v>106</v>
      </c>
      <c r="D1406" t="s">
        <v>730</v>
      </c>
      <c r="F1406">
        <v>6</v>
      </c>
      <c r="G1406">
        <v>7</v>
      </c>
      <c r="H1406">
        <v>0.22</v>
      </c>
      <c r="I1406">
        <v>9</v>
      </c>
      <c r="J1406">
        <v>3</v>
      </c>
      <c r="K1406">
        <v>10</v>
      </c>
      <c r="P1406">
        <v>36.090000000000003</v>
      </c>
    </row>
    <row r="1407" spans="1:16" x14ac:dyDescent="0.3">
      <c r="A1407" t="s">
        <v>1391</v>
      </c>
      <c r="B1407" t="s">
        <v>106</v>
      </c>
      <c r="D1407" t="s">
        <v>730</v>
      </c>
      <c r="F1407">
        <v>6</v>
      </c>
      <c r="G1407">
        <v>7</v>
      </c>
      <c r="H1407">
        <v>0.22</v>
      </c>
      <c r="I1407">
        <v>12</v>
      </c>
      <c r="J1407">
        <v>1</v>
      </c>
      <c r="K1407">
        <v>10</v>
      </c>
      <c r="P1407">
        <v>36.090000000000003</v>
      </c>
    </row>
    <row r="1408" spans="1:16" x14ac:dyDescent="0.3">
      <c r="A1408" t="s">
        <v>1392</v>
      </c>
      <c r="B1408" t="s">
        <v>106</v>
      </c>
      <c r="D1408" t="s">
        <v>730</v>
      </c>
      <c r="F1408">
        <v>6</v>
      </c>
      <c r="G1408">
        <v>7</v>
      </c>
      <c r="H1408">
        <v>0.22</v>
      </c>
      <c r="I1408">
        <v>12</v>
      </c>
      <c r="J1408">
        <v>2</v>
      </c>
      <c r="K1408">
        <v>10</v>
      </c>
      <c r="P1408">
        <v>36.090000000000003</v>
      </c>
    </row>
    <row r="1409" spans="1:16" x14ac:dyDescent="0.3">
      <c r="A1409" t="s">
        <v>1393</v>
      </c>
      <c r="B1409" t="s">
        <v>106</v>
      </c>
      <c r="D1409" t="s">
        <v>730</v>
      </c>
      <c r="F1409">
        <v>6</v>
      </c>
      <c r="G1409">
        <v>7</v>
      </c>
      <c r="H1409">
        <v>0.22</v>
      </c>
      <c r="I1409">
        <v>12</v>
      </c>
      <c r="J1409">
        <v>3</v>
      </c>
      <c r="K1409">
        <v>10</v>
      </c>
      <c r="P1409">
        <v>36.090000000000003</v>
      </c>
    </row>
    <row r="1410" spans="1:16" x14ac:dyDescent="0.3">
      <c r="A1410" t="s">
        <v>1394</v>
      </c>
      <c r="B1410" t="s">
        <v>13</v>
      </c>
      <c r="D1410" t="s">
        <v>730</v>
      </c>
      <c r="F1410">
        <v>7</v>
      </c>
      <c r="G1410">
        <v>7</v>
      </c>
      <c r="H1410" t="s">
        <v>15</v>
      </c>
      <c r="M1410">
        <v>30</v>
      </c>
      <c r="N1410">
        <v>1816</v>
      </c>
      <c r="P1410">
        <v>36.33</v>
      </c>
    </row>
    <row r="1411" spans="1:16" x14ac:dyDescent="0.3">
      <c r="A1411" t="s">
        <v>1395</v>
      </c>
      <c r="B1411" t="s">
        <v>13</v>
      </c>
      <c r="D1411" t="s">
        <v>730</v>
      </c>
      <c r="F1411">
        <v>7</v>
      </c>
      <c r="G1411">
        <v>7</v>
      </c>
      <c r="H1411" t="s">
        <v>15</v>
      </c>
      <c r="M1411">
        <v>30</v>
      </c>
      <c r="N1411">
        <v>1779</v>
      </c>
      <c r="P1411">
        <v>36.33</v>
      </c>
    </row>
    <row r="1412" spans="1:16" x14ac:dyDescent="0.3">
      <c r="A1412" t="s">
        <v>1396</v>
      </c>
      <c r="B1412" t="s">
        <v>13</v>
      </c>
      <c r="D1412" t="s">
        <v>730</v>
      </c>
      <c r="F1412">
        <v>7</v>
      </c>
      <c r="G1412">
        <v>7</v>
      </c>
      <c r="H1412" t="s">
        <v>15</v>
      </c>
      <c r="M1412">
        <v>30</v>
      </c>
      <c r="N1412">
        <v>1874</v>
      </c>
      <c r="P1412">
        <v>36.33</v>
      </c>
    </row>
    <row r="1413" spans="1:16" x14ac:dyDescent="0.3">
      <c r="A1413" t="s">
        <v>1397</v>
      </c>
      <c r="B1413" t="s">
        <v>13</v>
      </c>
      <c r="D1413" t="s">
        <v>730</v>
      </c>
      <c r="F1413">
        <v>7</v>
      </c>
      <c r="G1413">
        <v>7</v>
      </c>
      <c r="H1413" t="s">
        <v>15</v>
      </c>
      <c r="M1413">
        <v>30</v>
      </c>
      <c r="N1413">
        <v>1834</v>
      </c>
      <c r="P1413">
        <v>36.33</v>
      </c>
    </row>
    <row r="1414" spans="1:16" x14ac:dyDescent="0.3">
      <c r="A1414" t="s">
        <v>1398</v>
      </c>
      <c r="B1414" t="s">
        <v>13</v>
      </c>
      <c r="D1414" t="s">
        <v>730</v>
      </c>
      <c r="F1414">
        <v>7</v>
      </c>
      <c r="G1414">
        <v>7</v>
      </c>
      <c r="H1414">
        <v>0.22</v>
      </c>
      <c r="I1414">
        <v>3</v>
      </c>
      <c r="J1414">
        <v>1</v>
      </c>
      <c r="K1414">
        <v>50</v>
      </c>
      <c r="M1414">
        <v>500</v>
      </c>
      <c r="P1414">
        <v>36.33</v>
      </c>
    </row>
    <row r="1415" spans="1:16" x14ac:dyDescent="0.3">
      <c r="A1415" t="s">
        <v>1399</v>
      </c>
      <c r="B1415" t="s">
        <v>13</v>
      </c>
      <c r="D1415" t="s">
        <v>730</v>
      </c>
      <c r="F1415">
        <v>7</v>
      </c>
      <c r="G1415">
        <v>7</v>
      </c>
      <c r="H1415">
        <v>0.22</v>
      </c>
      <c r="I1415">
        <v>3</v>
      </c>
      <c r="J1415">
        <v>2</v>
      </c>
      <c r="K1415">
        <v>50</v>
      </c>
      <c r="M1415">
        <v>500</v>
      </c>
      <c r="P1415">
        <v>36.33</v>
      </c>
    </row>
    <row r="1416" spans="1:16" x14ac:dyDescent="0.3">
      <c r="A1416" t="s">
        <v>1400</v>
      </c>
      <c r="B1416" t="s">
        <v>13</v>
      </c>
      <c r="D1416" t="s">
        <v>730</v>
      </c>
      <c r="F1416">
        <v>7</v>
      </c>
      <c r="G1416">
        <v>7</v>
      </c>
      <c r="H1416">
        <v>0.22</v>
      </c>
      <c r="I1416">
        <v>3</v>
      </c>
      <c r="J1416">
        <v>3</v>
      </c>
      <c r="K1416">
        <v>50</v>
      </c>
      <c r="M1416">
        <v>500</v>
      </c>
      <c r="P1416">
        <v>36.33</v>
      </c>
    </row>
    <row r="1417" spans="1:16" x14ac:dyDescent="0.3">
      <c r="A1417" t="s">
        <v>1401</v>
      </c>
      <c r="B1417" t="s">
        <v>13</v>
      </c>
      <c r="D1417" t="s">
        <v>730</v>
      </c>
      <c r="F1417">
        <v>7</v>
      </c>
      <c r="G1417">
        <v>7</v>
      </c>
      <c r="H1417">
        <v>0.22</v>
      </c>
      <c r="I1417">
        <v>6</v>
      </c>
      <c r="J1417">
        <v>1</v>
      </c>
      <c r="K1417">
        <v>50</v>
      </c>
      <c r="M1417">
        <v>30</v>
      </c>
      <c r="O1417" t="s">
        <v>1402</v>
      </c>
      <c r="P1417">
        <v>36.33</v>
      </c>
    </row>
    <row r="1418" spans="1:16" x14ac:dyDescent="0.3">
      <c r="A1418" t="s">
        <v>1403</v>
      </c>
      <c r="B1418" t="s">
        <v>13</v>
      </c>
      <c r="D1418" t="s">
        <v>730</v>
      </c>
      <c r="F1418">
        <v>7</v>
      </c>
      <c r="G1418">
        <v>7</v>
      </c>
      <c r="H1418">
        <v>0.22</v>
      </c>
      <c r="I1418">
        <v>6</v>
      </c>
      <c r="J1418">
        <v>2</v>
      </c>
      <c r="K1418">
        <v>50</v>
      </c>
      <c r="M1418">
        <v>450</v>
      </c>
      <c r="O1418" t="s">
        <v>1402</v>
      </c>
      <c r="P1418">
        <v>36.33</v>
      </c>
    </row>
    <row r="1419" spans="1:16" x14ac:dyDescent="0.3">
      <c r="A1419" t="s">
        <v>1404</v>
      </c>
      <c r="B1419" t="s">
        <v>13</v>
      </c>
      <c r="D1419" t="s">
        <v>730</v>
      </c>
      <c r="F1419">
        <v>7</v>
      </c>
      <c r="G1419">
        <v>7</v>
      </c>
      <c r="H1419">
        <v>0.22</v>
      </c>
      <c r="I1419">
        <v>6</v>
      </c>
      <c r="J1419">
        <v>3</v>
      </c>
      <c r="K1419">
        <v>50</v>
      </c>
      <c r="M1419">
        <v>700</v>
      </c>
      <c r="O1419" t="s">
        <v>1402</v>
      </c>
      <c r="P1419">
        <v>36.33</v>
      </c>
    </row>
    <row r="1420" spans="1:16" x14ac:dyDescent="0.3">
      <c r="A1420" t="s">
        <v>1405</v>
      </c>
      <c r="B1420" t="s">
        <v>13</v>
      </c>
      <c r="D1420" t="s">
        <v>730</v>
      </c>
      <c r="F1420">
        <v>7</v>
      </c>
      <c r="G1420">
        <v>7</v>
      </c>
      <c r="H1420">
        <v>0.22</v>
      </c>
      <c r="I1420">
        <v>9</v>
      </c>
      <c r="J1420">
        <v>1</v>
      </c>
      <c r="K1420">
        <v>50</v>
      </c>
      <c r="M1420">
        <v>450</v>
      </c>
      <c r="P1420">
        <v>36.33</v>
      </c>
    </row>
    <row r="1421" spans="1:16" x14ac:dyDescent="0.3">
      <c r="A1421" t="s">
        <v>1406</v>
      </c>
      <c r="B1421" t="s">
        <v>13</v>
      </c>
      <c r="D1421" t="s">
        <v>730</v>
      </c>
      <c r="F1421">
        <v>7</v>
      </c>
      <c r="G1421">
        <v>7</v>
      </c>
      <c r="H1421">
        <v>0.22</v>
      </c>
      <c r="I1421">
        <v>9</v>
      </c>
      <c r="J1421">
        <v>2</v>
      </c>
      <c r="K1421">
        <v>50</v>
      </c>
      <c r="M1421">
        <v>450</v>
      </c>
      <c r="P1421">
        <v>36.33</v>
      </c>
    </row>
    <row r="1422" spans="1:16" x14ac:dyDescent="0.3">
      <c r="A1422" t="s">
        <v>1407</v>
      </c>
      <c r="B1422" t="s">
        <v>13</v>
      </c>
      <c r="D1422" t="s">
        <v>730</v>
      </c>
      <c r="F1422">
        <v>7</v>
      </c>
      <c r="G1422">
        <v>7</v>
      </c>
      <c r="H1422">
        <v>0.22</v>
      </c>
      <c r="I1422">
        <v>9</v>
      </c>
      <c r="J1422">
        <v>3</v>
      </c>
      <c r="K1422">
        <v>50</v>
      </c>
      <c r="M1422">
        <v>450</v>
      </c>
      <c r="P1422">
        <v>36.33</v>
      </c>
    </row>
    <row r="1423" spans="1:16" x14ac:dyDescent="0.3">
      <c r="A1423" t="s">
        <v>1408</v>
      </c>
      <c r="B1423" t="s">
        <v>13</v>
      </c>
      <c r="D1423" t="s">
        <v>730</v>
      </c>
      <c r="F1423">
        <v>7</v>
      </c>
      <c r="G1423">
        <v>7</v>
      </c>
      <c r="H1423">
        <v>0.22</v>
      </c>
      <c r="I1423">
        <v>12</v>
      </c>
      <c r="J1423">
        <v>1</v>
      </c>
      <c r="K1423">
        <v>50</v>
      </c>
      <c r="M1423">
        <v>400</v>
      </c>
      <c r="P1423">
        <v>36.33</v>
      </c>
    </row>
    <row r="1424" spans="1:16" x14ac:dyDescent="0.3">
      <c r="A1424" t="s">
        <v>1409</v>
      </c>
      <c r="B1424" t="s">
        <v>13</v>
      </c>
      <c r="D1424" t="s">
        <v>730</v>
      </c>
      <c r="F1424">
        <v>7</v>
      </c>
      <c r="G1424">
        <v>7</v>
      </c>
      <c r="H1424">
        <v>0.22</v>
      </c>
      <c r="I1424">
        <v>12</v>
      </c>
      <c r="J1424">
        <v>2</v>
      </c>
      <c r="K1424">
        <v>50</v>
      </c>
      <c r="M1424">
        <v>400</v>
      </c>
      <c r="P1424">
        <v>36.33</v>
      </c>
    </row>
    <row r="1425" spans="1:16" x14ac:dyDescent="0.3">
      <c r="A1425" t="s">
        <v>1410</v>
      </c>
      <c r="B1425" t="s">
        <v>13</v>
      </c>
      <c r="D1425" t="s">
        <v>730</v>
      </c>
      <c r="F1425">
        <v>7</v>
      </c>
      <c r="G1425">
        <v>7</v>
      </c>
      <c r="H1425">
        <v>0.22</v>
      </c>
      <c r="I1425">
        <v>12</v>
      </c>
      <c r="J1425">
        <v>3</v>
      </c>
      <c r="K1425">
        <v>50</v>
      </c>
      <c r="M1425">
        <v>400</v>
      </c>
      <c r="P1425">
        <v>36.33</v>
      </c>
    </row>
    <row r="1426" spans="1:16" x14ac:dyDescent="0.3">
      <c r="A1426" t="s">
        <v>1411</v>
      </c>
      <c r="B1426" t="s">
        <v>106</v>
      </c>
      <c r="D1426" t="s">
        <v>730</v>
      </c>
      <c r="F1426">
        <v>7</v>
      </c>
      <c r="G1426">
        <v>7</v>
      </c>
      <c r="H1426">
        <v>0.22</v>
      </c>
      <c r="I1426">
        <v>3</v>
      </c>
      <c r="J1426">
        <v>1</v>
      </c>
      <c r="K1426">
        <v>10</v>
      </c>
      <c r="P1426">
        <v>36.33</v>
      </c>
    </row>
    <row r="1427" spans="1:16" x14ac:dyDescent="0.3">
      <c r="A1427" t="s">
        <v>1412</v>
      </c>
      <c r="B1427" t="s">
        <v>106</v>
      </c>
      <c r="D1427" t="s">
        <v>730</v>
      </c>
      <c r="F1427">
        <v>7</v>
      </c>
      <c r="G1427">
        <v>7</v>
      </c>
      <c r="H1427">
        <v>0.22</v>
      </c>
      <c r="I1427">
        <v>3</v>
      </c>
      <c r="J1427">
        <v>2</v>
      </c>
      <c r="K1427">
        <v>10</v>
      </c>
      <c r="P1427">
        <v>36.33</v>
      </c>
    </row>
    <row r="1428" spans="1:16" x14ac:dyDescent="0.3">
      <c r="A1428" t="s">
        <v>1413</v>
      </c>
      <c r="B1428" t="s">
        <v>106</v>
      </c>
      <c r="D1428" t="s">
        <v>730</v>
      </c>
      <c r="F1428">
        <v>7</v>
      </c>
      <c r="G1428">
        <v>7</v>
      </c>
      <c r="H1428">
        <v>0.22</v>
      </c>
      <c r="I1428">
        <v>3</v>
      </c>
      <c r="J1428">
        <v>3</v>
      </c>
      <c r="K1428">
        <v>10</v>
      </c>
      <c r="P1428">
        <v>36.33</v>
      </c>
    </row>
    <row r="1429" spans="1:16" x14ac:dyDescent="0.3">
      <c r="A1429" t="s">
        <v>1414</v>
      </c>
      <c r="B1429" t="s">
        <v>106</v>
      </c>
      <c r="D1429" t="s">
        <v>730</v>
      </c>
      <c r="F1429">
        <v>7</v>
      </c>
      <c r="G1429">
        <v>7</v>
      </c>
      <c r="H1429">
        <v>0.22</v>
      </c>
      <c r="I1429">
        <v>6</v>
      </c>
      <c r="J1429">
        <v>1</v>
      </c>
      <c r="K1429">
        <v>10</v>
      </c>
      <c r="P1429">
        <v>36.33</v>
      </c>
    </row>
    <row r="1430" spans="1:16" x14ac:dyDescent="0.3">
      <c r="A1430" t="s">
        <v>1415</v>
      </c>
      <c r="B1430" t="s">
        <v>106</v>
      </c>
      <c r="D1430" t="s">
        <v>730</v>
      </c>
      <c r="F1430">
        <v>7</v>
      </c>
      <c r="G1430">
        <v>7</v>
      </c>
      <c r="H1430">
        <v>0.22</v>
      </c>
      <c r="I1430">
        <v>6</v>
      </c>
      <c r="J1430">
        <v>2</v>
      </c>
      <c r="K1430">
        <v>10</v>
      </c>
      <c r="P1430">
        <v>36.33</v>
      </c>
    </row>
    <row r="1431" spans="1:16" x14ac:dyDescent="0.3">
      <c r="A1431" t="s">
        <v>1416</v>
      </c>
      <c r="B1431" t="s">
        <v>106</v>
      </c>
      <c r="D1431" t="s">
        <v>730</v>
      </c>
      <c r="F1431">
        <v>7</v>
      </c>
      <c r="G1431">
        <v>7</v>
      </c>
      <c r="H1431">
        <v>0.22</v>
      </c>
      <c r="I1431">
        <v>6</v>
      </c>
      <c r="J1431">
        <v>3</v>
      </c>
      <c r="K1431">
        <v>10</v>
      </c>
      <c r="P1431">
        <v>36.33</v>
      </c>
    </row>
    <row r="1432" spans="1:16" x14ac:dyDescent="0.3">
      <c r="A1432" t="s">
        <v>1417</v>
      </c>
      <c r="B1432" t="s">
        <v>106</v>
      </c>
      <c r="D1432" t="s">
        <v>730</v>
      </c>
      <c r="F1432">
        <v>7</v>
      </c>
      <c r="G1432">
        <v>7</v>
      </c>
      <c r="H1432">
        <v>0.22</v>
      </c>
      <c r="I1432">
        <v>9</v>
      </c>
      <c r="J1432">
        <v>1</v>
      </c>
      <c r="K1432">
        <v>10</v>
      </c>
      <c r="P1432">
        <v>36.33</v>
      </c>
    </row>
    <row r="1433" spans="1:16" x14ac:dyDescent="0.3">
      <c r="A1433" t="s">
        <v>1418</v>
      </c>
      <c r="B1433" t="s">
        <v>106</v>
      </c>
      <c r="D1433" t="s">
        <v>730</v>
      </c>
      <c r="F1433">
        <v>7</v>
      </c>
      <c r="G1433">
        <v>7</v>
      </c>
      <c r="H1433">
        <v>0.22</v>
      </c>
      <c r="I1433">
        <v>9</v>
      </c>
      <c r="J1433">
        <v>2</v>
      </c>
      <c r="K1433">
        <v>10</v>
      </c>
      <c r="P1433">
        <v>36.33</v>
      </c>
    </row>
    <row r="1434" spans="1:16" x14ac:dyDescent="0.3">
      <c r="A1434" t="s">
        <v>1419</v>
      </c>
      <c r="B1434" t="s">
        <v>106</v>
      </c>
      <c r="D1434" t="s">
        <v>730</v>
      </c>
      <c r="F1434">
        <v>7</v>
      </c>
      <c r="G1434">
        <v>7</v>
      </c>
      <c r="H1434">
        <v>0.22</v>
      </c>
      <c r="I1434">
        <v>9</v>
      </c>
      <c r="J1434">
        <v>3</v>
      </c>
      <c r="K1434">
        <v>10</v>
      </c>
      <c r="P1434">
        <v>36.33</v>
      </c>
    </row>
    <row r="1435" spans="1:16" x14ac:dyDescent="0.3">
      <c r="A1435" t="s">
        <v>1420</v>
      </c>
      <c r="B1435" t="s">
        <v>106</v>
      </c>
      <c r="D1435" t="s">
        <v>730</v>
      </c>
      <c r="F1435">
        <v>7</v>
      </c>
      <c r="G1435">
        <v>7</v>
      </c>
      <c r="H1435">
        <v>0.22</v>
      </c>
      <c r="I1435">
        <v>12</v>
      </c>
      <c r="J1435">
        <v>1</v>
      </c>
      <c r="K1435">
        <v>10</v>
      </c>
      <c r="P1435">
        <v>36.33</v>
      </c>
    </row>
    <row r="1436" spans="1:16" x14ac:dyDescent="0.3">
      <c r="A1436" t="s">
        <v>1421</v>
      </c>
      <c r="B1436" t="s">
        <v>106</v>
      </c>
      <c r="D1436" t="s">
        <v>730</v>
      </c>
      <c r="F1436">
        <v>7</v>
      </c>
      <c r="G1436">
        <v>7</v>
      </c>
      <c r="H1436">
        <v>0.22</v>
      </c>
      <c r="I1436">
        <v>12</v>
      </c>
      <c r="J1436">
        <v>2</v>
      </c>
      <c r="K1436">
        <v>10</v>
      </c>
      <c r="P1436">
        <v>36.33</v>
      </c>
    </row>
    <row r="1437" spans="1:16" x14ac:dyDescent="0.3">
      <c r="A1437" t="s">
        <v>1422</v>
      </c>
      <c r="B1437" t="s">
        <v>106</v>
      </c>
      <c r="D1437" t="s">
        <v>730</v>
      </c>
      <c r="F1437">
        <v>7</v>
      </c>
      <c r="G1437">
        <v>7</v>
      </c>
      <c r="H1437">
        <v>0.22</v>
      </c>
      <c r="I1437">
        <v>12</v>
      </c>
      <c r="J1437">
        <v>3</v>
      </c>
      <c r="K1437">
        <v>10</v>
      </c>
      <c r="P1437">
        <v>36.33</v>
      </c>
    </row>
    <row r="1438" spans="1:16" x14ac:dyDescent="0.3">
      <c r="A1438" t="s">
        <v>1423</v>
      </c>
      <c r="B1438" t="s">
        <v>106</v>
      </c>
      <c r="D1438" t="s">
        <v>730</v>
      </c>
      <c r="F1438">
        <v>1</v>
      </c>
      <c r="G1438">
        <v>7</v>
      </c>
      <c r="H1438">
        <v>0.22</v>
      </c>
      <c r="I1438">
        <v>3</v>
      </c>
      <c r="J1438">
        <v>1</v>
      </c>
      <c r="K1438">
        <v>5</v>
      </c>
      <c r="P1438">
        <v>36.33</v>
      </c>
    </row>
    <row r="1439" spans="1:16" x14ac:dyDescent="0.3">
      <c r="A1439" t="s">
        <v>1424</v>
      </c>
      <c r="B1439" t="s">
        <v>106</v>
      </c>
      <c r="D1439" t="s">
        <v>730</v>
      </c>
      <c r="F1439">
        <v>1</v>
      </c>
      <c r="G1439">
        <v>7</v>
      </c>
      <c r="H1439">
        <v>0.22</v>
      </c>
      <c r="I1439">
        <v>3</v>
      </c>
      <c r="J1439">
        <v>2</v>
      </c>
      <c r="K1439">
        <v>5</v>
      </c>
      <c r="P1439">
        <v>36.33</v>
      </c>
    </row>
    <row r="1440" spans="1:16" x14ac:dyDescent="0.3">
      <c r="A1440" t="s">
        <v>1425</v>
      </c>
      <c r="B1440" t="s">
        <v>106</v>
      </c>
      <c r="D1440" t="s">
        <v>730</v>
      </c>
      <c r="F1440">
        <v>1</v>
      </c>
      <c r="G1440">
        <v>7</v>
      </c>
      <c r="H1440">
        <v>0.22</v>
      </c>
      <c r="I1440">
        <v>3</v>
      </c>
      <c r="J1440">
        <v>3</v>
      </c>
      <c r="K1440">
        <v>5</v>
      </c>
      <c r="P1440">
        <v>36.33</v>
      </c>
    </row>
    <row r="1441" spans="1:16" x14ac:dyDescent="0.3">
      <c r="A1441" t="s">
        <v>1426</v>
      </c>
      <c r="B1441" t="s">
        <v>106</v>
      </c>
      <c r="D1441" t="s">
        <v>730</v>
      </c>
      <c r="F1441">
        <v>1</v>
      </c>
      <c r="G1441">
        <v>7</v>
      </c>
      <c r="H1441">
        <v>0.22</v>
      </c>
      <c r="I1441">
        <v>6</v>
      </c>
      <c r="J1441">
        <v>1</v>
      </c>
      <c r="K1441">
        <v>5</v>
      </c>
      <c r="P1441">
        <v>36.33</v>
      </c>
    </row>
    <row r="1442" spans="1:16" x14ac:dyDescent="0.3">
      <c r="A1442" t="s">
        <v>1427</v>
      </c>
      <c r="B1442" t="s">
        <v>106</v>
      </c>
      <c r="D1442" t="s">
        <v>730</v>
      </c>
      <c r="F1442">
        <v>1</v>
      </c>
      <c r="G1442">
        <v>7</v>
      </c>
      <c r="H1442">
        <v>0.22</v>
      </c>
      <c r="I1442">
        <v>6</v>
      </c>
      <c r="J1442">
        <v>2</v>
      </c>
      <c r="K1442">
        <v>5</v>
      </c>
      <c r="P1442">
        <v>36.33</v>
      </c>
    </row>
    <row r="1443" spans="1:16" x14ac:dyDescent="0.3">
      <c r="A1443" t="s">
        <v>1428</v>
      </c>
      <c r="B1443" t="s">
        <v>106</v>
      </c>
      <c r="D1443" t="s">
        <v>730</v>
      </c>
      <c r="F1443">
        <v>1</v>
      </c>
      <c r="G1443">
        <v>7</v>
      </c>
      <c r="H1443">
        <v>0.22</v>
      </c>
      <c r="I1443">
        <v>6</v>
      </c>
      <c r="J1443">
        <v>3</v>
      </c>
      <c r="K1443">
        <v>5</v>
      </c>
      <c r="P1443">
        <v>36.33</v>
      </c>
    </row>
    <row r="1444" spans="1:16" x14ac:dyDescent="0.3">
      <c r="A1444" t="s">
        <v>1429</v>
      </c>
      <c r="B1444" t="s">
        <v>106</v>
      </c>
      <c r="D1444" t="s">
        <v>730</v>
      </c>
      <c r="F1444">
        <v>1</v>
      </c>
      <c r="G1444">
        <v>7</v>
      </c>
      <c r="H1444">
        <v>0.22</v>
      </c>
      <c r="I1444">
        <v>9</v>
      </c>
      <c r="J1444">
        <v>1</v>
      </c>
      <c r="K1444">
        <v>5</v>
      </c>
      <c r="P1444">
        <v>36.33</v>
      </c>
    </row>
    <row r="1445" spans="1:16" x14ac:dyDescent="0.3">
      <c r="A1445" t="s">
        <v>1430</v>
      </c>
      <c r="B1445" t="s">
        <v>106</v>
      </c>
      <c r="D1445" t="s">
        <v>730</v>
      </c>
      <c r="F1445">
        <v>1</v>
      </c>
      <c r="G1445">
        <v>7</v>
      </c>
      <c r="H1445">
        <v>0.22</v>
      </c>
      <c r="I1445">
        <v>9</v>
      </c>
      <c r="J1445">
        <v>2</v>
      </c>
      <c r="K1445">
        <v>5</v>
      </c>
      <c r="P1445">
        <v>36.33</v>
      </c>
    </row>
    <row r="1446" spans="1:16" x14ac:dyDescent="0.3">
      <c r="A1446" t="s">
        <v>1431</v>
      </c>
      <c r="B1446" t="s">
        <v>106</v>
      </c>
      <c r="D1446" t="s">
        <v>730</v>
      </c>
      <c r="F1446">
        <v>1</v>
      </c>
      <c r="G1446">
        <v>7</v>
      </c>
      <c r="H1446">
        <v>0.22</v>
      </c>
      <c r="I1446">
        <v>9</v>
      </c>
      <c r="J1446">
        <v>3</v>
      </c>
      <c r="K1446">
        <v>5</v>
      </c>
      <c r="P1446">
        <v>36.33</v>
      </c>
    </row>
    <row r="1447" spans="1:16" x14ac:dyDescent="0.3">
      <c r="A1447" t="s">
        <v>1432</v>
      </c>
      <c r="B1447" t="s">
        <v>106</v>
      </c>
      <c r="D1447" t="s">
        <v>730</v>
      </c>
      <c r="F1447">
        <v>1</v>
      </c>
      <c r="G1447">
        <v>7</v>
      </c>
      <c r="H1447">
        <v>0.22</v>
      </c>
      <c r="I1447">
        <v>12</v>
      </c>
      <c r="J1447">
        <v>1</v>
      </c>
      <c r="K1447">
        <v>5</v>
      </c>
      <c r="P1447">
        <v>36.33</v>
      </c>
    </row>
    <row r="1448" spans="1:16" x14ac:dyDescent="0.3">
      <c r="A1448" t="s">
        <v>1433</v>
      </c>
      <c r="B1448" t="s">
        <v>106</v>
      </c>
      <c r="D1448" t="s">
        <v>730</v>
      </c>
      <c r="F1448">
        <v>1</v>
      </c>
      <c r="G1448">
        <v>7</v>
      </c>
      <c r="H1448">
        <v>0.22</v>
      </c>
      <c r="I1448">
        <v>12</v>
      </c>
      <c r="J1448">
        <v>2</v>
      </c>
      <c r="K1448">
        <v>5</v>
      </c>
      <c r="P1448">
        <v>36.33</v>
      </c>
    </row>
    <row r="1449" spans="1:16" x14ac:dyDescent="0.3">
      <c r="A1449" t="s">
        <v>1434</v>
      </c>
      <c r="B1449" t="s">
        <v>106</v>
      </c>
      <c r="D1449" t="s">
        <v>730</v>
      </c>
      <c r="F1449">
        <v>1</v>
      </c>
      <c r="G1449">
        <v>7</v>
      </c>
      <c r="H1449">
        <v>0.22</v>
      </c>
      <c r="I1449">
        <v>12</v>
      </c>
      <c r="J1449">
        <v>3</v>
      </c>
      <c r="K1449">
        <v>5</v>
      </c>
      <c r="P1449">
        <v>36.33</v>
      </c>
    </row>
    <row r="1450" spans="1:16" x14ac:dyDescent="0.3">
      <c r="A1450" t="s">
        <v>1435</v>
      </c>
      <c r="B1450" t="s">
        <v>13</v>
      </c>
      <c r="D1450" t="s">
        <v>730</v>
      </c>
      <c r="F1450">
        <v>1</v>
      </c>
      <c r="G1450">
        <v>7</v>
      </c>
      <c r="H1450" t="s">
        <v>15</v>
      </c>
      <c r="M1450">
        <v>15</v>
      </c>
      <c r="N1450">
        <v>891</v>
      </c>
      <c r="O1450" t="s">
        <v>1436</v>
      </c>
      <c r="P1450">
        <v>36.33</v>
      </c>
    </row>
    <row r="1451" spans="1:16" x14ac:dyDescent="0.3">
      <c r="A1451" t="s">
        <v>1437</v>
      </c>
      <c r="B1451" t="s">
        <v>13</v>
      </c>
      <c r="D1451" t="s">
        <v>730</v>
      </c>
      <c r="F1451">
        <v>1</v>
      </c>
      <c r="G1451">
        <v>7</v>
      </c>
      <c r="H1451" t="s">
        <v>15</v>
      </c>
      <c r="M1451">
        <v>15</v>
      </c>
      <c r="N1451">
        <v>767</v>
      </c>
      <c r="O1451" t="s">
        <v>1436</v>
      </c>
      <c r="P1451">
        <v>36.33</v>
      </c>
    </row>
    <row r="1452" spans="1:16" x14ac:dyDescent="0.3">
      <c r="A1452" t="s">
        <v>1438</v>
      </c>
      <c r="B1452" t="s">
        <v>13</v>
      </c>
      <c r="D1452" t="s">
        <v>730</v>
      </c>
      <c r="F1452">
        <v>1</v>
      </c>
      <c r="G1452">
        <v>7</v>
      </c>
      <c r="H1452" t="s">
        <v>15</v>
      </c>
      <c r="M1452">
        <v>15</v>
      </c>
      <c r="N1452">
        <v>922</v>
      </c>
      <c r="O1452" t="s">
        <v>1436</v>
      </c>
      <c r="P1452">
        <v>36.33</v>
      </c>
    </row>
    <row r="1453" spans="1:16" x14ac:dyDescent="0.3">
      <c r="A1453" t="s">
        <v>1439</v>
      </c>
      <c r="B1453" t="s">
        <v>13</v>
      </c>
      <c r="D1453" t="s">
        <v>730</v>
      </c>
      <c r="F1453">
        <v>1</v>
      </c>
      <c r="G1453">
        <v>7</v>
      </c>
      <c r="H1453" t="s">
        <v>15</v>
      </c>
      <c r="M1453">
        <v>15</v>
      </c>
      <c r="N1453">
        <v>1060</v>
      </c>
      <c r="O1453" t="s">
        <v>1436</v>
      </c>
      <c r="P1453">
        <v>36.33</v>
      </c>
    </row>
    <row r="1454" spans="1:16" x14ac:dyDescent="0.3">
      <c r="A1454" t="s">
        <v>1440</v>
      </c>
      <c r="B1454" t="s">
        <v>13</v>
      </c>
      <c r="D1454" t="s">
        <v>730</v>
      </c>
      <c r="F1454">
        <v>1</v>
      </c>
      <c r="G1454">
        <v>7</v>
      </c>
      <c r="H1454">
        <v>0.22</v>
      </c>
      <c r="I1454">
        <v>3</v>
      </c>
      <c r="J1454">
        <v>1</v>
      </c>
      <c r="K1454">
        <v>10</v>
      </c>
      <c r="O1454" t="s">
        <v>1436</v>
      </c>
      <c r="P1454">
        <v>36.33</v>
      </c>
    </row>
    <row r="1455" spans="1:16" x14ac:dyDescent="0.3">
      <c r="A1455" t="s">
        <v>1441</v>
      </c>
      <c r="B1455" t="s">
        <v>13</v>
      </c>
      <c r="D1455" t="s">
        <v>730</v>
      </c>
      <c r="F1455">
        <v>1</v>
      </c>
      <c r="G1455">
        <v>7</v>
      </c>
      <c r="H1455">
        <v>0.22</v>
      </c>
      <c r="I1455">
        <v>3</v>
      </c>
      <c r="J1455">
        <v>2</v>
      </c>
      <c r="K1455">
        <v>10</v>
      </c>
      <c r="O1455" t="s">
        <v>1436</v>
      </c>
      <c r="P1455">
        <v>36.33</v>
      </c>
    </row>
    <row r="1456" spans="1:16" x14ac:dyDescent="0.3">
      <c r="A1456" t="s">
        <v>1442</v>
      </c>
      <c r="B1456" t="s">
        <v>13</v>
      </c>
      <c r="D1456" t="s">
        <v>730</v>
      </c>
      <c r="F1456">
        <v>1</v>
      </c>
      <c r="G1456">
        <v>7</v>
      </c>
      <c r="H1456">
        <v>0.22</v>
      </c>
      <c r="I1456">
        <v>3</v>
      </c>
      <c r="J1456">
        <v>3</v>
      </c>
      <c r="K1456">
        <v>10</v>
      </c>
      <c r="O1456" t="s">
        <v>1436</v>
      </c>
      <c r="P1456">
        <v>36.33</v>
      </c>
    </row>
    <row r="1457" spans="1:16" x14ac:dyDescent="0.3">
      <c r="A1457" t="s">
        <v>1443</v>
      </c>
      <c r="B1457" t="s">
        <v>13</v>
      </c>
      <c r="D1457" t="s">
        <v>730</v>
      </c>
      <c r="F1457">
        <v>1</v>
      </c>
      <c r="G1457">
        <v>7</v>
      </c>
      <c r="H1457">
        <v>0.22</v>
      </c>
      <c r="I1457">
        <v>6</v>
      </c>
      <c r="J1457">
        <v>1</v>
      </c>
      <c r="K1457">
        <v>10</v>
      </c>
      <c r="O1457" t="s">
        <v>1436</v>
      </c>
      <c r="P1457">
        <v>36.33</v>
      </c>
    </row>
    <row r="1458" spans="1:16" x14ac:dyDescent="0.3">
      <c r="A1458" t="s">
        <v>1444</v>
      </c>
      <c r="B1458" t="s">
        <v>13</v>
      </c>
      <c r="D1458" t="s">
        <v>730</v>
      </c>
      <c r="F1458">
        <v>1</v>
      </c>
      <c r="G1458">
        <v>7</v>
      </c>
      <c r="H1458">
        <v>0.22</v>
      </c>
      <c r="I1458">
        <v>6</v>
      </c>
      <c r="J1458">
        <v>2</v>
      </c>
      <c r="K1458">
        <v>10</v>
      </c>
      <c r="O1458" t="s">
        <v>1436</v>
      </c>
      <c r="P1458">
        <v>36.33</v>
      </c>
    </row>
    <row r="1459" spans="1:16" x14ac:dyDescent="0.3">
      <c r="A1459" t="s">
        <v>1445</v>
      </c>
      <c r="B1459" t="s">
        <v>13</v>
      </c>
      <c r="D1459" t="s">
        <v>730</v>
      </c>
      <c r="F1459">
        <v>1</v>
      </c>
      <c r="G1459">
        <v>7</v>
      </c>
      <c r="H1459">
        <v>0.22</v>
      </c>
      <c r="I1459">
        <v>6</v>
      </c>
      <c r="J1459">
        <v>3</v>
      </c>
      <c r="K1459">
        <v>10</v>
      </c>
      <c r="O1459" t="s">
        <v>1436</v>
      </c>
      <c r="P1459">
        <v>36.33</v>
      </c>
    </row>
    <row r="1460" spans="1:16" x14ac:dyDescent="0.3">
      <c r="A1460" t="s">
        <v>1446</v>
      </c>
      <c r="B1460" t="s">
        <v>13</v>
      </c>
      <c r="D1460" t="s">
        <v>730</v>
      </c>
      <c r="F1460">
        <v>1</v>
      </c>
      <c r="G1460">
        <v>7</v>
      </c>
      <c r="H1460">
        <v>0.22</v>
      </c>
      <c r="I1460">
        <v>9</v>
      </c>
      <c r="J1460">
        <v>1</v>
      </c>
      <c r="K1460">
        <v>10</v>
      </c>
      <c r="O1460" t="s">
        <v>1436</v>
      </c>
      <c r="P1460">
        <v>36.33</v>
      </c>
    </row>
    <row r="1461" spans="1:16" x14ac:dyDescent="0.3">
      <c r="A1461" t="s">
        <v>1447</v>
      </c>
      <c r="B1461" t="s">
        <v>13</v>
      </c>
      <c r="D1461" t="s">
        <v>730</v>
      </c>
      <c r="F1461">
        <v>1</v>
      </c>
      <c r="G1461">
        <v>7</v>
      </c>
      <c r="H1461">
        <v>0.22</v>
      </c>
      <c r="I1461">
        <v>9</v>
      </c>
      <c r="J1461">
        <v>2</v>
      </c>
      <c r="K1461">
        <v>10</v>
      </c>
      <c r="O1461" t="s">
        <v>1436</v>
      </c>
      <c r="P1461">
        <v>36.33</v>
      </c>
    </row>
    <row r="1462" spans="1:16" x14ac:dyDescent="0.3">
      <c r="A1462" t="s">
        <v>1448</v>
      </c>
      <c r="B1462" t="s">
        <v>13</v>
      </c>
      <c r="D1462" t="s">
        <v>730</v>
      </c>
      <c r="F1462">
        <v>1</v>
      </c>
      <c r="G1462">
        <v>7</v>
      </c>
      <c r="H1462">
        <v>0.22</v>
      </c>
      <c r="I1462">
        <v>9</v>
      </c>
      <c r="J1462">
        <v>3</v>
      </c>
      <c r="K1462">
        <v>10</v>
      </c>
      <c r="O1462" t="s">
        <v>1436</v>
      </c>
      <c r="P1462">
        <v>36.33</v>
      </c>
    </row>
    <row r="1463" spans="1:16" x14ac:dyDescent="0.3">
      <c r="A1463" t="s">
        <v>1449</v>
      </c>
      <c r="B1463" t="s">
        <v>13</v>
      </c>
      <c r="D1463" t="s">
        <v>730</v>
      </c>
      <c r="F1463">
        <v>1</v>
      </c>
      <c r="G1463">
        <v>7</v>
      </c>
      <c r="H1463">
        <v>0.22</v>
      </c>
      <c r="I1463">
        <v>12</v>
      </c>
      <c r="J1463">
        <v>1</v>
      </c>
      <c r="K1463">
        <v>10</v>
      </c>
      <c r="O1463" t="s">
        <v>1436</v>
      </c>
      <c r="P1463">
        <v>36.33</v>
      </c>
    </row>
    <row r="1464" spans="1:16" x14ac:dyDescent="0.3">
      <c r="A1464" t="s">
        <v>1450</v>
      </c>
      <c r="B1464" t="s">
        <v>13</v>
      </c>
      <c r="D1464" t="s">
        <v>730</v>
      </c>
      <c r="F1464">
        <v>1</v>
      </c>
      <c r="G1464">
        <v>7</v>
      </c>
      <c r="H1464">
        <v>0.22</v>
      </c>
      <c r="I1464">
        <v>12</v>
      </c>
      <c r="J1464">
        <v>2</v>
      </c>
      <c r="K1464">
        <v>10</v>
      </c>
      <c r="O1464" t="s">
        <v>1436</v>
      </c>
      <c r="P1464">
        <v>36.33</v>
      </c>
    </row>
    <row r="1465" spans="1:16" x14ac:dyDescent="0.3">
      <c r="A1465" t="s">
        <v>1451</v>
      </c>
      <c r="B1465" t="s">
        <v>13</v>
      </c>
      <c r="D1465" t="s">
        <v>730</v>
      </c>
      <c r="F1465">
        <v>1</v>
      </c>
      <c r="G1465">
        <v>7</v>
      </c>
      <c r="H1465">
        <v>0.22</v>
      </c>
      <c r="I1465">
        <v>12</v>
      </c>
      <c r="J1465">
        <v>3</v>
      </c>
      <c r="K1465">
        <v>10</v>
      </c>
      <c r="O1465" t="s">
        <v>1436</v>
      </c>
      <c r="P1465">
        <v>36.33</v>
      </c>
    </row>
  </sheetData>
  <autoFilter ref="A1:P1165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4596-0BDC-4F92-A76A-D57EB9800168}">
  <dimension ref="A1:P1109"/>
  <sheetViews>
    <sheetView tabSelected="1" workbookViewId="0">
      <pane ySplit="1" topLeftCell="A1096" activePane="bottomLeft" state="frozen"/>
      <selection pane="bottomLeft" activeCell="K1113" sqref="K1113"/>
    </sheetView>
  </sheetViews>
  <sheetFormatPr defaultRowHeight="14.4" x14ac:dyDescent="0.3"/>
  <cols>
    <col min="1" max="1" width="20.5546875" customWidth="1"/>
  </cols>
  <sheetData>
    <row r="1" spans="1:16" s="1" customFormat="1" ht="13.5" customHeight="1" x14ac:dyDescent="0.3">
      <c r="A1" s="1" t="s">
        <v>0</v>
      </c>
      <c r="B1" s="1" t="s">
        <v>1</v>
      </c>
      <c r="C1" s="1" t="s">
        <v>1184</v>
      </c>
      <c r="D1" s="1" t="s">
        <v>2</v>
      </c>
      <c r="E1" s="1" t="s">
        <v>3</v>
      </c>
      <c r="F1" s="1" t="s">
        <v>1197</v>
      </c>
      <c r="G1" s="1" t="s">
        <v>1185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1183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3">
      <c r="A2" t="s">
        <v>73</v>
      </c>
      <c r="B2" t="str">
        <f>VLOOKUP($A2,All_Metadata!$A:$P,2,FALSE)</f>
        <v>Viruses</v>
      </c>
      <c r="C2">
        <f>VLOOKUP($A2,All_Metadata!$A:$P,3,FALSE)</f>
        <v>201123</v>
      </c>
      <c r="D2" t="str">
        <f>VLOOKUP($A2,All_Metadata!$A:$P,4,FALSE)</f>
        <v>PE477</v>
      </c>
      <c r="E2">
        <f>VLOOKUP($A2,All_Metadata!$A:$P,5,FALSE)</f>
        <v>200916</v>
      </c>
      <c r="F2">
        <f>VLOOKUP($A2,All_Metadata!$A:$P,6,FALSE)</f>
        <v>1</v>
      </c>
      <c r="G2">
        <v>7</v>
      </c>
      <c r="H2" t="str">
        <f>VLOOKUP($A2,All_Metadata!$A:$P,8,FALSE)</f>
        <v>VP</v>
      </c>
      <c r="I2">
        <f>VLOOKUP($A2,All_Metadata!$A:$P,9,FALSE)</f>
        <v>0</v>
      </c>
      <c r="J2">
        <f>VLOOKUP($A2,All_Metadata!$A:$P,10,FALSE)</f>
        <v>1</v>
      </c>
      <c r="K2">
        <f>VLOOKUP($A2,All_Metadata!$A:$P,11,FALSE)</f>
        <v>2</v>
      </c>
      <c r="L2">
        <v>60</v>
      </c>
      <c r="M2">
        <f>VLOOKUP($A2,All_Metadata!$A:$P,13,FALSE)</f>
        <v>330</v>
      </c>
      <c r="N2">
        <f>VLOOKUP($A2,All_Metadata!$A:$P,14,FALSE)</f>
        <v>22965</v>
      </c>
      <c r="O2">
        <f>VLOOKUP($A2,All_Metadata!$A:$P,15,FALSE)</f>
        <v>0</v>
      </c>
      <c r="P2">
        <f>VLOOKUP($A2,All_Metadata!$A:$P,16,FALSE)</f>
        <v>37</v>
      </c>
    </row>
    <row r="3" spans="1:16" x14ac:dyDescent="0.3">
      <c r="A3" t="s">
        <v>74</v>
      </c>
      <c r="B3" t="str">
        <f>VLOOKUP($A3,All_Metadata!$A:$P,2,FALSE)</f>
        <v>Viruses</v>
      </c>
      <c r="C3">
        <f>VLOOKUP($A3,All_Metadata!$A:$P,3,FALSE)</f>
        <v>201123</v>
      </c>
      <c r="D3" t="str">
        <f>VLOOKUP($A3,All_Metadata!$A:$P,4,FALSE)</f>
        <v>PE477</v>
      </c>
      <c r="E3">
        <f>VLOOKUP($A3,All_Metadata!$A:$P,5,FALSE)</f>
        <v>200916</v>
      </c>
      <c r="F3">
        <f>VLOOKUP($A3,All_Metadata!$A:$P,6,FALSE)</f>
        <v>1</v>
      </c>
      <c r="G3">
        <v>7</v>
      </c>
      <c r="H3" t="str">
        <f>VLOOKUP($A3,All_Metadata!$A:$P,8,FALSE)</f>
        <v>VP</v>
      </c>
      <c r="I3">
        <f>VLOOKUP($A3,All_Metadata!$A:$P,9,FALSE)</f>
        <v>0</v>
      </c>
      <c r="J3">
        <f>VLOOKUP($A3,All_Metadata!$A:$P,10,FALSE)</f>
        <v>2</v>
      </c>
      <c r="K3">
        <f>VLOOKUP($A3,All_Metadata!$A:$P,11,FALSE)</f>
        <v>2</v>
      </c>
      <c r="L3">
        <v>60</v>
      </c>
      <c r="M3">
        <f>VLOOKUP($A3,All_Metadata!$A:$P,13,FALSE)</f>
        <v>319</v>
      </c>
      <c r="N3">
        <f>VLOOKUP($A3,All_Metadata!$A:$P,14,FALSE)</f>
        <v>20355</v>
      </c>
      <c r="O3">
        <f>VLOOKUP($A3,All_Metadata!$A:$P,15,FALSE)</f>
        <v>0</v>
      </c>
      <c r="P3">
        <f>VLOOKUP($A3,All_Metadata!$A:$P,16,FALSE)</f>
        <v>37</v>
      </c>
    </row>
    <row r="4" spans="1:16" x14ac:dyDescent="0.3">
      <c r="A4" t="s">
        <v>75</v>
      </c>
      <c r="B4" t="str">
        <f>VLOOKUP($A4,All_Metadata!$A:$P,2,FALSE)</f>
        <v>Viruses</v>
      </c>
      <c r="C4">
        <f>VLOOKUP($A4,All_Metadata!$A:$P,3,FALSE)</f>
        <v>201123</v>
      </c>
      <c r="D4" t="str">
        <f>VLOOKUP($A4,All_Metadata!$A:$P,4,FALSE)</f>
        <v>PE477</v>
      </c>
      <c r="E4">
        <f>VLOOKUP($A4,All_Metadata!$A:$P,5,FALSE)</f>
        <v>200916</v>
      </c>
      <c r="F4">
        <f>VLOOKUP($A4,All_Metadata!$A:$P,6,FALSE)</f>
        <v>1</v>
      </c>
      <c r="G4">
        <v>7</v>
      </c>
      <c r="H4" t="str">
        <f>VLOOKUP($A4,All_Metadata!$A:$P,8,FALSE)</f>
        <v>VP</v>
      </c>
      <c r="I4">
        <f>VLOOKUP($A4,All_Metadata!$A:$P,9,FALSE)</f>
        <v>0</v>
      </c>
      <c r="J4">
        <f>VLOOKUP($A4,All_Metadata!$A:$P,10,FALSE)</f>
        <v>3</v>
      </c>
      <c r="K4">
        <f>VLOOKUP($A4,All_Metadata!$A:$P,11,FALSE)</f>
        <v>2</v>
      </c>
      <c r="L4">
        <v>60</v>
      </c>
      <c r="M4">
        <f>VLOOKUP($A4,All_Metadata!$A:$P,13,FALSE)</f>
        <v>360</v>
      </c>
      <c r="N4">
        <f>VLOOKUP($A4,All_Metadata!$A:$P,14,FALSE)</f>
        <v>22665</v>
      </c>
      <c r="O4">
        <f>VLOOKUP($A4,All_Metadata!$A:$P,15,FALSE)</f>
        <v>0</v>
      </c>
      <c r="P4">
        <f>VLOOKUP($A4,All_Metadata!$A:$P,16,FALSE)</f>
        <v>37</v>
      </c>
    </row>
    <row r="5" spans="1:16" x14ac:dyDescent="0.3">
      <c r="A5" t="s">
        <v>76</v>
      </c>
      <c r="B5" t="str">
        <f>VLOOKUP($A5,All_Metadata!$A:$P,2,FALSE)</f>
        <v>Viruses</v>
      </c>
      <c r="C5">
        <f>VLOOKUP($A5,All_Metadata!$A:$P,3,FALSE)</f>
        <v>201123</v>
      </c>
      <c r="D5" t="str">
        <f>VLOOKUP($A5,All_Metadata!$A:$P,4,FALSE)</f>
        <v>PE477</v>
      </c>
      <c r="E5">
        <f>VLOOKUP($A5,All_Metadata!$A:$P,5,FALSE)</f>
        <v>200916</v>
      </c>
      <c r="F5">
        <f>VLOOKUP($A5,All_Metadata!$A:$P,6,FALSE)</f>
        <v>1</v>
      </c>
      <c r="G5">
        <v>7</v>
      </c>
      <c r="H5" t="str">
        <f>VLOOKUP($A5,All_Metadata!$A:$P,8,FALSE)</f>
        <v>VP</v>
      </c>
      <c r="I5">
        <f>VLOOKUP($A5,All_Metadata!$A:$P,9,FALSE)</f>
        <v>3</v>
      </c>
      <c r="J5">
        <f>VLOOKUP($A5,All_Metadata!$A:$P,10,FALSE)</f>
        <v>1</v>
      </c>
      <c r="K5">
        <f>VLOOKUP($A5,All_Metadata!$A:$P,11,FALSE)</f>
        <v>2</v>
      </c>
      <c r="L5">
        <v>60</v>
      </c>
      <c r="M5">
        <f>VLOOKUP($A5,All_Metadata!$A:$P,13,FALSE)</f>
        <v>383</v>
      </c>
      <c r="N5">
        <f>VLOOKUP($A5,All_Metadata!$A:$P,14,FALSE)</f>
        <v>24660</v>
      </c>
      <c r="O5">
        <f>VLOOKUP($A5,All_Metadata!$A:$P,15,FALSE)</f>
        <v>0</v>
      </c>
      <c r="P5">
        <f>VLOOKUP($A5,All_Metadata!$A:$P,16,FALSE)</f>
        <v>37</v>
      </c>
    </row>
    <row r="6" spans="1:16" x14ac:dyDescent="0.3">
      <c r="A6" t="s">
        <v>77</v>
      </c>
      <c r="B6" t="str">
        <f>VLOOKUP($A6,All_Metadata!$A:$P,2,FALSE)</f>
        <v>Viruses</v>
      </c>
      <c r="C6">
        <f>VLOOKUP($A6,All_Metadata!$A:$P,3,FALSE)</f>
        <v>201123</v>
      </c>
      <c r="D6" t="str">
        <f>VLOOKUP($A6,All_Metadata!$A:$P,4,FALSE)</f>
        <v>PE477</v>
      </c>
      <c r="E6">
        <f>VLOOKUP($A6,All_Metadata!$A:$P,5,FALSE)</f>
        <v>200916</v>
      </c>
      <c r="F6">
        <f>VLOOKUP($A6,All_Metadata!$A:$P,6,FALSE)</f>
        <v>1</v>
      </c>
      <c r="G6">
        <v>7</v>
      </c>
      <c r="H6" t="str">
        <f>VLOOKUP($A6,All_Metadata!$A:$P,8,FALSE)</f>
        <v>VP</v>
      </c>
      <c r="I6">
        <f>VLOOKUP($A6,All_Metadata!$A:$P,9,FALSE)</f>
        <v>3</v>
      </c>
      <c r="J6">
        <f>VLOOKUP($A6,All_Metadata!$A:$P,10,FALSE)</f>
        <v>2</v>
      </c>
      <c r="K6">
        <f>VLOOKUP($A6,All_Metadata!$A:$P,11,FALSE)</f>
        <v>2</v>
      </c>
      <c r="L6">
        <v>60</v>
      </c>
      <c r="M6">
        <f>VLOOKUP($A6,All_Metadata!$A:$P,13,FALSE)</f>
        <v>368</v>
      </c>
      <c r="N6">
        <f>VLOOKUP($A6,All_Metadata!$A:$P,14,FALSE)</f>
        <v>23220</v>
      </c>
      <c r="O6">
        <f>VLOOKUP($A6,All_Metadata!$A:$P,15,FALSE)</f>
        <v>0</v>
      </c>
      <c r="P6">
        <f>VLOOKUP($A6,All_Metadata!$A:$P,16,FALSE)</f>
        <v>37</v>
      </c>
    </row>
    <row r="7" spans="1:16" x14ac:dyDescent="0.3">
      <c r="A7" t="s">
        <v>78</v>
      </c>
      <c r="B7" t="str">
        <f>VLOOKUP($A7,All_Metadata!$A:$P,2,FALSE)</f>
        <v>Viruses</v>
      </c>
      <c r="C7">
        <f>VLOOKUP($A7,All_Metadata!$A:$P,3,FALSE)</f>
        <v>201123</v>
      </c>
      <c r="D7" t="str">
        <f>VLOOKUP($A7,All_Metadata!$A:$P,4,FALSE)</f>
        <v>PE477</v>
      </c>
      <c r="E7">
        <f>VLOOKUP($A7,All_Metadata!$A:$P,5,FALSE)</f>
        <v>200916</v>
      </c>
      <c r="F7">
        <f>VLOOKUP($A7,All_Metadata!$A:$P,6,FALSE)</f>
        <v>1</v>
      </c>
      <c r="G7">
        <v>7</v>
      </c>
      <c r="H7" t="str">
        <f>VLOOKUP($A7,All_Metadata!$A:$P,8,FALSE)</f>
        <v>VP</v>
      </c>
      <c r="I7">
        <f>VLOOKUP($A7,All_Metadata!$A:$P,9,FALSE)</f>
        <v>3</v>
      </c>
      <c r="J7">
        <f>VLOOKUP($A7,All_Metadata!$A:$P,10,FALSE)</f>
        <v>3</v>
      </c>
      <c r="K7">
        <f>VLOOKUP($A7,All_Metadata!$A:$P,11,FALSE)</f>
        <v>2</v>
      </c>
      <c r="L7">
        <v>60</v>
      </c>
      <c r="M7">
        <f>VLOOKUP($A7,All_Metadata!$A:$P,13,FALSE)</f>
        <v>450</v>
      </c>
      <c r="N7">
        <f>VLOOKUP($A7,All_Metadata!$A:$P,14,FALSE)</f>
        <v>22785</v>
      </c>
      <c r="O7">
        <f>VLOOKUP($A7,All_Metadata!$A:$P,15,FALSE)</f>
        <v>0</v>
      </c>
      <c r="P7">
        <f>VLOOKUP($A7,All_Metadata!$A:$P,16,FALSE)</f>
        <v>37</v>
      </c>
    </row>
    <row r="8" spans="1:16" x14ac:dyDescent="0.3">
      <c r="A8" t="s">
        <v>79</v>
      </c>
      <c r="B8" t="str">
        <f>VLOOKUP($A8,All_Metadata!$A:$P,2,FALSE)</f>
        <v>Viruses</v>
      </c>
      <c r="C8">
        <f>VLOOKUP($A8,All_Metadata!$A:$P,3,FALSE)</f>
        <v>201123</v>
      </c>
      <c r="D8" t="str">
        <f>VLOOKUP($A8,All_Metadata!$A:$P,4,FALSE)</f>
        <v>PE477</v>
      </c>
      <c r="E8">
        <f>VLOOKUP($A8,All_Metadata!$A:$P,5,FALSE)</f>
        <v>200916</v>
      </c>
      <c r="F8">
        <f>VLOOKUP($A8,All_Metadata!$A:$P,6,FALSE)</f>
        <v>1</v>
      </c>
      <c r="G8">
        <v>7</v>
      </c>
      <c r="H8" t="str">
        <f>VLOOKUP($A8,All_Metadata!$A:$P,8,FALSE)</f>
        <v>VP</v>
      </c>
      <c r="I8">
        <f>VLOOKUP($A8,All_Metadata!$A:$P,9,FALSE)</f>
        <v>6</v>
      </c>
      <c r="J8">
        <f>VLOOKUP($A8,All_Metadata!$A:$P,10,FALSE)</f>
        <v>1</v>
      </c>
      <c r="K8">
        <f>VLOOKUP($A8,All_Metadata!$A:$P,11,FALSE)</f>
        <v>2</v>
      </c>
      <c r="L8">
        <v>60</v>
      </c>
      <c r="M8">
        <f>VLOOKUP($A8,All_Metadata!$A:$P,13,FALSE)</f>
        <v>464</v>
      </c>
      <c r="N8">
        <f>VLOOKUP($A8,All_Metadata!$A:$P,14,FALSE)</f>
        <v>31125</v>
      </c>
      <c r="O8">
        <f>VLOOKUP($A8,All_Metadata!$A:$P,15,FALSE)</f>
        <v>0</v>
      </c>
      <c r="P8">
        <f>VLOOKUP($A8,All_Metadata!$A:$P,16,FALSE)</f>
        <v>37</v>
      </c>
    </row>
    <row r="9" spans="1:16" x14ac:dyDescent="0.3">
      <c r="A9" t="s">
        <v>80</v>
      </c>
      <c r="B9" t="str">
        <f>VLOOKUP($A9,All_Metadata!$A:$P,2,FALSE)</f>
        <v>Viruses</v>
      </c>
      <c r="C9">
        <f>VLOOKUP($A9,All_Metadata!$A:$P,3,FALSE)</f>
        <v>201123</v>
      </c>
      <c r="D9" t="str">
        <f>VLOOKUP($A9,All_Metadata!$A:$P,4,FALSE)</f>
        <v>PE477</v>
      </c>
      <c r="E9">
        <f>VLOOKUP($A9,All_Metadata!$A:$P,5,FALSE)</f>
        <v>200916</v>
      </c>
      <c r="F9">
        <f>VLOOKUP($A9,All_Metadata!$A:$P,6,FALSE)</f>
        <v>1</v>
      </c>
      <c r="G9">
        <v>7</v>
      </c>
      <c r="H9" t="str">
        <f>VLOOKUP($A9,All_Metadata!$A:$P,8,FALSE)</f>
        <v>VP</v>
      </c>
      <c r="I9">
        <f>VLOOKUP($A9,All_Metadata!$A:$P,9,FALSE)</f>
        <v>6</v>
      </c>
      <c r="J9">
        <f>VLOOKUP($A9,All_Metadata!$A:$P,10,FALSE)</f>
        <v>2</v>
      </c>
      <c r="K9">
        <f>VLOOKUP($A9,All_Metadata!$A:$P,11,FALSE)</f>
        <v>2</v>
      </c>
      <c r="L9">
        <v>60</v>
      </c>
      <c r="M9">
        <f>VLOOKUP($A9,All_Metadata!$A:$P,13,FALSE)</f>
        <v>398</v>
      </c>
      <c r="N9">
        <f>VLOOKUP($A9,All_Metadata!$A:$P,14,FALSE)</f>
        <v>27285</v>
      </c>
      <c r="O9">
        <f>VLOOKUP($A9,All_Metadata!$A:$P,15,FALSE)</f>
        <v>0</v>
      </c>
      <c r="P9">
        <f>VLOOKUP($A9,All_Metadata!$A:$P,16,FALSE)</f>
        <v>37</v>
      </c>
    </row>
    <row r="10" spans="1:16" x14ac:dyDescent="0.3">
      <c r="A10" t="s">
        <v>81</v>
      </c>
      <c r="B10" t="str">
        <f>VLOOKUP($A10,All_Metadata!$A:$P,2,FALSE)</f>
        <v>Viruses</v>
      </c>
      <c r="C10">
        <f>VLOOKUP($A10,All_Metadata!$A:$P,3,FALSE)</f>
        <v>201123</v>
      </c>
      <c r="D10" t="str">
        <f>VLOOKUP($A10,All_Metadata!$A:$P,4,FALSE)</f>
        <v>PE477</v>
      </c>
      <c r="E10">
        <f>VLOOKUP($A10,All_Metadata!$A:$P,5,FALSE)</f>
        <v>200916</v>
      </c>
      <c r="F10">
        <f>VLOOKUP($A10,All_Metadata!$A:$P,6,FALSE)</f>
        <v>1</v>
      </c>
      <c r="G10">
        <v>7</v>
      </c>
      <c r="H10" t="str">
        <f>VLOOKUP($A10,All_Metadata!$A:$P,8,FALSE)</f>
        <v>VP</v>
      </c>
      <c r="I10">
        <f>VLOOKUP($A10,All_Metadata!$A:$P,9,FALSE)</f>
        <v>6</v>
      </c>
      <c r="J10">
        <f>VLOOKUP($A10,All_Metadata!$A:$P,10,FALSE)</f>
        <v>3</v>
      </c>
      <c r="K10">
        <f>VLOOKUP($A10,All_Metadata!$A:$P,11,FALSE)</f>
        <v>2</v>
      </c>
      <c r="L10">
        <v>60</v>
      </c>
      <c r="M10">
        <f>VLOOKUP($A10,All_Metadata!$A:$P,13,FALSE)</f>
        <v>465</v>
      </c>
      <c r="N10">
        <f>VLOOKUP($A10,All_Metadata!$A:$P,14,FALSE)</f>
        <v>27510</v>
      </c>
      <c r="O10">
        <f>VLOOKUP($A10,All_Metadata!$A:$P,15,FALSE)</f>
        <v>0</v>
      </c>
      <c r="P10">
        <f>VLOOKUP($A10,All_Metadata!$A:$P,16,FALSE)</f>
        <v>37</v>
      </c>
    </row>
    <row r="11" spans="1:16" x14ac:dyDescent="0.3">
      <c r="A11" t="s">
        <v>95</v>
      </c>
      <c r="B11" t="str">
        <f>VLOOKUP($A11,All_Metadata!$A:$P,2,FALSE)</f>
        <v>Viruses</v>
      </c>
      <c r="C11">
        <f>VLOOKUP($A11,All_Metadata!$A:$P,3,FALSE)</f>
        <v>201123</v>
      </c>
      <c r="D11" t="str">
        <f>VLOOKUP($A11,All_Metadata!$A:$P,4,FALSE)</f>
        <v>PE477</v>
      </c>
      <c r="E11">
        <f>VLOOKUP($A11,All_Metadata!$A:$P,5,FALSE)</f>
        <v>200916</v>
      </c>
      <c r="F11">
        <f>VLOOKUP($A11,All_Metadata!$A:$P,6,FALSE)</f>
        <v>1</v>
      </c>
      <c r="G11">
        <v>7</v>
      </c>
      <c r="H11" t="str">
        <f>VLOOKUP($A11,All_Metadata!$A:$P,8,FALSE)</f>
        <v>VP</v>
      </c>
      <c r="I11">
        <f>VLOOKUP($A11,All_Metadata!$A:$P,9,FALSE)</f>
        <v>9</v>
      </c>
      <c r="J11">
        <f>VLOOKUP($A11,All_Metadata!$A:$P,10,FALSE)</f>
        <v>1</v>
      </c>
      <c r="K11">
        <f>VLOOKUP($A11,All_Metadata!$A:$P,11,FALSE)</f>
        <v>2</v>
      </c>
      <c r="L11">
        <v>60</v>
      </c>
      <c r="M11">
        <f>VLOOKUP($A11,All_Metadata!$A:$P,13,FALSE)</f>
        <v>720</v>
      </c>
      <c r="N11">
        <f>VLOOKUP($A11,All_Metadata!$A:$P,14,FALSE)</f>
        <v>44490</v>
      </c>
      <c r="O11" t="str">
        <f>VLOOKUP($A11,All_Metadata!$A:$P,15,FALSE)</f>
        <v>?</v>
      </c>
      <c r="P11">
        <f>VLOOKUP($A11,All_Metadata!$A:$P,16,FALSE)</f>
        <v>37</v>
      </c>
    </row>
    <row r="12" spans="1:16" x14ac:dyDescent="0.3">
      <c r="A12" t="s">
        <v>97</v>
      </c>
      <c r="B12" t="str">
        <f>VLOOKUP($A12,All_Metadata!$A:$P,2,FALSE)</f>
        <v>Viruses</v>
      </c>
      <c r="C12">
        <f>VLOOKUP($A12,All_Metadata!$A:$P,3,FALSE)</f>
        <v>201123</v>
      </c>
      <c r="D12" t="str">
        <f>VLOOKUP($A12,All_Metadata!$A:$P,4,FALSE)</f>
        <v>PE477</v>
      </c>
      <c r="E12">
        <f>VLOOKUP($A12,All_Metadata!$A:$P,5,FALSE)</f>
        <v>200916</v>
      </c>
      <c r="F12">
        <f>VLOOKUP($A12,All_Metadata!$A:$P,6,FALSE)</f>
        <v>1</v>
      </c>
      <c r="G12">
        <v>7</v>
      </c>
      <c r="H12" t="str">
        <f>VLOOKUP($A12,All_Metadata!$A:$P,8,FALSE)</f>
        <v>VP</v>
      </c>
      <c r="I12">
        <f>VLOOKUP($A12,All_Metadata!$A:$P,9,FALSE)</f>
        <v>9</v>
      </c>
      <c r="J12">
        <f>VLOOKUP($A12,All_Metadata!$A:$P,10,FALSE)</f>
        <v>2</v>
      </c>
      <c r="K12">
        <f>VLOOKUP($A12,All_Metadata!$A:$P,11,FALSE)</f>
        <v>2</v>
      </c>
      <c r="L12">
        <v>60</v>
      </c>
      <c r="M12">
        <f>VLOOKUP($A12,All_Metadata!$A:$P,13,FALSE)</f>
        <v>390</v>
      </c>
      <c r="N12">
        <f>VLOOKUP($A12,All_Metadata!$A:$P,14,FALSE)</f>
        <v>29505</v>
      </c>
      <c r="O12">
        <f>VLOOKUP($A12,All_Metadata!$A:$P,15,FALSE)</f>
        <v>0</v>
      </c>
      <c r="P12">
        <f>VLOOKUP($A12,All_Metadata!$A:$P,16,FALSE)</f>
        <v>37</v>
      </c>
    </row>
    <row r="13" spans="1:16" x14ac:dyDescent="0.3">
      <c r="A13" t="s">
        <v>98</v>
      </c>
      <c r="B13" t="str">
        <f>VLOOKUP($A13,All_Metadata!$A:$P,2,FALSE)</f>
        <v>Viruses</v>
      </c>
      <c r="C13">
        <f>VLOOKUP($A13,All_Metadata!$A:$P,3,FALSE)</f>
        <v>201123</v>
      </c>
      <c r="D13" t="str">
        <f>VLOOKUP($A13,All_Metadata!$A:$P,4,FALSE)</f>
        <v>PE477</v>
      </c>
      <c r="E13">
        <f>VLOOKUP($A13,All_Metadata!$A:$P,5,FALSE)</f>
        <v>200916</v>
      </c>
      <c r="F13">
        <f>VLOOKUP($A13,All_Metadata!$A:$P,6,FALSE)</f>
        <v>1</v>
      </c>
      <c r="G13">
        <v>7</v>
      </c>
      <c r="H13" t="str">
        <f>VLOOKUP($A13,All_Metadata!$A:$P,8,FALSE)</f>
        <v>VP</v>
      </c>
      <c r="I13">
        <f>VLOOKUP($A13,All_Metadata!$A:$P,9,FALSE)</f>
        <v>9</v>
      </c>
      <c r="J13">
        <f>VLOOKUP($A13,All_Metadata!$A:$P,10,FALSE)</f>
        <v>3</v>
      </c>
      <c r="K13">
        <f>VLOOKUP($A13,All_Metadata!$A:$P,11,FALSE)</f>
        <v>2</v>
      </c>
      <c r="L13">
        <v>60</v>
      </c>
      <c r="M13">
        <f>VLOOKUP($A13,All_Metadata!$A:$P,13,FALSE)</f>
        <v>354</v>
      </c>
      <c r="N13">
        <f>VLOOKUP($A13,All_Metadata!$A:$P,14,FALSE)</f>
        <v>21675</v>
      </c>
      <c r="O13">
        <f>VLOOKUP($A13,All_Metadata!$A:$P,15,FALSE)</f>
        <v>0</v>
      </c>
      <c r="P13">
        <f>VLOOKUP($A13,All_Metadata!$A:$P,16,FALSE)</f>
        <v>37</v>
      </c>
    </row>
    <row r="14" spans="1:16" x14ac:dyDescent="0.3">
      <c r="A14" t="s">
        <v>99</v>
      </c>
      <c r="B14" t="str">
        <f>VLOOKUP($A14,All_Metadata!$A:$P,2,FALSE)</f>
        <v>Viruses</v>
      </c>
      <c r="C14">
        <f>VLOOKUP($A14,All_Metadata!$A:$P,3,FALSE)</f>
        <v>201123</v>
      </c>
      <c r="D14" t="str">
        <f>VLOOKUP($A14,All_Metadata!$A:$P,4,FALSE)</f>
        <v>PE477</v>
      </c>
      <c r="E14">
        <f>VLOOKUP($A14,All_Metadata!$A:$P,5,FALSE)</f>
        <v>200916</v>
      </c>
      <c r="F14">
        <f>VLOOKUP($A14,All_Metadata!$A:$P,6,FALSE)</f>
        <v>1</v>
      </c>
      <c r="G14">
        <v>7</v>
      </c>
      <c r="H14" t="str">
        <f>VLOOKUP($A14,All_Metadata!$A:$P,8,FALSE)</f>
        <v>VP</v>
      </c>
      <c r="I14">
        <f>VLOOKUP($A14,All_Metadata!$A:$P,9,FALSE)</f>
        <v>12</v>
      </c>
      <c r="J14">
        <f>VLOOKUP($A14,All_Metadata!$A:$P,10,FALSE)</f>
        <v>1</v>
      </c>
      <c r="K14">
        <f>VLOOKUP($A14,All_Metadata!$A:$P,11,FALSE)</f>
        <v>2</v>
      </c>
      <c r="L14">
        <v>60</v>
      </c>
      <c r="M14">
        <f>VLOOKUP($A14,All_Metadata!$A:$P,13,FALSE)</f>
        <v>540</v>
      </c>
      <c r="N14">
        <f>VLOOKUP($A14,All_Metadata!$A:$P,14,FALSE)</f>
        <v>33990</v>
      </c>
      <c r="O14">
        <f>VLOOKUP($A14,All_Metadata!$A:$P,15,FALSE)</f>
        <v>0</v>
      </c>
      <c r="P14">
        <f>VLOOKUP($A14,All_Metadata!$A:$P,16,FALSE)</f>
        <v>37</v>
      </c>
    </row>
    <row r="15" spans="1:16" x14ac:dyDescent="0.3">
      <c r="A15" t="s">
        <v>100</v>
      </c>
      <c r="B15" t="str">
        <f>VLOOKUP($A15,All_Metadata!$A:$P,2,FALSE)</f>
        <v>Viruses</v>
      </c>
      <c r="C15">
        <f>VLOOKUP($A15,All_Metadata!$A:$P,3,FALSE)</f>
        <v>201123</v>
      </c>
      <c r="D15" t="str">
        <f>VLOOKUP($A15,All_Metadata!$A:$P,4,FALSE)</f>
        <v>PE477</v>
      </c>
      <c r="E15">
        <f>VLOOKUP($A15,All_Metadata!$A:$P,5,FALSE)</f>
        <v>200916</v>
      </c>
      <c r="F15">
        <f>VLOOKUP($A15,All_Metadata!$A:$P,6,FALSE)</f>
        <v>1</v>
      </c>
      <c r="G15">
        <v>7</v>
      </c>
      <c r="H15" t="str">
        <f>VLOOKUP($A15,All_Metadata!$A:$P,8,FALSE)</f>
        <v>VP</v>
      </c>
      <c r="I15">
        <f>VLOOKUP($A15,All_Metadata!$A:$P,9,FALSE)</f>
        <v>12</v>
      </c>
      <c r="J15">
        <f>VLOOKUP($A15,All_Metadata!$A:$P,10,FALSE)</f>
        <v>2</v>
      </c>
      <c r="K15">
        <f>VLOOKUP($A15,All_Metadata!$A:$P,11,FALSE)</f>
        <v>2</v>
      </c>
      <c r="L15">
        <v>60</v>
      </c>
      <c r="M15">
        <f>VLOOKUP($A15,All_Metadata!$A:$P,13,FALSE)</f>
        <v>465</v>
      </c>
      <c r="N15">
        <f>VLOOKUP($A15,All_Metadata!$A:$P,14,FALSE)</f>
        <v>26355</v>
      </c>
      <c r="O15">
        <f>VLOOKUP($A15,All_Metadata!$A:$P,15,FALSE)</f>
        <v>0</v>
      </c>
      <c r="P15">
        <f>VLOOKUP($A15,All_Metadata!$A:$P,16,FALSE)</f>
        <v>37</v>
      </c>
    </row>
    <row r="16" spans="1:16" x14ac:dyDescent="0.3">
      <c r="A16" t="s">
        <v>101</v>
      </c>
      <c r="B16" t="str">
        <f>VLOOKUP($A16,All_Metadata!$A:$P,2,FALSE)</f>
        <v>Viruses</v>
      </c>
      <c r="C16">
        <f>VLOOKUP($A16,All_Metadata!$A:$P,3,FALSE)</f>
        <v>201123</v>
      </c>
      <c r="D16" t="str">
        <f>VLOOKUP($A16,All_Metadata!$A:$P,4,FALSE)</f>
        <v>PE477</v>
      </c>
      <c r="E16">
        <f>VLOOKUP($A16,All_Metadata!$A:$P,5,FALSE)</f>
        <v>200916</v>
      </c>
      <c r="F16">
        <f>VLOOKUP($A16,All_Metadata!$A:$P,6,FALSE)</f>
        <v>1</v>
      </c>
      <c r="G16">
        <v>7</v>
      </c>
      <c r="H16" t="str">
        <f>VLOOKUP($A16,All_Metadata!$A:$P,8,FALSE)</f>
        <v>VP</v>
      </c>
      <c r="I16">
        <f>VLOOKUP($A16,All_Metadata!$A:$P,9,FALSE)</f>
        <v>12</v>
      </c>
      <c r="J16">
        <f>VLOOKUP($A16,All_Metadata!$A:$P,10,FALSE)</f>
        <v>3</v>
      </c>
      <c r="K16">
        <f>VLOOKUP($A16,All_Metadata!$A:$P,11,FALSE)</f>
        <v>2</v>
      </c>
      <c r="L16">
        <v>60</v>
      </c>
      <c r="M16">
        <f>VLOOKUP($A16,All_Metadata!$A:$P,13,FALSE)</f>
        <v>420</v>
      </c>
      <c r="N16">
        <f>VLOOKUP($A16,All_Metadata!$A:$P,14,FALSE)</f>
        <v>25155</v>
      </c>
      <c r="O16">
        <f>VLOOKUP($A16,All_Metadata!$A:$P,15,FALSE)</f>
        <v>0</v>
      </c>
      <c r="P16">
        <f>VLOOKUP($A16,All_Metadata!$A:$P,16,FALSE)</f>
        <v>37</v>
      </c>
    </row>
    <row r="17" spans="1:16" x14ac:dyDescent="0.3">
      <c r="A17" t="s">
        <v>102</v>
      </c>
      <c r="B17" t="str">
        <f>VLOOKUP($A17,All_Metadata!$A:$P,2,FALSE)</f>
        <v>Viruses</v>
      </c>
      <c r="C17">
        <f>VLOOKUP($A17,All_Metadata!$A:$P,3,FALSE)</f>
        <v>201123</v>
      </c>
      <c r="D17" t="str">
        <f>VLOOKUP($A17,All_Metadata!$A:$P,4,FALSE)</f>
        <v>PE477</v>
      </c>
      <c r="E17">
        <f>VLOOKUP($A17,All_Metadata!$A:$P,5,FALSE)</f>
        <v>200916</v>
      </c>
      <c r="F17">
        <f>VLOOKUP($A17,All_Metadata!$A:$P,6,FALSE)</f>
        <v>1</v>
      </c>
      <c r="G17">
        <v>7</v>
      </c>
      <c r="H17" t="str">
        <f>VLOOKUP($A17,All_Metadata!$A:$P,8,FALSE)</f>
        <v>VP</v>
      </c>
      <c r="I17">
        <f>VLOOKUP($A17,All_Metadata!$A:$P,9,FALSE)</f>
        <v>24</v>
      </c>
      <c r="J17">
        <f>VLOOKUP($A17,All_Metadata!$A:$P,10,FALSE)</f>
        <v>1</v>
      </c>
      <c r="K17">
        <f>VLOOKUP($A17,All_Metadata!$A:$P,11,FALSE)</f>
        <v>2</v>
      </c>
      <c r="L17">
        <v>60</v>
      </c>
      <c r="M17">
        <f>VLOOKUP($A17,All_Metadata!$A:$P,13,FALSE)</f>
        <v>450</v>
      </c>
      <c r="N17">
        <f>VLOOKUP($A17,All_Metadata!$A:$P,14,FALSE)</f>
        <v>34785</v>
      </c>
      <c r="O17">
        <f>VLOOKUP($A17,All_Metadata!$A:$P,15,FALSE)</f>
        <v>0</v>
      </c>
      <c r="P17">
        <f>VLOOKUP($A17,All_Metadata!$A:$P,16,FALSE)</f>
        <v>37</v>
      </c>
    </row>
    <row r="18" spans="1:16" x14ac:dyDescent="0.3">
      <c r="A18" t="s">
        <v>103</v>
      </c>
      <c r="B18" t="str">
        <f>VLOOKUP($A18,All_Metadata!$A:$P,2,FALSE)</f>
        <v>Viruses</v>
      </c>
      <c r="C18">
        <f>VLOOKUP($A18,All_Metadata!$A:$P,3,FALSE)</f>
        <v>201123</v>
      </c>
      <c r="D18" t="str">
        <f>VLOOKUP($A18,All_Metadata!$A:$P,4,FALSE)</f>
        <v>PE477</v>
      </c>
      <c r="E18">
        <f>VLOOKUP($A18,All_Metadata!$A:$P,5,FALSE)</f>
        <v>200916</v>
      </c>
      <c r="F18">
        <f>VLOOKUP($A18,All_Metadata!$A:$P,6,FALSE)</f>
        <v>1</v>
      </c>
      <c r="G18">
        <v>7</v>
      </c>
      <c r="H18" t="str">
        <f>VLOOKUP($A18,All_Metadata!$A:$P,8,FALSE)</f>
        <v>VP</v>
      </c>
      <c r="I18">
        <f>VLOOKUP($A18,All_Metadata!$A:$P,9,FALSE)</f>
        <v>24</v>
      </c>
      <c r="J18">
        <f>VLOOKUP($A18,All_Metadata!$A:$P,10,FALSE)</f>
        <v>2</v>
      </c>
      <c r="K18">
        <f>VLOOKUP($A18,All_Metadata!$A:$P,11,FALSE)</f>
        <v>2</v>
      </c>
      <c r="L18">
        <v>60</v>
      </c>
      <c r="M18">
        <f>VLOOKUP($A18,All_Metadata!$A:$P,13,FALSE)</f>
        <v>450</v>
      </c>
      <c r="N18">
        <f>VLOOKUP($A18,All_Metadata!$A:$P,14,FALSE)</f>
        <v>31650</v>
      </c>
      <c r="O18">
        <f>VLOOKUP($A18,All_Metadata!$A:$P,15,FALSE)</f>
        <v>0</v>
      </c>
      <c r="P18">
        <f>VLOOKUP($A18,All_Metadata!$A:$P,16,FALSE)</f>
        <v>37</v>
      </c>
    </row>
    <row r="19" spans="1:16" x14ac:dyDescent="0.3">
      <c r="A19" t="s">
        <v>104</v>
      </c>
      <c r="B19" t="str">
        <f>VLOOKUP($A19,All_Metadata!$A:$P,2,FALSE)</f>
        <v>Viruses</v>
      </c>
      <c r="C19">
        <f>VLOOKUP($A19,All_Metadata!$A:$P,3,FALSE)</f>
        <v>201123</v>
      </c>
      <c r="D19" t="str">
        <f>VLOOKUP($A19,All_Metadata!$A:$P,4,FALSE)</f>
        <v>PE477</v>
      </c>
      <c r="E19">
        <f>VLOOKUP($A19,All_Metadata!$A:$P,5,FALSE)</f>
        <v>200916</v>
      </c>
      <c r="F19">
        <f>VLOOKUP($A19,All_Metadata!$A:$P,6,FALSE)</f>
        <v>1</v>
      </c>
      <c r="G19">
        <v>7</v>
      </c>
      <c r="H19" t="str">
        <f>VLOOKUP($A19,All_Metadata!$A:$P,8,FALSE)</f>
        <v>VP</v>
      </c>
      <c r="I19">
        <f>VLOOKUP($A19,All_Metadata!$A:$P,9,FALSE)</f>
        <v>24</v>
      </c>
      <c r="J19">
        <f>VLOOKUP($A19,All_Metadata!$A:$P,10,FALSE)</f>
        <v>3</v>
      </c>
      <c r="K19">
        <f>VLOOKUP($A19,All_Metadata!$A:$P,11,FALSE)</f>
        <v>2</v>
      </c>
      <c r="L19">
        <v>60</v>
      </c>
      <c r="M19">
        <f>VLOOKUP($A19,All_Metadata!$A:$P,13,FALSE)</f>
        <v>457</v>
      </c>
      <c r="N19">
        <f>VLOOKUP($A19,All_Metadata!$A:$P,14,FALSE)</f>
        <v>34905</v>
      </c>
      <c r="O19">
        <f>VLOOKUP($A19,All_Metadata!$A:$P,15,FALSE)</f>
        <v>0</v>
      </c>
      <c r="P19">
        <f>VLOOKUP($A19,All_Metadata!$A:$P,16,FALSE)</f>
        <v>37</v>
      </c>
    </row>
    <row r="20" spans="1:16" x14ac:dyDescent="0.3">
      <c r="A20" t="s">
        <v>119</v>
      </c>
      <c r="B20" t="str">
        <f>VLOOKUP($A20,All_Metadata!$A:$P,2,FALSE)</f>
        <v>Viruses</v>
      </c>
      <c r="C20">
        <f>VLOOKUP($A20,All_Metadata!$A:$P,3,FALSE)</f>
        <v>201124</v>
      </c>
      <c r="D20" t="str">
        <f>VLOOKUP($A20,All_Metadata!$A:$P,4,FALSE)</f>
        <v>PE477</v>
      </c>
      <c r="E20">
        <f>VLOOKUP($A20,All_Metadata!$A:$P,5,FALSE)</f>
        <v>200916</v>
      </c>
      <c r="F20">
        <f>VLOOKUP($A20,All_Metadata!$A:$P,6,FALSE)</f>
        <v>1</v>
      </c>
      <c r="G20">
        <v>7</v>
      </c>
      <c r="H20" t="str">
        <f>VLOOKUP($A20,All_Metadata!$A:$P,8,FALSE)</f>
        <v>VPC</v>
      </c>
      <c r="I20">
        <f>VLOOKUP($A20,All_Metadata!$A:$P,9,FALSE)</f>
        <v>0</v>
      </c>
      <c r="J20">
        <f>VLOOKUP($A20,All_Metadata!$A:$P,10,FALSE)</f>
        <v>1</v>
      </c>
      <c r="K20">
        <f>VLOOKUP($A20,All_Metadata!$A:$P,11,FALSE)</f>
        <v>2</v>
      </c>
      <c r="L20">
        <v>60</v>
      </c>
      <c r="M20">
        <f>VLOOKUP($A20,All_Metadata!$A:$P,13,FALSE)</f>
        <v>390</v>
      </c>
      <c r="N20">
        <f>VLOOKUP($A20,All_Metadata!$A:$P,14,FALSE)</f>
        <v>24900</v>
      </c>
      <c r="O20">
        <f>VLOOKUP($A20,All_Metadata!$A:$P,15,FALSE)</f>
        <v>0</v>
      </c>
      <c r="P20">
        <f>VLOOKUP($A20,All_Metadata!$A:$P,16,FALSE)</f>
        <v>41</v>
      </c>
    </row>
    <row r="21" spans="1:16" x14ac:dyDescent="0.3">
      <c r="A21" t="s">
        <v>121</v>
      </c>
      <c r="B21" t="str">
        <f>VLOOKUP($A21,All_Metadata!$A:$P,2,FALSE)</f>
        <v>Viruses</v>
      </c>
      <c r="C21">
        <f>VLOOKUP($A21,All_Metadata!$A:$P,3,FALSE)</f>
        <v>201124</v>
      </c>
      <c r="D21" t="str">
        <f>VLOOKUP($A21,All_Metadata!$A:$P,4,FALSE)</f>
        <v>PE477</v>
      </c>
      <c r="E21">
        <f>VLOOKUP($A21,All_Metadata!$A:$P,5,FALSE)</f>
        <v>200916</v>
      </c>
      <c r="F21">
        <f>VLOOKUP($A21,All_Metadata!$A:$P,6,FALSE)</f>
        <v>1</v>
      </c>
      <c r="G21">
        <v>7</v>
      </c>
      <c r="H21" t="str">
        <f>VLOOKUP($A21,All_Metadata!$A:$P,8,FALSE)</f>
        <v>VPC</v>
      </c>
      <c r="I21">
        <f>VLOOKUP($A21,All_Metadata!$A:$P,9,FALSE)</f>
        <v>0</v>
      </c>
      <c r="J21">
        <f>VLOOKUP($A21,All_Metadata!$A:$P,10,FALSE)</f>
        <v>2</v>
      </c>
      <c r="K21">
        <f>VLOOKUP($A21,All_Metadata!$A:$P,11,FALSE)</f>
        <v>2</v>
      </c>
      <c r="L21">
        <v>60</v>
      </c>
      <c r="M21">
        <f>VLOOKUP($A21,All_Metadata!$A:$P,13,FALSE)</f>
        <v>383</v>
      </c>
      <c r="N21">
        <f>VLOOKUP($A21,All_Metadata!$A:$P,14,FALSE)</f>
        <v>24825</v>
      </c>
      <c r="O21">
        <f>VLOOKUP($A21,All_Metadata!$A:$P,15,FALSE)</f>
        <v>0</v>
      </c>
      <c r="P21">
        <f>VLOOKUP($A21,All_Metadata!$A:$P,16,FALSE)</f>
        <v>41</v>
      </c>
    </row>
    <row r="22" spans="1:16" x14ac:dyDescent="0.3">
      <c r="A22" t="s">
        <v>122</v>
      </c>
      <c r="B22" t="str">
        <f>VLOOKUP($A22,All_Metadata!$A:$P,2,FALSE)</f>
        <v>Viruses</v>
      </c>
      <c r="C22">
        <f>VLOOKUP($A22,All_Metadata!$A:$P,3,FALSE)</f>
        <v>201124</v>
      </c>
      <c r="D22" t="str">
        <f>VLOOKUP($A22,All_Metadata!$A:$P,4,FALSE)</f>
        <v>PE477</v>
      </c>
      <c r="E22">
        <f>VLOOKUP($A22,All_Metadata!$A:$P,5,FALSE)</f>
        <v>200916</v>
      </c>
      <c r="F22">
        <f>VLOOKUP($A22,All_Metadata!$A:$P,6,FALSE)</f>
        <v>1</v>
      </c>
      <c r="G22">
        <v>7</v>
      </c>
      <c r="H22" t="str">
        <f>VLOOKUP($A22,All_Metadata!$A:$P,8,FALSE)</f>
        <v>VPC</v>
      </c>
      <c r="I22">
        <f>VLOOKUP($A22,All_Metadata!$A:$P,9,FALSE)</f>
        <v>0</v>
      </c>
      <c r="J22">
        <f>VLOOKUP($A22,All_Metadata!$A:$P,10,FALSE)</f>
        <v>3</v>
      </c>
      <c r="K22">
        <f>VLOOKUP($A22,All_Metadata!$A:$P,11,FALSE)</f>
        <v>2</v>
      </c>
      <c r="L22">
        <v>60</v>
      </c>
      <c r="M22">
        <f>VLOOKUP($A22,All_Metadata!$A:$P,13,FALSE)</f>
        <v>420</v>
      </c>
      <c r="N22">
        <f>VLOOKUP($A22,All_Metadata!$A:$P,14,FALSE)</f>
        <v>26925</v>
      </c>
      <c r="O22">
        <f>VLOOKUP($A22,All_Metadata!$A:$P,15,FALSE)</f>
        <v>0</v>
      </c>
      <c r="P22">
        <f>VLOOKUP($A22,All_Metadata!$A:$P,16,FALSE)</f>
        <v>41</v>
      </c>
    </row>
    <row r="23" spans="1:16" x14ac:dyDescent="0.3">
      <c r="A23" t="s">
        <v>123</v>
      </c>
      <c r="B23" t="str">
        <f>VLOOKUP($A23,All_Metadata!$A:$P,2,FALSE)</f>
        <v>Viruses</v>
      </c>
      <c r="C23">
        <f>VLOOKUP($A23,All_Metadata!$A:$P,3,FALSE)</f>
        <v>201124</v>
      </c>
      <c r="D23" t="str">
        <f>VLOOKUP($A23,All_Metadata!$A:$P,4,FALSE)</f>
        <v>PE477</v>
      </c>
      <c r="E23">
        <f>VLOOKUP($A23,All_Metadata!$A:$P,5,FALSE)</f>
        <v>200916</v>
      </c>
      <c r="F23">
        <f>VLOOKUP($A23,All_Metadata!$A:$P,6,FALSE)</f>
        <v>1</v>
      </c>
      <c r="G23">
        <v>7</v>
      </c>
      <c r="H23" t="str">
        <f>VLOOKUP($A23,All_Metadata!$A:$P,8,FALSE)</f>
        <v>VPC</v>
      </c>
      <c r="I23">
        <f>VLOOKUP($A23,All_Metadata!$A:$P,9,FALSE)</f>
        <v>3</v>
      </c>
      <c r="J23">
        <f>VLOOKUP($A23,All_Metadata!$A:$P,10,FALSE)</f>
        <v>1</v>
      </c>
      <c r="K23">
        <f>VLOOKUP($A23,All_Metadata!$A:$P,11,FALSE)</f>
        <v>2</v>
      </c>
      <c r="L23">
        <v>60</v>
      </c>
      <c r="M23">
        <f>VLOOKUP($A23,All_Metadata!$A:$P,13,FALSE)</f>
        <v>377</v>
      </c>
      <c r="N23">
        <f>VLOOKUP($A23,All_Metadata!$A:$P,14,FALSE)</f>
        <v>24705</v>
      </c>
      <c r="O23">
        <f>VLOOKUP($A23,All_Metadata!$A:$P,15,FALSE)</f>
        <v>0</v>
      </c>
      <c r="P23">
        <f>VLOOKUP($A23,All_Metadata!$A:$P,16,FALSE)</f>
        <v>41</v>
      </c>
    </row>
    <row r="24" spans="1:16" x14ac:dyDescent="0.3">
      <c r="A24" t="s">
        <v>124</v>
      </c>
      <c r="B24" t="str">
        <f>VLOOKUP($A24,All_Metadata!$A:$P,2,FALSE)</f>
        <v>Viruses</v>
      </c>
      <c r="C24">
        <f>VLOOKUP($A24,All_Metadata!$A:$P,3,FALSE)</f>
        <v>201124</v>
      </c>
      <c r="D24" t="str">
        <f>VLOOKUP($A24,All_Metadata!$A:$P,4,FALSE)</f>
        <v>PE477</v>
      </c>
      <c r="E24">
        <f>VLOOKUP($A24,All_Metadata!$A:$P,5,FALSE)</f>
        <v>200916</v>
      </c>
      <c r="F24">
        <f>VLOOKUP($A24,All_Metadata!$A:$P,6,FALSE)</f>
        <v>1</v>
      </c>
      <c r="G24">
        <v>7</v>
      </c>
      <c r="H24" t="str">
        <f>VLOOKUP($A24,All_Metadata!$A:$P,8,FALSE)</f>
        <v>VPC</v>
      </c>
      <c r="I24">
        <f>VLOOKUP($A24,All_Metadata!$A:$P,9,FALSE)</f>
        <v>3</v>
      </c>
      <c r="J24">
        <f>VLOOKUP($A24,All_Metadata!$A:$P,10,FALSE)</f>
        <v>2</v>
      </c>
      <c r="K24">
        <f>VLOOKUP($A24,All_Metadata!$A:$P,11,FALSE)</f>
        <v>2</v>
      </c>
      <c r="L24">
        <v>60</v>
      </c>
      <c r="M24">
        <f>VLOOKUP($A24,All_Metadata!$A:$P,13,FALSE)</f>
        <v>339</v>
      </c>
      <c r="N24">
        <f>VLOOKUP($A24,All_Metadata!$A:$P,14,FALSE)</f>
        <v>24405</v>
      </c>
      <c r="O24">
        <f>VLOOKUP($A24,All_Metadata!$A:$P,15,FALSE)</f>
        <v>0</v>
      </c>
      <c r="P24">
        <f>VLOOKUP($A24,All_Metadata!$A:$P,16,FALSE)</f>
        <v>41</v>
      </c>
    </row>
    <row r="25" spans="1:16" x14ac:dyDescent="0.3">
      <c r="A25" t="s">
        <v>125</v>
      </c>
      <c r="B25" t="str">
        <f>VLOOKUP($A25,All_Metadata!$A:$P,2,FALSE)</f>
        <v>Viruses</v>
      </c>
      <c r="C25">
        <f>VLOOKUP($A25,All_Metadata!$A:$P,3,FALSE)</f>
        <v>201124</v>
      </c>
      <c r="D25" t="str">
        <f>VLOOKUP($A25,All_Metadata!$A:$P,4,FALSE)</f>
        <v>PE477</v>
      </c>
      <c r="E25">
        <f>VLOOKUP($A25,All_Metadata!$A:$P,5,FALSE)</f>
        <v>200916</v>
      </c>
      <c r="F25">
        <f>VLOOKUP($A25,All_Metadata!$A:$P,6,FALSE)</f>
        <v>1</v>
      </c>
      <c r="G25">
        <v>7</v>
      </c>
      <c r="H25" t="str">
        <f>VLOOKUP($A25,All_Metadata!$A:$P,8,FALSE)</f>
        <v>VPC</v>
      </c>
      <c r="I25">
        <f>VLOOKUP($A25,All_Metadata!$A:$P,9,FALSE)</f>
        <v>3</v>
      </c>
      <c r="J25">
        <f>VLOOKUP($A25,All_Metadata!$A:$P,10,FALSE)</f>
        <v>3</v>
      </c>
      <c r="K25">
        <f>VLOOKUP($A25,All_Metadata!$A:$P,11,FALSE)</f>
        <v>2</v>
      </c>
      <c r="L25">
        <v>60</v>
      </c>
      <c r="M25">
        <f>VLOOKUP($A25,All_Metadata!$A:$P,13,FALSE)</f>
        <v>435</v>
      </c>
      <c r="N25">
        <f>VLOOKUP($A25,All_Metadata!$A:$P,14,FALSE)</f>
        <v>25890</v>
      </c>
      <c r="O25">
        <f>VLOOKUP($A25,All_Metadata!$A:$P,15,FALSE)</f>
        <v>0</v>
      </c>
      <c r="P25">
        <f>VLOOKUP($A25,All_Metadata!$A:$P,16,FALSE)</f>
        <v>41</v>
      </c>
    </row>
    <row r="26" spans="1:16" x14ac:dyDescent="0.3">
      <c r="A26" t="s">
        <v>140</v>
      </c>
      <c r="B26" t="str">
        <f>VLOOKUP($A26,All_Metadata!$A:$P,2,FALSE)</f>
        <v>Viruses</v>
      </c>
      <c r="C26">
        <f>VLOOKUP($A26,All_Metadata!$A:$P,3,FALSE)</f>
        <v>201124</v>
      </c>
      <c r="D26" t="str">
        <f>VLOOKUP($A26,All_Metadata!$A:$P,4,FALSE)</f>
        <v>PE477</v>
      </c>
      <c r="E26">
        <f>VLOOKUP($A26,All_Metadata!$A:$P,5,FALSE)</f>
        <v>200916</v>
      </c>
      <c r="F26">
        <f>VLOOKUP($A26,All_Metadata!$A:$P,6,FALSE)</f>
        <v>1</v>
      </c>
      <c r="G26">
        <v>7</v>
      </c>
      <c r="H26" t="str">
        <f>VLOOKUP($A26,All_Metadata!$A:$P,8,FALSE)</f>
        <v>VPC</v>
      </c>
      <c r="I26">
        <f>VLOOKUP($A26,All_Metadata!$A:$P,9,FALSE)</f>
        <v>6</v>
      </c>
      <c r="J26">
        <f>VLOOKUP($A26,All_Metadata!$A:$P,10,FALSE)</f>
        <v>1</v>
      </c>
      <c r="K26">
        <f>VLOOKUP($A26,All_Metadata!$A:$P,11,FALSE)</f>
        <v>2</v>
      </c>
      <c r="L26">
        <v>60</v>
      </c>
      <c r="M26">
        <f>VLOOKUP($A26,All_Metadata!$A:$P,13,FALSE)</f>
        <v>486</v>
      </c>
      <c r="N26">
        <f>VLOOKUP($A26,All_Metadata!$A:$P,14,FALSE)</f>
        <v>30315</v>
      </c>
      <c r="O26">
        <f>VLOOKUP($A26,All_Metadata!$A:$P,15,FALSE)</f>
        <v>0</v>
      </c>
      <c r="P26">
        <f>VLOOKUP($A26,All_Metadata!$A:$P,16,FALSE)</f>
        <v>41</v>
      </c>
    </row>
    <row r="27" spans="1:16" x14ac:dyDescent="0.3">
      <c r="A27" t="s">
        <v>141</v>
      </c>
      <c r="B27" t="str">
        <f>VLOOKUP($A27,All_Metadata!$A:$P,2,FALSE)</f>
        <v>Viruses</v>
      </c>
      <c r="C27">
        <f>VLOOKUP($A27,All_Metadata!$A:$P,3,FALSE)</f>
        <v>201124</v>
      </c>
      <c r="D27" t="str">
        <f>VLOOKUP($A27,All_Metadata!$A:$P,4,FALSE)</f>
        <v>PE477</v>
      </c>
      <c r="E27">
        <f>VLOOKUP($A27,All_Metadata!$A:$P,5,FALSE)</f>
        <v>200916</v>
      </c>
      <c r="F27">
        <f>VLOOKUP($A27,All_Metadata!$A:$P,6,FALSE)</f>
        <v>1</v>
      </c>
      <c r="G27">
        <v>7</v>
      </c>
      <c r="H27" t="str">
        <f>VLOOKUP($A27,All_Metadata!$A:$P,8,FALSE)</f>
        <v>VPC</v>
      </c>
      <c r="I27">
        <f>VLOOKUP($A27,All_Metadata!$A:$P,9,FALSE)</f>
        <v>6</v>
      </c>
      <c r="J27">
        <f>VLOOKUP($A27,All_Metadata!$A:$P,10,FALSE)</f>
        <v>2</v>
      </c>
      <c r="K27">
        <f>VLOOKUP($A27,All_Metadata!$A:$P,11,FALSE)</f>
        <v>2</v>
      </c>
      <c r="L27">
        <v>60</v>
      </c>
      <c r="M27">
        <f>VLOOKUP($A27,All_Metadata!$A:$P,13,FALSE)</f>
        <v>510</v>
      </c>
      <c r="N27">
        <f>VLOOKUP($A27,All_Metadata!$A:$P,14,FALSE)</f>
        <v>29655</v>
      </c>
      <c r="O27">
        <f>VLOOKUP($A27,All_Metadata!$A:$P,15,FALSE)</f>
        <v>0</v>
      </c>
      <c r="P27">
        <f>VLOOKUP($A27,All_Metadata!$A:$P,16,FALSE)</f>
        <v>41</v>
      </c>
    </row>
    <row r="28" spans="1:16" x14ac:dyDescent="0.3">
      <c r="A28" t="s">
        <v>142</v>
      </c>
      <c r="B28" t="str">
        <f>VLOOKUP($A28,All_Metadata!$A:$P,2,FALSE)</f>
        <v>Viruses</v>
      </c>
      <c r="C28">
        <f>VLOOKUP($A28,All_Metadata!$A:$P,3,FALSE)</f>
        <v>201124</v>
      </c>
      <c r="D28" t="str">
        <f>VLOOKUP($A28,All_Metadata!$A:$P,4,FALSE)</f>
        <v>PE477</v>
      </c>
      <c r="E28">
        <f>VLOOKUP($A28,All_Metadata!$A:$P,5,FALSE)</f>
        <v>200916</v>
      </c>
      <c r="F28">
        <f>VLOOKUP($A28,All_Metadata!$A:$P,6,FALSE)</f>
        <v>1</v>
      </c>
      <c r="G28">
        <v>7</v>
      </c>
      <c r="H28" t="str">
        <f>VLOOKUP($A28,All_Metadata!$A:$P,8,FALSE)</f>
        <v>VPC</v>
      </c>
      <c r="I28">
        <f>VLOOKUP($A28,All_Metadata!$A:$P,9,FALSE)</f>
        <v>6</v>
      </c>
      <c r="J28">
        <f>VLOOKUP($A28,All_Metadata!$A:$P,10,FALSE)</f>
        <v>3</v>
      </c>
      <c r="K28">
        <f>VLOOKUP($A28,All_Metadata!$A:$P,11,FALSE)</f>
        <v>2</v>
      </c>
      <c r="L28">
        <v>60</v>
      </c>
      <c r="M28">
        <f>VLOOKUP($A28,All_Metadata!$A:$P,13,FALSE)</f>
        <v>450</v>
      </c>
      <c r="N28">
        <f>VLOOKUP($A28,All_Metadata!$A:$P,14,FALSE)</f>
        <v>26640</v>
      </c>
      <c r="O28">
        <f>VLOOKUP($A28,All_Metadata!$A:$P,15,FALSE)</f>
        <v>0</v>
      </c>
      <c r="P28">
        <f>VLOOKUP($A28,All_Metadata!$A:$P,16,FALSE)</f>
        <v>41</v>
      </c>
    </row>
    <row r="29" spans="1:16" x14ac:dyDescent="0.3">
      <c r="A29" t="s">
        <v>143</v>
      </c>
      <c r="B29" t="str">
        <f>VLOOKUP($A29,All_Metadata!$A:$P,2,FALSE)</f>
        <v>Viruses</v>
      </c>
      <c r="C29">
        <f>VLOOKUP($A29,All_Metadata!$A:$P,3,FALSE)</f>
        <v>201124</v>
      </c>
      <c r="D29" t="str">
        <f>VLOOKUP($A29,All_Metadata!$A:$P,4,FALSE)</f>
        <v>PE477</v>
      </c>
      <c r="E29">
        <f>VLOOKUP($A29,All_Metadata!$A:$P,5,FALSE)</f>
        <v>200916</v>
      </c>
      <c r="F29">
        <f>VLOOKUP($A29,All_Metadata!$A:$P,6,FALSE)</f>
        <v>1</v>
      </c>
      <c r="G29">
        <v>7</v>
      </c>
      <c r="H29" t="str">
        <f>VLOOKUP($A29,All_Metadata!$A:$P,8,FALSE)</f>
        <v>VPC</v>
      </c>
      <c r="I29">
        <f>VLOOKUP($A29,All_Metadata!$A:$P,9,FALSE)</f>
        <v>9</v>
      </c>
      <c r="J29">
        <f>VLOOKUP($A29,All_Metadata!$A:$P,10,FALSE)</f>
        <v>1</v>
      </c>
      <c r="K29">
        <f>VLOOKUP($A29,All_Metadata!$A:$P,11,FALSE)</f>
        <v>2</v>
      </c>
      <c r="L29">
        <v>60</v>
      </c>
      <c r="M29">
        <f>VLOOKUP($A29,All_Metadata!$A:$P,13,FALSE)</f>
        <v>457</v>
      </c>
      <c r="N29">
        <f>VLOOKUP($A29,All_Metadata!$A:$P,14,FALSE)</f>
        <v>27525</v>
      </c>
      <c r="O29">
        <f>VLOOKUP($A29,All_Metadata!$A:$P,15,FALSE)</f>
        <v>0</v>
      </c>
      <c r="P29">
        <f>VLOOKUP($A29,All_Metadata!$A:$P,16,FALSE)</f>
        <v>41</v>
      </c>
    </row>
    <row r="30" spans="1:16" x14ac:dyDescent="0.3">
      <c r="A30" t="s">
        <v>144</v>
      </c>
      <c r="B30" t="str">
        <f>VLOOKUP($A30,All_Metadata!$A:$P,2,FALSE)</f>
        <v>Viruses</v>
      </c>
      <c r="C30">
        <f>VLOOKUP($A30,All_Metadata!$A:$P,3,FALSE)</f>
        <v>201124</v>
      </c>
      <c r="D30" t="str">
        <f>VLOOKUP($A30,All_Metadata!$A:$P,4,FALSE)</f>
        <v>PE477</v>
      </c>
      <c r="E30">
        <f>VLOOKUP($A30,All_Metadata!$A:$P,5,FALSE)</f>
        <v>200916</v>
      </c>
      <c r="F30">
        <f>VLOOKUP($A30,All_Metadata!$A:$P,6,FALSE)</f>
        <v>1</v>
      </c>
      <c r="G30">
        <v>7</v>
      </c>
      <c r="H30" t="str">
        <f>VLOOKUP($A30,All_Metadata!$A:$P,8,FALSE)</f>
        <v>VPC</v>
      </c>
      <c r="I30">
        <f>VLOOKUP($A30,All_Metadata!$A:$P,9,FALSE)</f>
        <v>9</v>
      </c>
      <c r="J30">
        <f>VLOOKUP($A30,All_Metadata!$A:$P,10,FALSE)</f>
        <v>2</v>
      </c>
      <c r="K30">
        <f>VLOOKUP($A30,All_Metadata!$A:$P,11,FALSE)</f>
        <v>2</v>
      </c>
      <c r="L30">
        <v>60</v>
      </c>
      <c r="M30">
        <f>VLOOKUP($A30,All_Metadata!$A:$P,13,FALSE)</f>
        <v>495</v>
      </c>
      <c r="N30">
        <f>VLOOKUP($A30,All_Metadata!$A:$P,14,FALSE)</f>
        <v>28410</v>
      </c>
      <c r="O30">
        <f>VLOOKUP($A30,All_Metadata!$A:$P,15,FALSE)</f>
        <v>0</v>
      </c>
      <c r="P30">
        <f>VLOOKUP($A30,All_Metadata!$A:$P,16,FALSE)</f>
        <v>41</v>
      </c>
    </row>
    <row r="31" spans="1:16" x14ac:dyDescent="0.3">
      <c r="A31" t="s">
        <v>145</v>
      </c>
      <c r="B31" t="str">
        <f>VLOOKUP($A31,All_Metadata!$A:$P,2,FALSE)</f>
        <v>Viruses</v>
      </c>
      <c r="C31">
        <f>VLOOKUP($A31,All_Metadata!$A:$P,3,FALSE)</f>
        <v>201124</v>
      </c>
      <c r="D31" t="str">
        <f>VLOOKUP($A31,All_Metadata!$A:$P,4,FALSE)</f>
        <v>PE477</v>
      </c>
      <c r="E31">
        <f>VLOOKUP($A31,All_Metadata!$A:$P,5,FALSE)</f>
        <v>200916</v>
      </c>
      <c r="F31">
        <f>VLOOKUP($A31,All_Metadata!$A:$P,6,FALSE)</f>
        <v>1</v>
      </c>
      <c r="G31">
        <v>7</v>
      </c>
      <c r="H31" t="str">
        <f>VLOOKUP($A31,All_Metadata!$A:$P,8,FALSE)</f>
        <v>VPC</v>
      </c>
      <c r="I31">
        <f>VLOOKUP($A31,All_Metadata!$A:$P,9,FALSE)</f>
        <v>9</v>
      </c>
      <c r="J31">
        <f>VLOOKUP($A31,All_Metadata!$A:$P,10,FALSE)</f>
        <v>3</v>
      </c>
      <c r="K31">
        <f>VLOOKUP($A31,All_Metadata!$A:$P,11,FALSE)</f>
        <v>2</v>
      </c>
      <c r="L31">
        <v>60</v>
      </c>
      <c r="M31">
        <f>VLOOKUP($A31,All_Metadata!$A:$P,13,FALSE)</f>
        <v>405</v>
      </c>
      <c r="N31">
        <f>VLOOKUP($A31,All_Metadata!$A:$P,14,FALSE)</f>
        <v>25695</v>
      </c>
      <c r="O31">
        <f>VLOOKUP($A31,All_Metadata!$A:$P,15,FALSE)</f>
        <v>0</v>
      </c>
      <c r="P31">
        <f>VLOOKUP($A31,All_Metadata!$A:$P,16,FALSE)</f>
        <v>41</v>
      </c>
    </row>
    <row r="32" spans="1:16" x14ac:dyDescent="0.3">
      <c r="A32" t="s">
        <v>166</v>
      </c>
      <c r="B32" t="str">
        <f>VLOOKUP($A32,All_Metadata!$A:$P,2,FALSE)</f>
        <v>Viruses</v>
      </c>
      <c r="C32">
        <f>VLOOKUP($A32,All_Metadata!$A:$P,3,FALSE)</f>
        <v>201124</v>
      </c>
      <c r="D32" t="str">
        <f>VLOOKUP($A32,All_Metadata!$A:$P,4,FALSE)</f>
        <v>PE477</v>
      </c>
      <c r="E32">
        <f>VLOOKUP($A32,All_Metadata!$A:$P,5,FALSE)</f>
        <v>200916</v>
      </c>
      <c r="F32">
        <f>VLOOKUP($A32,All_Metadata!$A:$P,6,FALSE)</f>
        <v>1</v>
      </c>
      <c r="G32">
        <v>7</v>
      </c>
      <c r="H32" t="str">
        <f>VLOOKUP($A32,All_Metadata!$A:$P,8,FALSE)</f>
        <v>VPC</v>
      </c>
      <c r="I32">
        <f>VLOOKUP($A32,All_Metadata!$A:$P,9,FALSE)</f>
        <v>12</v>
      </c>
      <c r="J32">
        <f>VLOOKUP($A32,All_Metadata!$A:$P,10,FALSE)</f>
        <v>1</v>
      </c>
      <c r="K32">
        <f>VLOOKUP($A32,All_Metadata!$A:$P,11,FALSE)</f>
        <v>2</v>
      </c>
      <c r="L32">
        <v>60</v>
      </c>
      <c r="M32">
        <f>VLOOKUP($A32,All_Metadata!$A:$P,13,FALSE)</f>
        <v>551</v>
      </c>
      <c r="N32">
        <f>VLOOKUP($A32,All_Metadata!$A:$P,14,FALSE)</f>
        <v>33990</v>
      </c>
      <c r="O32">
        <f>VLOOKUP($A32,All_Metadata!$A:$P,15,FALSE)</f>
        <v>0</v>
      </c>
      <c r="P32">
        <f>VLOOKUP($A32,All_Metadata!$A:$P,16,FALSE)</f>
        <v>41</v>
      </c>
    </row>
    <row r="33" spans="1:16" x14ac:dyDescent="0.3">
      <c r="A33" t="s">
        <v>167</v>
      </c>
      <c r="B33" t="str">
        <f>VLOOKUP($A33,All_Metadata!$A:$P,2,FALSE)</f>
        <v>Viruses</v>
      </c>
      <c r="C33">
        <f>VLOOKUP($A33,All_Metadata!$A:$P,3,FALSE)</f>
        <v>201124</v>
      </c>
      <c r="D33" t="str">
        <f>VLOOKUP($A33,All_Metadata!$A:$P,4,FALSE)</f>
        <v>PE477</v>
      </c>
      <c r="E33">
        <f>VLOOKUP($A33,All_Metadata!$A:$P,5,FALSE)</f>
        <v>200916</v>
      </c>
      <c r="F33">
        <f>VLOOKUP($A33,All_Metadata!$A:$P,6,FALSE)</f>
        <v>1</v>
      </c>
      <c r="G33">
        <v>7</v>
      </c>
      <c r="H33" t="str">
        <f>VLOOKUP($A33,All_Metadata!$A:$P,8,FALSE)</f>
        <v>VPC</v>
      </c>
      <c r="I33">
        <f>VLOOKUP($A33,All_Metadata!$A:$P,9,FALSE)</f>
        <v>12</v>
      </c>
      <c r="J33">
        <f>VLOOKUP($A33,All_Metadata!$A:$P,10,FALSE)</f>
        <v>2</v>
      </c>
      <c r="K33">
        <f>VLOOKUP($A33,All_Metadata!$A:$P,11,FALSE)</f>
        <v>2</v>
      </c>
      <c r="L33">
        <v>60</v>
      </c>
      <c r="M33">
        <f>VLOOKUP($A33,All_Metadata!$A:$P,13,FALSE)</f>
        <v>345</v>
      </c>
      <c r="N33">
        <f>VLOOKUP($A33,All_Metadata!$A:$P,14,FALSE)</f>
        <v>29475</v>
      </c>
      <c r="O33">
        <f>VLOOKUP($A33,All_Metadata!$A:$P,15,FALSE)</f>
        <v>0</v>
      </c>
      <c r="P33">
        <f>VLOOKUP($A33,All_Metadata!$A:$P,16,FALSE)</f>
        <v>41</v>
      </c>
    </row>
    <row r="34" spans="1:16" x14ac:dyDescent="0.3">
      <c r="A34" t="s">
        <v>168</v>
      </c>
      <c r="B34" t="str">
        <f>VLOOKUP($A34,All_Metadata!$A:$P,2,FALSE)</f>
        <v>Viruses</v>
      </c>
      <c r="C34">
        <f>VLOOKUP($A34,All_Metadata!$A:$P,3,FALSE)</f>
        <v>201124</v>
      </c>
      <c r="D34" t="str">
        <f>VLOOKUP($A34,All_Metadata!$A:$P,4,FALSE)</f>
        <v>PE477</v>
      </c>
      <c r="E34">
        <f>VLOOKUP($A34,All_Metadata!$A:$P,5,FALSE)</f>
        <v>200916</v>
      </c>
      <c r="F34">
        <f>VLOOKUP($A34,All_Metadata!$A:$P,6,FALSE)</f>
        <v>1</v>
      </c>
      <c r="G34">
        <v>7</v>
      </c>
      <c r="H34" t="str">
        <f>VLOOKUP($A34,All_Metadata!$A:$P,8,FALSE)</f>
        <v>VPC</v>
      </c>
      <c r="I34">
        <f>VLOOKUP($A34,All_Metadata!$A:$P,9,FALSE)</f>
        <v>12</v>
      </c>
      <c r="J34">
        <f>VLOOKUP($A34,All_Metadata!$A:$P,10,FALSE)</f>
        <v>3</v>
      </c>
      <c r="K34">
        <f>VLOOKUP($A34,All_Metadata!$A:$P,11,FALSE)</f>
        <v>2</v>
      </c>
      <c r="L34">
        <v>60</v>
      </c>
      <c r="M34">
        <f>VLOOKUP($A34,All_Metadata!$A:$P,13,FALSE)</f>
        <v>525</v>
      </c>
      <c r="N34">
        <f>VLOOKUP($A34,All_Metadata!$A:$P,14,FALSE)</f>
        <v>30990</v>
      </c>
      <c r="O34">
        <f>VLOOKUP($A34,All_Metadata!$A:$P,15,FALSE)</f>
        <v>0</v>
      </c>
      <c r="P34">
        <f>VLOOKUP($A34,All_Metadata!$A:$P,16,FALSE)</f>
        <v>41</v>
      </c>
    </row>
    <row r="35" spans="1:16" x14ac:dyDescent="0.3">
      <c r="A35" t="s">
        <v>169</v>
      </c>
      <c r="B35" t="str">
        <f>VLOOKUP($A35,All_Metadata!$A:$P,2,FALSE)</f>
        <v>Viruses</v>
      </c>
      <c r="C35">
        <f>VLOOKUP($A35,All_Metadata!$A:$P,3,FALSE)</f>
        <v>201124</v>
      </c>
      <c r="D35" t="str">
        <f>VLOOKUP($A35,All_Metadata!$A:$P,4,FALSE)</f>
        <v>PE477</v>
      </c>
      <c r="E35">
        <f>VLOOKUP($A35,All_Metadata!$A:$P,5,FALSE)</f>
        <v>200916</v>
      </c>
      <c r="F35">
        <f>VLOOKUP($A35,All_Metadata!$A:$P,6,FALSE)</f>
        <v>1</v>
      </c>
      <c r="G35">
        <v>7</v>
      </c>
      <c r="H35" t="str">
        <f>VLOOKUP($A35,All_Metadata!$A:$P,8,FALSE)</f>
        <v>VPC</v>
      </c>
      <c r="I35">
        <f>VLOOKUP($A35,All_Metadata!$A:$P,9,FALSE)</f>
        <v>24</v>
      </c>
      <c r="J35">
        <f>VLOOKUP($A35,All_Metadata!$A:$P,10,FALSE)</f>
        <v>1</v>
      </c>
      <c r="K35">
        <f>VLOOKUP($A35,All_Metadata!$A:$P,11,FALSE)</f>
        <v>2</v>
      </c>
      <c r="L35">
        <v>60</v>
      </c>
      <c r="M35">
        <f>VLOOKUP($A35,All_Metadata!$A:$P,13,FALSE)</f>
        <v>600</v>
      </c>
      <c r="N35">
        <f>VLOOKUP($A35,All_Metadata!$A:$P,14,FALSE)</f>
        <v>36105</v>
      </c>
      <c r="O35">
        <f>VLOOKUP($A35,All_Metadata!$A:$P,15,FALSE)</f>
        <v>0</v>
      </c>
      <c r="P35">
        <f>VLOOKUP($A35,All_Metadata!$A:$P,16,FALSE)</f>
        <v>41</v>
      </c>
    </row>
    <row r="36" spans="1:16" x14ac:dyDescent="0.3">
      <c r="A36" t="s">
        <v>170</v>
      </c>
      <c r="B36" t="str">
        <f>VLOOKUP($A36,All_Metadata!$A:$P,2,FALSE)</f>
        <v>Viruses</v>
      </c>
      <c r="C36">
        <f>VLOOKUP($A36,All_Metadata!$A:$P,3,FALSE)</f>
        <v>201124</v>
      </c>
      <c r="D36" t="str">
        <f>VLOOKUP($A36,All_Metadata!$A:$P,4,FALSE)</f>
        <v>PE477</v>
      </c>
      <c r="E36">
        <f>VLOOKUP($A36,All_Metadata!$A:$P,5,FALSE)</f>
        <v>200916</v>
      </c>
      <c r="F36">
        <f>VLOOKUP($A36,All_Metadata!$A:$P,6,FALSE)</f>
        <v>1</v>
      </c>
      <c r="G36">
        <v>7</v>
      </c>
      <c r="H36" t="str">
        <f>VLOOKUP($A36,All_Metadata!$A:$P,8,FALSE)</f>
        <v>VPC</v>
      </c>
      <c r="I36">
        <f>VLOOKUP($A36,All_Metadata!$A:$P,9,FALSE)</f>
        <v>24</v>
      </c>
      <c r="J36">
        <f>VLOOKUP($A36,All_Metadata!$A:$P,10,FALSE)</f>
        <v>2</v>
      </c>
      <c r="K36">
        <f>VLOOKUP($A36,All_Metadata!$A:$P,11,FALSE)</f>
        <v>2</v>
      </c>
      <c r="L36">
        <v>60</v>
      </c>
      <c r="M36">
        <f>VLOOKUP($A36,All_Metadata!$A:$P,13,FALSE)</f>
        <v>390</v>
      </c>
      <c r="N36">
        <f>VLOOKUP($A36,All_Metadata!$A:$P,14,FALSE)</f>
        <v>33150</v>
      </c>
      <c r="O36">
        <f>VLOOKUP($A36,All_Metadata!$A:$P,15,FALSE)</f>
        <v>0</v>
      </c>
      <c r="P36">
        <f>VLOOKUP($A36,All_Metadata!$A:$P,16,FALSE)</f>
        <v>41</v>
      </c>
    </row>
    <row r="37" spans="1:16" x14ac:dyDescent="0.3">
      <c r="A37" t="s">
        <v>171</v>
      </c>
      <c r="B37" t="str">
        <f>VLOOKUP($A37,All_Metadata!$A:$P,2,FALSE)</f>
        <v>Viruses</v>
      </c>
      <c r="C37">
        <f>VLOOKUP($A37,All_Metadata!$A:$P,3,FALSE)</f>
        <v>201124</v>
      </c>
      <c r="D37" t="str">
        <f>VLOOKUP($A37,All_Metadata!$A:$P,4,FALSE)</f>
        <v>PE477</v>
      </c>
      <c r="E37">
        <f>VLOOKUP($A37,All_Metadata!$A:$P,5,FALSE)</f>
        <v>200916</v>
      </c>
      <c r="F37">
        <f>VLOOKUP($A37,All_Metadata!$A:$P,6,FALSE)</f>
        <v>1</v>
      </c>
      <c r="G37">
        <v>7</v>
      </c>
      <c r="H37" t="str">
        <f>VLOOKUP($A37,All_Metadata!$A:$P,8,FALSE)</f>
        <v>VPC</v>
      </c>
      <c r="I37">
        <f>VLOOKUP($A37,All_Metadata!$A:$P,9,FALSE)</f>
        <v>24</v>
      </c>
      <c r="J37">
        <f>VLOOKUP($A37,All_Metadata!$A:$P,10,FALSE)</f>
        <v>3</v>
      </c>
      <c r="K37">
        <f>VLOOKUP($A37,All_Metadata!$A:$P,11,FALSE)</f>
        <v>2</v>
      </c>
      <c r="L37">
        <v>60</v>
      </c>
      <c r="M37">
        <f>VLOOKUP($A37,All_Metadata!$A:$P,13,FALSE)</f>
        <v>660</v>
      </c>
      <c r="N37">
        <f>VLOOKUP($A37,All_Metadata!$A:$P,14,FALSE)</f>
        <v>39075</v>
      </c>
      <c r="O37">
        <f>VLOOKUP($A37,All_Metadata!$A:$P,15,FALSE)</f>
        <v>0</v>
      </c>
      <c r="P37">
        <f>VLOOKUP($A37,All_Metadata!$A:$P,16,FALSE)</f>
        <v>41</v>
      </c>
    </row>
    <row r="38" spans="1:16" x14ac:dyDescent="0.3">
      <c r="A38" t="s">
        <v>192</v>
      </c>
      <c r="B38" t="str">
        <f>VLOOKUP($A38,All_Metadata!$A:$P,2,FALSE)</f>
        <v>Viruses</v>
      </c>
      <c r="C38">
        <f>VLOOKUP($A38,All_Metadata!$A:$P,3,FALSE)</f>
        <v>201130</v>
      </c>
      <c r="D38" t="str">
        <f>VLOOKUP($A38,All_Metadata!$A:$P,4,FALSE)</f>
        <v>PE477</v>
      </c>
      <c r="E38">
        <f>VLOOKUP($A38,All_Metadata!$A:$P,5,FALSE)</f>
        <v>200917</v>
      </c>
      <c r="F38">
        <f>VLOOKUP($A38,All_Metadata!$A:$P,6,FALSE)</f>
        <v>2</v>
      </c>
      <c r="G38">
        <v>7</v>
      </c>
      <c r="H38" t="str">
        <f>VLOOKUP($A38,All_Metadata!$A:$P,8,FALSE)</f>
        <v>VP</v>
      </c>
      <c r="I38">
        <f>VLOOKUP($A38,All_Metadata!$A:$P,9,FALSE)</f>
        <v>0</v>
      </c>
      <c r="J38">
        <f>VLOOKUP($A38,All_Metadata!$A:$P,10,FALSE)</f>
        <v>1</v>
      </c>
      <c r="K38">
        <f>VLOOKUP($A38,All_Metadata!$A:$P,11,FALSE)</f>
        <v>2</v>
      </c>
      <c r="L38">
        <v>60</v>
      </c>
      <c r="M38">
        <f>VLOOKUP($A38,All_Metadata!$A:$P,13,FALSE)</f>
        <v>540</v>
      </c>
      <c r="N38">
        <f>VLOOKUP($A38,All_Metadata!$A:$P,14,FALSE)</f>
        <v>33480</v>
      </c>
      <c r="O38">
        <f>VLOOKUP($A38,All_Metadata!$A:$P,15,FALSE)</f>
        <v>0</v>
      </c>
      <c r="P38">
        <f>VLOOKUP($A38,All_Metadata!$A:$P,16,FALSE)</f>
        <v>34</v>
      </c>
    </row>
    <row r="39" spans="1:16" x14ac:dyDescent="0.3">
      <c r="A39" t="s">
        <v>193</v>
      </c>
      <c r="B39" t="str">
        <f>VLOOKUP($A39,All_Metadata!$A:$P,2,FALSE)</f>
        <v>Viruses</v>
      </c>
      <c r="C39">
        <f>VLOOKUP($A39,All_Metadata!$A:$P,3,FALSE)</f>
        <v>201130</v>
      </c>
      <c r="D39" t="str">
        <f>VLOOKUP($A39,All_Metadata!$A:$P,4,FALSE)</f>
        <v>PE477</v>
      </c>
      <c r="E39">
        <f>VLOOKUP($A39,All_Metadata!$A:$P,5,FALSE)</f>
        <v>200917</v>
      </c>
      <c r="F39">
        <f>VLOOKUP($A39,All_Metadata!$A:$P,6,FALSE)</f>
        <v>2</v>
      </c>
      <c r="G39">
        <v>7</v>
      </c>
      <c r="H39" t="str">
        <f>VLOOKUP($A39,All_Metadata!$A:$P,8,FALSE)</f>
        <v>VP</v>
      </c>
      <c r="I39">
        <f>VLOOKUP($A39,All_Metadata!$A:$P,9,FALSE)</f>
        <v>0</v>
      </c>
      <c r="J39">
        <f>VLOOKUP($A39,All_Metadata!$A:$P,10,FALSE)</f>
        <v>2</v>
      </c>
      <c r="K39">
        <f>VLOOKUP($A39,All_Metadata!$A:$P,11,FALSE)</f>
        <v>2</v>
      </c>
      <c r="L39">
        <v>60</v>
      </c>
      <c r="M39">
        <f>VLOOKUP($A39,All_Metadata!$A:$P,13,FALSE)</f>
        <v>540</v>
      </c>
      <c r="N39">
        <f>VLOOKUP($A39,All_Metadata!$A:$P,14,FALSE)</f>
        <v>3345</v>
      </c>
      <c r="O39">
        <f>VLOOKUP($A39,All_Metadata!$A:$P,15,FALSE)</f>
        <v>0</v>
      </c>
      <c r="P39">
        <f>VLOOKUP($A39,All_Metadata!$A:$P,16,FALSE)</f>
        <v>34</v>
      </c>
    </row>
    <row r="40" spans="1:16" x14ac:dyDescent="0.3">
      <c r="A40" t="s">
        <v>194</v>
      </c>
      <c r="B40" t="str">
        <f>VLOOKUP($A40,All_Metadata!$A:$P,2,FALSE)</f>
        <v>Viruses</v>
      </c>
      <c r="C40">
        <f>VLOOKUP($A40,All_Metadata!$A:$P,3,FALSE)</f>
        <v>201130</v>
      </c>
      <c r="D40" t="str">
        <f>VLOOKUP($A40,All_Metadata!$A:$P,4,FALSE)</f>
        <v>PE477</v>
      </c>
      <c r="E40">
        <f>VLOOKUP($A40,All_Metadata!$A:$P,5,FALSE)</f>
        <v>200917</v>
      </c>
      <c r="F40">
        <f>VLOOKUP($A40,All_Metadata!$A:$P,6,FALSE)</f>
        <v>2</v>
      </c>
      <c r="G40">
        <v>7</v>
      </c>
      <c r="H40" t="str">
        <f>VLOOKUP($A40,All_Metadata!$A:$P,8,FALSE)</f>
        <v>VP</v>
      </c>
      <c r="I40">
        <f>VLOOKUP($A40,All_Metadata!$A:$P,9,FALSE)</f>
        <v>0</v>
      </c>
      <c r="J40">
        <f>VLOOKUP($A40,All_Metadata!$A:$P,10,FALSE)</f>
        <v>3</v>
      </c>
      <c r="K40">
        <f>VLOOKUP($A40,All_Metadata!$A:$P,11,FALSE)</f>
        <v>2</v>
      </c>
      <c r="L40">
        <v>60</v>
      </c>
      <c r="M40">
        <f>VLOOKUP($A40,All_Metadata!$A:$P,13,FALSE)</f>
        <v>442</v>
      </c>
      <c r="N40">
        <f>VLOOKUP($A40,All_Metadata!$A:$P,14,FALSE)</f>
        <v>27675</v>
      </c>
      <c r="O40">
        <f>VLOOKUP($A40,All_Metadata!$A:$P,15,FALSE)</f>
        <v>0</v>
      </c>
      <c r="P40">
        <f>VLOOKUP($A40,All_Metadata!$A:$P,16,FALSE)</f>
        <v>34</v>
      </c>
    </row>
    <row r="41" spans="1:16" x14ac:dyDescent="0.3">
      <c r="A41" t="s">
        <v>195</v>
      </c>
      <c r="B41" t="str">
        <f>VLOOKUP($A41,All_Metadata!$A:$P,2,FALSE)</f>
        <v>Viruses</v>
      </c>
      <c r="C41">
        <f>VLOOKUP($A41,All_Metadata!$A:$P,3,FALSE)</f>
        <v>201130</v>
      </c>
      <c r="D41" t="str">
        <f>VLOOKUP($A41,All_Metadata!$A:$P,4,FALSE)</f>
        <v>PE477</v>
      </c>
      <c r="E41">
        <f>VLOOKUP($A41,All_Metadata!$A:$P,5,FALSE)</f>
        <v>200917</v>
      </c>
      <c r="F41">
        <f>VLOOKUP($A41,All_Metadata!$A:$P,6,FALSE)</f>
        <v>2</v>
      </c>
      <c r="G41">
        <v>7</v>
      </c>
      <c r="H41" t="str">
        <f>VLOOKUP($A41,All_Metadata!$A:$P,8,FALSE)</f>
        <v>VP</v>
      </c>
      <c r="I41">
        <f>VLOOKUP($A41,All_Metadata!$A:$P,9,FALSE)</f>
        <v>3</v>
      </c>
      <c r="J41">
        <f>VLOOKUP($A41,All_Metadata!$A:$P,10,FALSE)</f>
        <v>1</v>
      </c>
      <c r="K41">
        <f>VLOOKUP($A41,All_Metadata!$A:$P,11,FALSE)</f>
        <v>2</v>
      </c>
      <c r="L41">
        <v>60</v>
      </c>
      <c r="M41">
        <f>VLOOKUP($A41,All_Metadata!$A:$P,13,FALSE)</f>
        <v>465</v>
      </c>
      <c r="N41">
        <f>VLOOKUP($A41,All_Metadata!$A:$P,14,FALSE)</f>
        <v>34305</v>
      </c>
      <c r="O41">
        <f>VLOOKUP($A41,All_Metadata!$A:$P,15,FALSE)</f>
        <v>0</v>
      </c>
      <c r="P41">
        <f>VLOOKUP($A41,All_Metadata!$A:$P,16,FALSE)</f>
        <v>34</v>
      </c>
    </row>
    <row r="42" spans="1:16" x14ac:dyDescent="0.3">
      <c r="A42" t="s">
        <v>196</v>
      </c>
      <c r="B42" t="str">
        <f>VLOOKUP($A42,All_Metadata!$A:$P,2,FALSE)</f>
        <v>Viruses</v>
      </c>
      <c r="C42">
        <f>VLOOKUP($A42,All_Metadata!$A:$P,3,FALSE)</f>
        <v>201130</v>
      </c>
      <c r="D42" t="str">
        <f>VLOOKUP($A42,All_Metadata!$A:$P,4,FALSE)</f>
        <v>PE477</v>
      </c>
      <c r="E42">
        <f>VLOOKUP($A42,All_Metadata!$A:$P,5,FALSE)</f>
        <v>200917</v>
      </c>
      <c r="F42">
        <f>VLOOKUP($A42,All_Metadata!$A:$P,6,FALSE)</f>
        <v>2</v>
      </c>
      <c r="G42">
        <v>7</v>
      </c>
      <c r="H42" t="str">
        <f>VLOOKUP($A42,All_Metadata!$A:$P,8,FALSE)</f>
        <v>VP</v>
      </c>
      <c r="I42">
        <f>VLOOKUP($A42,All_Metadata!$A:$P,9,FALSE)</f>
        <v>3</v>
      </c>
      <c r="J42">
        <f>VLOOKUP($A42,All_Metadata!$A:$P,10,FALSE)</f>
        <v>2</v>
      </c>
      <c r="K42">
        <f>VLOOKUP($A42,All_Metadata!$A:$P,11,FALSE)</f>
        <v>2</v>
      </c>
      <c r="L42">
        <v>60</v>
      </c>
      <c r="M42">
        <f>VLOOKUP($A42,All_Metadata!$A:$P,13,FALSE)</f>
        <v>540</v>
      </c>
      <c r="N42">
        <f>VLOOKUP($A42,All_Metadata!$A:$P,14,FALSE)</f>
        <v>32940</v>
      </c>
      <c r="O42">
        <f>VLOOKUP($A42,All_Metadata!$A:$P,15,FALSE)</f>
        <v>0</v>
      </c>
      <c r="P42">
        <f>VLOOKUP($A42,All_Metadata!$A:$P,16,FALSE)</f>
        <v>34</v>
      </c>
    </row>
    <row r="43" spans="1:16" x14ac:dyDescent="0.3">
      <c r="A43" t="s">
        <v>197</v>
      </c>
      <c r="B43" t="str">
        <f>VLOOKUP($A43,All_Metadata!$A:$P,2,FALSE)</f>
        <v>Viruses</v>
      </c>
      <c r="C43">
        <f>VLOOKUP($A43,All_Metadata!$A:$P,3,FALSE)</f>
        <v>201130</v>
      </c>
      <c r="D43" t="str">
        <f>VLOOKUP($A43,All_Metadata!$A:$P,4,FALSE)</f>
        <v>PE477</v>
      </c>
      <c r="E43">
        <f>VLOOKUP($A43,All_Metadata!$A:$P,5,FALSE)</f>
        <v>200917</v>
      </c>
      <c r="F43">
        <f>VLOOKUP($A43,All_Metadata!$A:$P,6,FALSE)</f>
        <v>2</v>
      </c>
      <c r="G43">
        <v>7</v>
      </c>
      <c r="H43" t="str">
        <f>VLOOKUP($A43,All_Metadata!$A:$P,8,FALSE)</f>
        <v>VP</v>
      </c>
      <c r="I43">
        <f>VLOOKUP($A43,All_Metadata!$A:$P,9,FALSE)</f>
        <v>3</v>
      </c>
      <c r="J43">
        <f>VLOOKUP($A43,All_Metadata!$A:$P,10,FALSE)</f>
        <v>3</v>
      </c>
      <c r="K43">
        <f>VLOOKUP($A43,All_Metadata!$A:$P,11,FALSE)</f>
        <v>2</v>
      </c>
      <c r="L43">
        <v>60</v>
      </c>
      <c r="M43">
        <f>VLOOKUP($A43,All_Metadata!$A:$P,13,FALSE)</f>
        <v>495</v>
      </c>
      <c r="N43">
        <f>VLOOKUP($A43,All_Metadata!$A:$P,14,FALSE)</f>
        <v>34410</v>
      </c>
      <c r="O43">
        <f>VLOOKUP($A43,All_Metadata!$A:$P,15,FALSE)</f>
        <v>0</v>
      </c>
      <c r="P43">
        <f>VLOOKUP($A43,All_Metadata!$A:$P,16,FALSE)</f>
        <v>34</v>
      </c>
    </row>
    <row r="44" spans="1:16" x14ac:dyDescent="0.3">
      <c r="A44" t="s">
        <v>208</v>
      </c>
      <c r="B44" t="str">
        <f>VLOOKUP($A44,All_Metadata!$A:$P,2,FALSE)</f>
        <v>Viruses</v>
      </c>
      <c r="C44">
        <f>VLOOKUP($A44,All_Metadata!$A:$P,3,FALSE)</f>
        <v>201130</v>
      </c>
      <c r="D44" t="str">
        <f>VLOOKUP($A44,All_Metadata!$A:$P,4,FALSE)</f>
        <v>PE477</v>
      </c>
      <c r="E44">
        <f>VLOOKUP($A44,All_Metadata!$A:$P,5,FALSE)</f>
        <v>200917</v>
      </c>
      <c r="F44">
        <f>VLOOKUP($A44,All_Metadata!$A:$P,6,FALSE)</f>
        <v>2</v>
      </c>
      <c r="G44">
        <v>7</v>
      </c>
      <c r="H44" t="str">
        <f>VLOOKUP($A44,All_Metadata!$A:$P,8,FALSE)</f>
        <v>VP</v>
      </c>
      <c r="I44">
        <f>VLOOKUP($A44,All_Metadata!$A:$P,9,FALSE)</f>
        <v>6</v>
      </c>
      <c r="J44">
        <f>VLOOKUP($A44,All_Metadata!$A:$P,10,FALSE)</f>
        <v>1</v>
      </c>
      <c r="K44">
        <f>VLOOKUP($A44,All_Metadata!$A:$P,11,FALSE)</f>
        <v>2</v>
      </c>
      <c r="L44">
        <v>60</v>
      </c>
      <c r="M44">
        <f>VLOOKUP($A44,All_Metadata!$A:$P,13,FALSE)</f>
        <v>675</v>
      </c>
      <c r="N44">
        <f>VLOOKUP($A44,All_Metadata!$A:$P,14,FALSE)</f>
        <v>40605</v>
      </c>
      <c r="O44">
        <f>VLOOKUP($A44,All_Metadata!$A:$P,15,FALSE)</f>
        <v>0</v>
      </c>
      <c r="P44">
        <f>VLOOKUP($A44,All_Metadata!$A:$P,16,FALSE)</f>
        <v>34</v>
      </c>
    </row>
    <row r="45" spans="1:16" x14ac:dyDescent="0.3">
      <c r="A45" t="s">
        <v>209</v>
      </c>
      <c r="B45" t="str">
        <f>VLOOKUP($A45,All_Metadata!$A:$P,2,FALSE)</f>
        <v>Viruses</v>
      </c>
      <c r="C45">
        <f>VLOOKUP($A45,All_Metadata!$A:$P,3,FALSE)</f>
        <v>201130</v>
      </c>
      <c r="D45" t="str">
        <f>VLOOKUP($A45,All_Metadata!$A:$P,4,FALSE)</f>
        <v>PE477</v>
      </c>
      <c r="E45">
        <f>VLOOKUP($A45,All_Metadata!$A:$P,5,FALSE)</f>
        <v>200917</v>
      </c>
      <c r="F45">
        <f>VLOOKUP($A45,All_Metadata!$A:$P,6,FALSE)</f>
        <v>2</v>
      </c>
      <c r="G45">
        <v>7</v>
      </c>
      <c r="H45" t="str">
        <f>VLOOKUP($A45,All_Metadata!$A:$P,8,FALSE)</f>
        <v>VP</v>
      </c>
      <c r="I45">
        <f>VLOOKUP($A45,All_Metadata!$A:$P,9,FALSE)</f>
        <v>6</v>
      </c>
      <c r="J45">
        <f>VLOOKUP($A45,All_Metadata!$A:$P,10,FALSE)</f>
        <v>2</v>
      </c>
      <c r="K45">
        <f>VLOOKUP($A45,All_Metadata!$A:$P,11,FALSE)</f>
        <v>2</v>
      </c>
      <c r="L45">
        <v>60</v>
      </c>
      <c r="M45">
        <f>VLOOKUP($A45,All_Metadata!$A:$P,13,FALSE)</f>
        <v>660</v>
      </c>
      <c r="N45">
        <f>VLOOKUP($A45,All_Metadata!$A:$P,14,FALSE)</f>
        <v>39555</v>
      </c>
      <c r="O45">
        <f>VLOOKUP($A45,All_Metadata!$A:$P,15,FALSE)</f>
        <v>0</v>
      </c>
      <c r="P45">
        <f>VLOOKUP($A45,All_Metadata!$A:$P,16,FALSE)</f>
        <v>34</v>
      </c>
    </row>
    <row r="46" spans="1:16" x14ac:dyDescent="0.3">
      <c r="A46" t="s">
        <v>210</v>
      </c>
      <c r="B46" t="str">
        <f>VLOOKUP($A46,All_Metadata!$A:$P,2,FALSE)</f>
        <v>Viruses</v>
      </c>
      <c r="C46">
        <f>VLOOKUP($A46,All_Metadata!$A:$P,3,FALSE)</f>
        <v>201130</v>
      </c>
      <c r="D46" t="str">
        <f>VLOOKUP($A46,All_Metadata!$A:$P,4,FALSE)</f>
        <v>PE477</v>
      </c>
      <c r="E46">
        <f>VLOOKUP($A46,All_Metadata!$A:$P,5,FALSE)</f>
        <v>200917</v>
      </c>
      <c r="F46">
        <f>VLOOKUP($A46,All_Metadata!$A:$P,6,FALSE)</f>
        <v>2</v>
      </c>
      <c r="G46">
        <v>7</v>
      </c>
      <c r="H46" t="str">
        <f>VLOOKUP($A46,All_Metadata!$A:$P,8,FALSE)</f>
        <v>VP</v>
      </c>
      <c r="I46">
        <f>VLOOKUP($A46,All_Metadata!$A:$P,9,FALSE)</f>
        <v>6</v>
      </c>
      <c r="J46">
        <f>VLOOKUP($A46,All_Metadata!$A:$P,10,FALSE)</f>
        <v>3</v>
      </c>
      <c r="K46">
        <f>VLOOKUP($A46,All_Metadata!$A:$P,11,FALSE)</f>
        <v>2</v>
      </c>
      <c r="L46">
        <v>60</v>
      </c>
      <c r="M46">
        <f>VLOOKUP($A46,All_Metadata!$A:$P,13,FALSE)</f>
        <v>570</v>
      </c>
      <c r="N46">
        <f>VLOOKUP($A46,All_Metadata!$A:$P,14,FALSE)</f>
        <v>35475</v>
      </c>
      <c r="O46">
        <f>VLOOKUP($A46,All_Metadata!$A:$P,15,FALSE)</f>
        <v>0</v>
      </c>
      <c r="P46">
        <f>VLOOKUP($A46,All_Metadata!$A:$P,16,FALSE)</f>
        <v>34</v>
      </c>
    </row>
    <row r="47" spans="1:16" x14ac:dyDescent="0.3">
      <c r="A47" t="s">
        <v>211</v>
      </c>
      <c r="B47" t="str">
        <f>VLOOKUP($A47,All_Metadata!$A:$P,2,FALSE)</f>
        <v>Viruses</v>
      </c>
      <c r="C47">
        <f>VLOOKUP($A47,All_Metadata!$A:$P,3,FALSE)</f>
        <v>201130</v>
      </c>
      <c r="D47" t="str">
        <f>VLOOKUP($A47,All_Metadata!$A:$P,4,FALSE)</f>
        <v>PE477</v>
      </c>
      <c r="E47">
        <f>VLOOKUP($A47,All_Metadata!$A:$P,5,FALSE)</f>
        <v>200917</v>
      </c>
      <c r="F47">
        <f>VLOOKUP($A47,All_Metadata!$A:$P,6,FALSE)</f>
        <v>2</v>
      </c>
      <c r="G47">
        <v>7</v>
      </c>
      <c r="H47" t="str">
        <f>VLOOKUP($A47,All_Metadata!$A:$P,8,FALSE)</f>
        <v>VP</v>
      </c>
      <c r="I47">
        <f>VLOOKUP($A47,All_Metadata!$A:$P,9,FALSE)</f>
        <v>9</v>
      </c>
      <c r="J47">
        <f>VLOOKUP($A47,All_Metadata!$A:$P,10,FALSE)</f>
        <v>1</v>
      </c>
      <c r="K47">
        <f>VLOOKUP($A47,All_Metadata!$A:$P,11,FALSE)</f>
        <v>2</v>
      </c>
      <c r="L47">
        <v>60</v>
      </c>
      <c r="M47">
        <f>VLOOKUP($A47,All_Metadata!$A:$P,13,FALSE)</f>
        <v>270</v>
      </c>
      <c r="N47">
        <f>VLOOKUP($A47,All_Metadata!$A:$P,14,FALSE)</f>
        <v>21930</v>
      </c>
      <c r="O47">
        <f>VLOOKUP($A47,All_Metadata!$A:$P,15,FALSE)</f>
        <v>0</v>
      </c>
      <c r="P47">
        <f>VLOOKUP($A47,All_Metadata!$A:$P,16,FALSE)</f>
        <v>34</v>
      </c>
    </row>
    <row r="48" spans="1:16" x14ac:dyDescent="0.3">
      <c r="A48" t="s">
        <v>212</v>
      </c>
      <c r="B48" t="str">
        <f>VLOOKUP($A48,All_Metadata!$A:$P,2,FALSE)</f>
        <v>Viruses</v>
      </c>
      <c r="C48">
        <f>VLOOKUP($A48,All_Metadata!$A:$P,3,FALSE)</f>
        <v>201130</v>
      </c>
      <c r="D48" t="str">
        <f>VLOOKUP($A48,All_Metadata!$A:$P,4,FALSE)</f>
        <v>PE477</v>
      </c>
      <c r="E48">
        <f>VLOOKUP($A48,All_Metadata!$A:$P,5,FALSE)</f>
        <v>200917</v>
      </c>
      <c r="F48">
        <f>VLOOKUP($A48,All_Metadata!$A:$P,6,FALSE)</f>
        <v>2</v>
      </c>
      <c r="G48">
        <v>7</v>
      </c>
      <c r="H48" t="str">
        <f>VLOOKUP($A48,All_Metadata!$A:$P,8,FALSE)</f>
        <v>VP</v>
      </c>
      <c r="I48">
        <f>VLOOKUP($A48,All_Metadata!$A:$P,9,FALSE)</f>
        <v>9</v>
      </c>
      <c r="J48">
        <f>VLOOKUP($A48,All_Metadata!$A:$P,10,FALSE)</f>
        <v>2</v>
      </c>
      <c r="K48">
        <f>VLOOKUP($A48,All_Metadata!$A:$P,11,FALSE)</f>
        <v>2</v>
      </c>
      <c r="L48">
        <v>60</v>
      </c>
      <c r="M48">
        <f>VLOOKUP($A48,All_Metadata!$A:$P,13,FALSE)</f>
        <v>690</v>
      </c>
      <c r="N48">
        <f>VLOOKUP($A48,All_Metadata!$A:$P,14,FALSE)</f>
        <v>42225</v>
      </c>
      <c r="O48">
        <f>VLOOKUP($A48,All_Metadata!$A:$P,15,FALSE)</f>
        <v>0</v>
      </c>
      <c r="P48">
        <f>VLOOKUP($A48,All_Metadata!$A:$P,16,FALSE)</f>
        <v>34</v>
      </c>
    </row>
    <row r="49" spans="1:16" x14ac:dyDescent="0.3">
      <c r="A49" t="s">
        <v>213</v>
      </c>
      <c r="B49" t="str">
        <f>VLOOKUP($A49,All_Metadata!$A:$P,2,FALSE)</f>
        <v>Viruses</v>
      </c>
      <c r="C49">
        <f>VLOOKUP($A49,All_Metadata!$A:$P,3,FALSE)</f>
        <v>201130</v>
      </c>
      <c r="D49" t="str">
        <f>VLOOKUP($A49,All_Metadata!$A:$P,4,FALSE)</f>
        <v>PE477</v>
      </c>
      <c r="E49">
        <f>VLOOKUP($A49,All_Metadata!$A:$P,5,FALSE)</f>
        <v>200917</v>
      </c>
      <c r="F49">
        <f>VLOOKUP($A49,All_Metadata!$A:$P,6,FALSE)</f>
        <v>2</v>
      </c>
      <c r="G49">
        <v>7</v>
      </c>
      <c r="H49" t="str">
        <f>VLOOKUP($A49,All_Metadata!$A:$P,8,FALSE)</f>
        <v>VP</v>
      </c>
      <c r="I49">
        <f>VLOOKUP($A49,All_Metadata!$A:$P,9,FALSE)</f>
        <v>9</v>
      </c>
      <c r="J49">
        <f>VLOOKUP($A49,All_Metadata!$A:$P,10,FALSE)</f>
        <v>3</v>
      </c>
      <c r="K49">
        <f>VLOOKUP($A49,All_Metadata!$A:$P,11,FALSE)</f>
        <v>2</v>
      </c>
      <c r="L49">
        <v>60</v>
      </c>
      <c r="M49">
        <f>VLOOKUP($A49,All_Metadata!$A:$P,13,FALSE)</f>
        <v>480</v>
      </c>
      <c r="N49">
        <f>VLOOKUP($A49,All_Metadata!$A:$P,14,FALSE)</f>
        <v>30135</v>
      </c>
      <c r="O49">
        <f>VLOOKUP($A49,All_Metadata!$A:$P,15,FALSE)</f>
        <v>0</v>
      </c>
      <c r="P49">
        <f>VLOOKUP($A49,All_Metadata!$A:$P,16,FALSE)</f>
        <v>34</v>
      </c>
    </row>
    <row r="50" spans="1:16" x14ac:dyDescent="0.3">
      <c r="A50" t="s">
        <v>220</v>
      </c>
      <c r="B50" t="str">
        <f>VLOOKUP($A50,All_Metadata!$A:$P,2,FALSE)</f>
        <v>Viruses</v>
      </c>
      <c r="C50">
        <f>VLOOKUP($A50,All_Metadata!$A:$P,3,FALSE)</f>
        <v>201130</v>
      </c>
      <c r="D50" t="str">
        <f>VLOOKUP($A50,All_Metadata!$A:$P,4,FALSE)</f>
        <v>PE477</v>
      </c>
      <c r="E50">
        <f>VLOOKUP($A50,All_Metadata!$A:$P,5,FALSE)</f>
        <v>200917</v>
      </c>
      <c r="F50">
        <f>VLOOKUP($A50,All_Metadata!$A:$P,6,FALSE)</f>
        <v>2</v>
      </c>
      <c r="G50">
        <v>7</v>
      </c>
      <c r="H50" t="str">
        <f>VLOOKUP($A50,All_Metadata!$A:$P,8,FALSE)</f>
        <v>VP</v>
      </c>
      <c r="I50">
        <f>VLOOKUP($A50,All_Metadata!$A:$P,9,FALSE)</f>
        <v>12</v>
      </c>
      <c r="J50">
        <f>VLOOKUP($A50,All_Metadata!$A:$P,10,FALSE)</f>
        <v>1</v>
      </c>
      <c r="K50">
        <f>VLOOKUP($A50,All_Metadata!$A:$P,11,FALSE)</f>
        <v>2</v>
      </c>
      <c r="L50">
        <v>60</v>
      </c>
      <c r="M50">
        <f>VLOOKUP($A50,All_Metadata!$A:$P,13,FALSE)</f>
        <v>663</v>
      </c>
      <c r="N50">
        <f>VLOOKUP($A50,All_Metadata!$A:$P,14,FALSE)</f>
        <v>40995</v>
      </c>
      <c r="O50">
        <f>VLOOKUP($A50,All_Metadata!$A:$P,15,FALSE)</f>
        <v>0</v>
      </c>
      <c r="P50">
        <f>VLOOKUP($A50,All_Metadata!$A:$P,16,FALSE)</f>
        <v>34</v>
      </c>
    </row>
    <row r="51" spans="1:16" x14ac:dyDescent="0.3">
      <c r="A51" t="s">
        <v>221</v>
      </c>
      <c r="B51" t="str">
        <f>VLOOKUP($A51,All_Metadata!$A:$P,2,FALSE)</f>
        <v>Viruses</v>
      </c>
      <c r="C51">
        <f>VLOOKUP($A51,All_Metadata!$A:$P,3,FALSE)</f>
        <v>201130</v>
      </c>
      <c r="D51" t="str">
        <f>VLOOKUP($A51,All_Metadata!$A:$P,4,FALSE)</f>
        <v>PE477</v>
      </c>
      <c r="E51">
        <f>VLOOKUP($A51,All_Metadata!$A:$P,5,FALSE)</f>
        <v>200917</v>
      </c>
      <c r="F51">
        <f>VLOOKUP($A51,All_Metadata!$A:$P,6,FALSE)</f>
        <v>2</v>
      </c>
      <c r="G51">
        <v>7</v>
      </c>
      <c r="H51" t="str">
        <f>VLOOKUP($A51,All_Metadata!$A:$P,8,FALSE)</f>
        <v>VP</v>
      </c>
      <c r="I51">
        <f>VLOOKUP($A51,All_Metadata!$A:$P,9,FALSE)</f>
        <v>12</v>
      </c>
      <c r="J51">
        <f>VLOOKUP($A51,All_Metadata!$A:$P,10,FALSE)</f>
        <v>2</v>
      </c>
      <c r="K51">
        <f>VLOOKUP($A51,All_Metadata!$A:$P,11,FALSE)</f>
        <v>2</v>
      </c>
      <c r="L51">
        <v>60</v>
      </c>
      <c r="M51">
        <f>VLOOKUP($A51,All_Metadata!$A:$P,13,FALSE)</f>
        <v>525</v>
      </c>
      <c r="N51">
        <f>VLOOKUP($A51,All_Metadata!$A:$P,14,FALSE)</f>
        <v>40770</v>
      </c>
      <c r="O51">
        <f>VLOOKUP($A51,All_Metadata!$A:$P,15,FALSE)</f>
        <v>0</v>
      </c>
      <c r="P51">
        <f>VLOOKUP($A51,All_Metadata!$A:$P,16,FALSE)</f>
        <v>34</v>
      </c>
    </row>
    <row r="52" spans="1:16" x14ac:dyDescent="0.3">
      <c r="A52" t="s">
        <v>222</v>
      </c>
      <c r="B52" t="str">
        <f>VLOOKUP($A52,All_Metadata!$A:$P,2,FALSE)</f>
        <v>Viruses</v>
      </c>
      <c r="C52">
        <f>VLOOKUP($A52,All_Metadata!$A:$P,3,FALSE)</f>
        <v>201130</v>
      </c>
      <c r="D52" t="str">
        <f>VLOOKUP($A52,All_Metadata!$A:$P,4,FALSE)</f>
        <v>PE477</v>
      </c>
      <c r="E52">
        <f>VLOOKUP($A52,All_Metadata!$A:$P,5,FALSE)</f>
        <v>200917</v>
      </c>
      <c r="F52">
        <f>VLOOKUP($A52,All_Metadata!$A:$P,6,FALSE)</f>
        <v>2</v>
      </c>
      <c r="G52">
        <v>7</v>
      </c>
      <c r="H52" t="str">
        <f>VLOOKUP($A52,All_Metadata!$A:$P,8,FALSE)</f>
        <v>VP</v>
      </c>
      <c r="I52">
        <f>VLOOKUP($A52,All_Metadata!$A:$P,9,FALSE)</f>
        <v>12</v>
      </c>
      <c r="J52">
        <f>VLOOKUP($A52,All_Metadata!$A:$P,10,FALSE)</f>
        <v>3</v>
      </c>
      <c r="K52">
        <f>VLOOKUP($A52,All_Metadata!$A:$P,11,FALSE)</f>
        <v>2</v>
      </c>
      <c r="L52">
        <v>60</v>
      </c>
      <c r="M52">
        <f>VLOOKUP($A52,All_Metadata!$A:$P,13,FALSE)</f>
        <v>570</v>
      </c>
      <c r="N52">
        <f>VLOOKUP($A52,All_Metadata!$A:$P,14,FALSE)</f>
        <v>33600</v>
      </c>
      <c r="O52">
        <f>VLOOKUP($A52,All_Metadata!$A:$P,15,FALSE)</f>
        <v>0</v>
      </c>
      <c r="P52">
        <f>VLOOKUP($A52,All_Metadata!$A:$P,16,FALSE)</f>
        <v>34</v>
      </c>
    </row>
    <row r="53" spans="1:16" x14ac:dyDescent="0.3">
      <c r="A53" t="s">
        <v>223</v>
      </c>
      <c r="B53" t="str">
        <f>VLOOKUP($A53,All_Metadata!$A:$P,2,FALSE)</f>
        <v>Viruses</v>
      </c>
      <c r="C53">
        <f>VLOOKUP($A53,All_Metadata!$A:$P,3,FALSE)</f>
        <v>201130</v>
      </c>
      <c r="D53" t="str">
        <f>VLOOKUP($A53,All_Metadata!$A:$P,4,FALSE)</f>
        <v>PE477</v>
      </c>
      <c r="E53">
        <f>VLOOKUP($A53,All_Metadata!$A:$P,5,FALSE)</f>
        <v>200917</v>
      </c>
      <c r="F53">
        <f>VLOOKUP($A53,All_Metadata!$A:$P,6,FALSE)</f>
        <v>2</v>
      </c>
      <c r="G53">
        <v>7</v>
      </c>
      <c r="H53" t="str">
        <f>VLOOKUP($A53,All_Metadata!$A:$P,8,FALSE)</f>
        <v>VP</v>
      </c>
      <c r="I53">
        <f>VLOOKUP($A53,All_Metadata!$A:$P,9,FALSE)</f>
        <v>24</v>
      </c>
      <c r="J53">
        <f>VLOOKUP($A53,All_Metadata!$A:$P,10,FALSE)</f>
        <v>1</v>
      </c>
      <c r="K53">
        <f>VLOOKUP($A53,All_Metadata!$A:$P,11,FALSE)</f>
        <v>2</v>
      </c>
      <c r="L53">
        <v>60</v>
      </c>
      <c r="M53">
        <f>VLOOKUP($A53,All_Metadata!$A:$P,13,FALSE)</f>
        <v>705</v>
      </c>
      <c r="N53">
        <f>VLOOKUP($A53,All_Metadata!$A:$P,14,FALSE)</f>
        <v>43260</v>
      </c>
      <c r="O53">
        <f>VLOOKUP($A53,All_Metadata!$A:$P,15,FALSE)</f>
        <v>0</v>
      </c>
      <c r="P53">
        <f>VLOOKUP($A53,All_Metadata!$A:$P,16,FALSE)</f>
        <v>34</v>
      </c>
    </row>
    <row r="54" spans="1:16" x14ac:dyDescent="0.3">
      <c r="A54" t="s">
        <v>224</v>
      </c>
      <c r="B54" t="str">
        <f>VLOOKUP($A54,All_Metadata!$A:$P,2,FALSE)</f>
        <v>Viruses</v>
      </c>
      <c r="C54">
        <f>VLOOKUP($A54,All_Metadata!$A:$P,3,FALSE)</f>
        <v>201130</v>
      </c>
      <c r="D54" t="str">
        <f>VLOOKUP($A54,All_Metadata!$A:$P,4,FALSE)</f>
        <v>PE477</v>
      </c>
      <c r="E54">
        <f>VLOOKUP($A54,All_Metadata!$A:$P,5,FALSE)</f>
        <v>200917</v>
      </c>
      <c r="F54">
        <f>VLOOKUP($A54,All_Metadata!$A:$P,6,FALSE)</f>
        <v>2</v>
      </c>
      <c r="G54">
        <v>7</v>
      </c>
      <c r="H54" t="str">
        <f>VLOOKUP($A54,All_Metadata!$A:$P,8,FALSE)</f>
        <v>VP</v>
      </c>
      <c r="I54">
        <f>VLOOKUP($A54,All_Metadata!$A:$P,9,FALSE)</f>
        <v>24</v>
      </c>
      <c r="J54">
        <f>VLOOKUP($A54,All_Metadata!$A:$P,10,FALSE)</f>
        <v>2</v>
      </c>
      <c r="K54">
        <f>VLOOKUP($A54,All_Metadata!$A:$P,11,FALSE)</f>
        <v>2</v>
      </c>
      <c r="L54">
        <v>60</v>
      </c>
      <c r="M54">
        <f>VLOOKUP($A54,All_Metadata!$A:$P,13,FALSE)</f>
        <v>780</v>
      </c>
      <c r="N54">
        <f>VLOOKUP($A54,All_Metadata!$A:$P,14,FALSE)</f>
        <v>44475</v>
      </c>
      <c r="O54">
        <f>VLOOKUP($A54,All_Metadata!$A:$P,15,FALSE)</f>
        <v>0</v>
      </c>
      <c r="P54">
        <f>VLOOKUP($A54,All_Metadata!$A:$P,16,FALSE)</f>
        <v>34</v>
      </c>
    </row>
    <row r="55" spans="1:16" x14ac:dyDescent="0.3">
      <c r="A55" t="s">
        <v>225</v>
      </c>
      <c r="B55" t="str">
        <f>VLOOKUP($A55,All_Metadata!$A:$P,2,FALSE)</f>
        <v>Viruses</v>
      </c>
      <c r="C55">
        <f>VLOOKUP($A55,All_Metadata!$A:$P,3,FALSE)</f>
        <v>201130</v>
      </c>
      <c r="D55" t="str">
        <f>VLOOKUP($A55,All_Metadata!$A:$P,4,FALSE)</f>
        <v>PE477</v>
      </c>
      <c r="E55">
        <f>VLOOKUP($A55,All_Metadata!$A:$P,5,FALSE)</f>
        <v>200917</v>
      </c>
      <c r="F55">
        <f>VLOOKUP($A55,All_Metadata!$A:$P,6,FALSE)</f>
        <v>2</v>
      </c>
      <c r="G55">
        <v>7</v>
      </c>
      <c r="H55" t="str">
        <f>VLOOKUP($A55,All_Metadata!$A:$P,8,FALSE)</f>
        <v>VP</v>
      </c>
      <c r="I55">
        <f>VLOOKUP($A55,All_Metadata!$A:$P,9,FALSE)</f>
        <v>24</v>
      </c>
      <c r="J55">
        <f>VLOOKUP($A55,All_Metadata!$A:$P,10,FALSE)</f>
        <v>3</v>
      </c>
      <c r="K55">
        <f>VLOOKUP($A55,All_Metadata!$A:$P,11,FALSE)</f>
        <v>2</v>
      </c>
      <c r="L55">
        <v>60</v>
      </c>
      <c r="M55">
        <f>VLOOKUP($A55,All_Metadata!$A:$P,13,FALSE)</f>
        <v>690</v>
      </c>
      <c r="N55">
        <f>VLOOKUP($A55,All_Metadata!$A:$P,14,FALSE)</f>
        <v>42405</v>
      </c>
      <c r="O55">
        <f>VLOOKUP($A55,All_Metadata!$A:$P,15,FALSE)</f>
        <v>0</v>
      </c>
      <c r="P55">
        <f>VLOOKUP($A55,All_Metadata!$A:$P,16,FALSE)</f>
        <v>34</v>
      </c>
    </row>
    <row r="56" spans="1:16" x14ac:dyDescent="0.3">
      <c r="A56" t="s">
        <v>243</v>
      </c>
      <c r="B56" t="str">
        <f>VLOOKUP($A56,All_Metadata!$A:$P,2,FALSE)</f>
        <v>Viruses</v>
      </c>
      <c r="C56">
        <f>VLOOKUP($A56,All_Metadata!$A:$P,3,FALSE)</f>
        <v>201201</v>
      </c>
      <c r="D56" t="str">
        <f>VLOOKUP($A56,All_Metadata!$A:$P,4,FALSE)</f>
        <v>PE477</v>
      </c>
      <c r="E56">
        <f>VLOOKUP($A56,All_Metadata!$A:$P,5,FALSE)</f>
        <v>200917</v>
      </c>
      <c r="F56">
        <f>VLOOKUP($A56,All_Metadata!$A:$P,6,FALSE)</f>
        <v>2</v>
      </c>
      <c r="G56">
        <v>7</v>
      </c>
      <c r="H56" t="str">
        <f>VLOOKUP($A56,All_Metadata!$A:$P,8,FALSE)</f>
        <v>VPC</v>
      </c>
      <c r="I56">
        <f>VLOOKUP($A56,All_Metadata!$A:$P,9,FALSE)</f>
        <v>0</v>
      </c>
      <c r="J56">
        <f>VLOOKUP($A56,All_Metadata!$A:$P,10,FALSE)</f>
        <v>1</v>
      </c>
      <c r="K56">
        <f>VLOOKUP($A56,All_Metadata!$A:$P,11,FALSE)</f>
        <v>2</v>
      </c>
      <c r="L56">
        <v>60</v>
      </c>
      <c r="M56">
        <f>VLOOKUP($A56,All_Metadata!$A:$P,13,FALSE)</f>
        <v>165</v>
      </c>
      <c r="N56">
        <f>VLOOKUP($A56,All_Metadata!$A:$P,14,FALSE)</f>
        <v>10470</v>
      </c>
      <c r="O56">
        <f>VLOOKUP($A56,All_Metadata!$A:$P,15,FALSE)</f>
        <v>0</v>
      </c>
      <c r="P56">
        <f>VLOOKUP($A56,All_Metadata!$A:$P,16,FALSE)</f>
        <v>36</v>
      </c>
    </row>
    <row r="57" spans="1:16" x14ac:dyDescent="0.3">
      <c r="A57" t="s">
        <v>244</v>
      </c>
      <c r="B57" t="str">
        <f>VLOOKUP($A57,All_Metadata!$A:$P,2,FALSE)</f>
        <v>Viruses</v>
      </c>
      <c r="C57">
        <f>VLOOKUP($A57,All_Metadata!$A:$P,3,FALSE)</f>
        <v>201201</v>
      </c>
      <c r="D57" t="str">
        <f>VLOOKUP($A57,All_Metadata!$A:$P,4,FALSE)</f>
        <v>PE477</v>
      </c>
      <c r="E57">
        <f>VLOOKUP($A57,All_Metadata!$A:$P,5,FALSE)</f>
        <v>200917</v>
      </c>
      <c r="F57">
        <f>VLOOKUP($A57,All_Metadata!$A:$P,6,FALSE)</f>
        <v>2</v>
      </c>
      <c r="G57">
        <v>7</v>
      </c>
      <c r="H57" t="str">
        <f>VLOOKUP($A57,All_Metadata!$A:$P,8,FALSE)</f>
        <v>VPC</v>
      </c>
      <c r="I57">
        <f>VLOOKUP($A57,All_Metadata!$A:$P,9,FALSE)</f>
        <v>0</v>
      </c>
      <c r="J57">
        <f>VLOOKUP($A57,All_Metadata!$A:$P,10,FALSE)</f>
        <v>2</v>
      </c>
      <c r="K57">
        <f>VLOOKUP($A57,All_Metadata!$A:$P,11,FALSE)</f>
        <v>2</v>
      </c>
      <c r="L57">
        <v>60</v>
      </c>
      <c r="M57">
        <f>VLOOKUP($A57,All_Metadata!$A:$P,13,FALSE)</f>
        <v>383</v>
      </c>
      <c r="N57">
        <f>VLOOKUP($A57,All_Metadata!$A:$P,14,FALSE)</f>
        <v>24690</v>
      </c>
      <c r="O57">
        <f>VLOOKUP($A57,All_Metadata!$A:$P,15,FALSE)</f>
        <v>0</v>
      </c>
      <c r="P57">
        <f>VLOOKUP($A57,All_Metadata!$A:$P,16,FALSE)</f>
        <v>36</v>
      </c>
    </row>
    <row r="58" spans="1:16" x14ac:dyDescent="0.3">
      <c r="A58" t="s">
        <v>245</v>
      </c>
      <c r="B58" t="str">
        <f>VLOOKUP($A58,All_Metadata!$A:$P,2,FALSE)</f>
        <v>Viruses</v>
      </c>
      <c r="C58">
        <f>VLOOKUP($A58,All_Metadata!$A:$P,3,FALSE)</f>
        <v>201201</v>
      </c>
      <c r="D58" t="str">
        <f>VLOOKUP($A58,All_Metadata!$A:$P,4,FALSE)</f>
        <v>PE477</v>
      </c>
      <c r="E58">
        <f>VLOOKUP($A58,All_Metadata!$A:$P,5,FALSE)</f>
        <v>200917</v>
      </c>
      <c r="F58">
        <f>VLOOKUP($A58,All_Metadata!$A:$P,6,FALSE)</f>
        <v>2</v>
      </c>
      <c r="G58">
        <v>7</v>
      </c>
      <c r="H58" t="str">
        <f>VLOOKUP($A58,All_Metadata!$A:$P,8,FALSE)</f>
        <v>VPC</v>
      </c>
      <c r="I58">
        <f>VLOOKUP($A58,All_Metadata!$A:$P,9,FALSE)</f>
        <v>0</v>
      </c>
      <c r="J58">
        <f>VLOOKUP($A58,All_Metadata!$A:$P,10,FALSE)</f>
        <v>3</v>
      </c>
      <c r="K58">
        <f>VLOOKUP($A58,All_Metadata!$A:$P,11,FALSE)</f>
        <v>2</v>
      </c>
      <c r="L58">
        <v>60</v>
      </c>
      <c r="M58">
        <f>VLOOKUP($A58,All_Metadata!$A:$P,13,FALSE)</f>
        <v>435</v>
      </c>
      <c r="N58">
        <f>VLOOKUP($A58,All_Metadata!$A:$P,14,FALSE)</f>
        <v>24675</v>
      </c>
      <c r="O58">
        <f>VLOOKUP($A58,All_Metadata!$A:$P,15,FALSE)</f>
        <v>0</v>
      </c>
      <c r="P58">
        <f>VLOOKUP($A58,All_Metadata!$A:$P,16,FALSE)</f>
        <v>36</v>
      </c>
    </row>
    <row r="59" spans="1:16" x14ac:dyDescent="0.3">
      <c r="A59" t="s">
        <v>246</v>
      </c>
      <c r="B59" t="str">
        <f>VLOOKUP($A59,All_Metadata!$A:$P,2,FALSE)</f>
        <v>Viruses</v>
      </c>
      <c r="C59">
        <f>VLOOKUP($A59,All_Metadata!$A:$P,3,FALSE)</f>
        <v>201201</v>
      </c>
      <c r="D59" t="str">
        <f>VLOOKUP($A59,All_Metadata!$A:$P,4,FALSE)</f>
        <v>PE477</v>
      </c>
      <c r="E59">
        <f>VLOOKUP($A59,All_Metadata!$A:$P,5,FALSE)</f>
        <v>200917</v>
      </c>
      <c r="F59">
        <f>VLOOKUP($A59,All_Metadata!$A:$P,6,FALSE)</f>
        <v>2</v>
      </c>
      <c r="G59">
        <v>7</v>
      </c>
      <c r="H59" t="str">
        <f>VLOOKUP($A59,All_Metadata!$A:$P,8,FALSE)</f>
        <v>VPC</v>
      </c>
      <c r="I59">
        <f>VLOOKUP($A59,All_Metadata!$A:$P,9,FALSE)</f>
        <v>3</v>
      </c>
      <c r="J59">
        <f>VLOOKUP($A59,All_Metadata!$A:$P,10,FALSE)</f>
        <v>1</v>
      </c>
      <c r="K59">
        <f>VLOOKUP($A59,All_Metadata!$A:$P,11,FALSE)</f>
        <v>2</v>
      </c>
      <c r="L59">
        <v>60</v>
      </c>
      <c r="M59">
        <f>VLOOKUP($A59,All_Metadata!$A:$P,13,FALSE)</f>
        <v>420</v>
      </c>
      <c r="N59">
        <f>VLOOKUP($A59,All_Metadata!$A:$P,14,FALSE)</f>
        <v>25740</v>
      </c>
      <c r="O59">
        <f>VLOOKUP($A59,All_Metadata!$A:$P,15,FALSE)</f>
        <v>0</v>
      </c>
      <c r="P59">
        <f>VLOOKUP($A59,All_Metadata!$A:$P,16,FALSE)</f>
        <v>36</v>
      </c>
    </row>
    <row r="60" spans="1:16" x14ac:dyDescent="0.3">
      <c r="A60" t="s">
        <v>247</v>
      </c>
      <c r="B60" t="str">
        <f>VLOOKUP($A60,All_Metadata!$A:$P,2,FALSE)</f>
        <v>Viruses</v>
      </c>
      <c r="C60">
        <f>VLOOKUP($A60,All_Metadata!$A:$P,3,FALSE)</f>
        <v>201201</v>
      </c>
      <c r="D60" t="str">
        <f>VLOOKUP($A60,All_Metadata!$A:$P,4,FALSE)</f>
        <v>PE477</v>
      </c>
      <c r="E60">
        <f>VLOOKUP($A60,All_Metadata!$A:$P,5,FALSE)</f>
        <v>200917</v>
      </c>
      <c r="F60">
        <f>VLOOKUP($A60,All_Metadata!$A:$P,6,FALSE)</f>
        <v>2</v>
      </c>
      <c r="G60">
        <v>7</v>
      </c>
      <c r="H60" t="str">
        <f>VLOOKUP($A60,All_Metadata!$A:$P,8,FALSE)</f>
        <v>VPC</v>
      </c>
      <c r="I60">
        <f>VLOOKUP($A60,All_Metadata!$A:$P,9,FALSE)</f>
        <v>3</v>
      </c>
      <c r="J60">
        <f>VLOOKUP($A60,All_Metadata!$A:$P,10,FALSE)</f>
        <v>2</v>
      </c>
      <c r="K60">
        <f>VLOOKUP($A60,All_Metadata!$A:$P,11,FALSE)</f>
        <v>2</v>
      </c>
      <c r="L60">
        <v>60</v>
      </c>
      <c r="M60">
        <f>VLOOKUP($A60,All_Metadata!$A:$P,13,FALSE)</f>
        <v>525</v>
      </c>
      <c r="N60">
        <f>VLOOKUP($A60,All_Metadata!$A:$P,14,FALSE)</f>
        <v>29610</v>
      </c>
      <c r="O60">
        <f>VLOOKUP($A60,All_Metadata!$A:$P,15,FALSE)</f>
        <v>0</v>
      </c>
      <c r="P60">
        <f>VLOOKUP($A60,All_Metadata!$A:$P,16,FALSE)</f>
        <v>36</v>
      </c>
    </row>
    <row r="61" spans="1:16" x14ac:dyDescent="0.3">
      <c r="A61" t="s">
        <v>248</v>
      </c>
      <c r="B61" t="str">
        <f>VLOOKUP($A61,All_Metadata!$A:$P,2,FALSE)</f>
        <v>Viruses</v>
      </c>
      <c r="C61">
        <f>VLOOKUP($A61,All_Metadata!$A:$P,3,FALSE)</f>
        <v>201201</v>
      </c>
      <c r="D61" t="str">
        <f>VLOOKUP($A61,All_Metadata!$A:$P,4,FALSE)</f>
        <v>PE477</v>
      </c>
      <c r="E61">
        <f>VLOOKUP($A61,All_Metadata!$A:$P,5,FALSE)</f>
        <v>200917</v>
      </c>
      <c r="F61">
        <f>VLOOKUP($A61,All_Metadata!$A:$P,6,FALSE)</f>
        <v>2</v>
      </c>
      <c r="G61">
        <v>7</v>
      </c>
      <c r="H61" t="str">
        <f>VLOOKUP($A61,All_Metadata!$A:$P,8,FALSE)</f>
        <v>VPC</v>
      </c>
      <c r="I61">
        <f>VLOOKUP($A61,All_Metadata!$A:$P,9,FALSE)</f>
        <v>3</v>
      </c>
      <c r="J61">
        <f>VLOOKUP($A61,All_Metadata!$A:$P,10,FALSE)</f>
        <v>3</v>
      </c>
      <c r="K61">
        <f>VLOOKUP($A61,All_Metadata!$A:$P,11,FALSE)</f>
        <v>2</v>
      </c>
      <c r="L61">
        <v>60</v>
      </c>
      <c r="M61">
        <f>VLOOKUP($A61,All_Metadata!$A:$P,13,FALSE)</f>
        <v>465</v>
      </c>
      <c r="N61">
        <f>VLOOKUP($A61,All_Metadata!$A:$P,14,FALSE)</f>
        <v>28590</v>
      </c>
      <c r="O61">
        <f>VLOOKUP($A61,All_Metadata!$A:$P,15,FALSE)</f>
        <v>0</v>
      </c>
      <c r="P61">
        <f>VLOOKUP($A61,All_Metadata!$A:$P,16,FALSE)</f>
        <v>36</v>
      </c>
    </row>
    <row r="62" spans="1:16" x14ac:dyDescent="0.3">
      <c r="A62" t="s">
        <v>262</v>
      </c>
      <c r="B62" t="str">
        <f>VLOOKUP($A62,All_Metadata!$A:$P,2,FALSE)</f>
        <v>Viruses</v>
      </c>
      <c r="C62">
        <f>VLOOKUP($A62,All_Metadata!$A:$P,3,FALSE)</f>
        <v>201201</v>
      </c>
      <c r="D62" t="str">
        <f>VLOOKUP($A62,All_Metadata!$A:$P,4,FALSE)</f>
        <v>PE477</v>
      </c>
      <c r="E62">
        <f>VLOOKUP($A62,All_Metadata!$A:$P,5,FALSE)</f>
        <v>200917</v>
      </c>
      <c r="F62">
        <f>VLOOKUP($A62,All_Metadata!$A:$P,6,FALSE)</f>
        <v>2</v>
      </c>
      <c r="G62">
        <v>7</v>
      </c>
      <c r="H62" t="str">
        <f>VLOOKUP($A62,All_Metadata!$A:$P,8,FALSE)</f>
        <v>VPC</v>
      </c>
      <c r="I62">
        <f>VLOOKUP($A62,All_Metadata!$A:$P,9,FALSE)</f>
        <v>6</v>
      </c>
      <c r="J62">
        <f>VLOOKUP($A62,All_Metadata!$A:$P,10,FALSE)</f>
        <v>1</v>
      </c>
      <c r="K62">
        <f>VLOOKUP($A62,All_Metadata!$A:$P,11,FALSE)</f>
        <v>2</v>
      </c>
      <c r="L62">
        <v>60</v>
      </c>
      <c r="M62">
        <f>VLOOKUP($A62,All_Metadata!$A:$P,13,FALSE)</f>
        <v>690</v>
      </c>
      <c r="N62">
        <f>VLOOKUP($A62,All_Metadata!$A:$P,14,FALSE)</f>
        <v>40650</v>
      </c>
      <c r="O62">
        <f>VLOOKUP($A62,All_Metadata!$A:$P,15,FALSE)</f>
        <v>0</v>
      </c>
      <c r="P62">
        <f>VLOOKUP($A62,All_Metadata!$A:$P,16,FALSE)</f>
        <v>36</v>
      </c>
    </row>
    <row r="63" spans="1:16" x14ac:dyDescent="0.3">
      <c r="A63" t="s">
        <v>257</v>
      </c>
      <c r="B63" t="str">
        <f>VLOOKUP($A63,All_Metadata!$A:$P,2,FALSE)</f>
        <v>Viruses</v>
      </c>
      <c r="C63">
        <f>VLOOKUP($A63,All_Metadata!$A:$P,3,FALSE)</f>
        <v>201201</v>
      </c>
      <c r="D63" t="str">
        <f>VLOOKUP($A63,All_Metadata!$A:$P,4,FALSE)</f>
        <v>PE477</v>
      </c>
      <c r="E63">
        <f>VLOOKUP($A63,All_Metadata!$A:$P,5,FALSE)</f>
        <v>200917</v>
      </c>
      <c r="F63">
        <f>VLOOKUP($A63,All_Metadata!$A:$P,6,FALSE)</f>
        <v>2</v>
      </c>
      <c r="G63">
        <v>7</v>
      </c>
      <c r="H63" t="str">
        <f>VLOOKUP($A63,All_Metadata!$A:$P,8,FALSE)</f>
        <v>VPC</v>
      </c>
      <c r="I63">
        <f>VLOOKUP($A63,All_Metadata!$A:$P,9,FALSE)</f>
        <v>6</v>
      </c>
      <c r="J63">
        <f>VLOOKUP($A63,All_Metadata!$A:$P,10,FALSE)</f>
        <v>2</v>
      </c>
      <c r="K63">
        <f>VLOOKUP($A63,All_Metadata!$A:$P,11,FALSE)</f>
        <v>2</v>
      </c>
      <c r="L63">
        <v>60</v>
      </c>
      <c r="M63">
        <f>VLOOKUP($A63,All_Metadata!$A:$P,13,FALSE)</f>
        <v>495</v>
      </c>
      <c r="N63">
        <f>VLOOKUP($A63,All_Metadata!$A:$P,14,FALSE)</f>
        <v>31455</v>
      </c>
      <c r="O63">
        <f>VLOOKUP($A63,All_Metadata!$A:$P,15,FALSE)</f>
        <v>0</v>
      </c>
      <c r="P63">
        <f>VLOOKUP($A63,All_Metadata!$A:$P,16,FALSE)</f>
        <v>36</v>
      </c>
    </row>
    <row r="64" spans="1:16" x14ac:dyDescent="0.3">
      <c r="A64" t="s">
        <v>258</v>
      </c>
      <c r="B64" t="str">
        <f>VLOOKUP($A64,All_Metadata!$A:$P,2,FALSE)</f>
        <v>Viruses</v>
      </c>
      <c r="C64">
        <f>VLOOKUP($A64,All_Metadata!$A:$P,3,FALSE)</f>
        <v>201201</v>
      </c>
      <c r="D64" t="str">
        <f>VLOOKUP($A64,All_Metadata!$A:$P,4,FALSE)</f>
        <v>PE477</v>
      </c>
      <c r="E64">
        <f>VLOOKUP($A64,All_Metadata!$A:$P,5,FALSE)</f>
        <v>200917</v>
      </c>
      <c r="F64">
        <f>VLOOKUP($A64,All_Metadata!$A:$P,6,FALSE)</f>
        <v>2</v>
      </c>
      <c r="G64">
        <v>7</v>
      </c>
      <c r="H64" t="str">
        <f>VLOOKUP($A64,All_Metadata!$A:$P,8,FALSE)</f>
        <v>VPC</v>
      </c>
      <c r="I64">
        <f>VLOOKUP($A64,All_Metadata!$A:$P,9,FALSE)</f>
        <v>6</v>
      </c>
      <c r="J64">
        <f>VLOOKUP($A64,All_Metadata!$A:$P,10,FALSE)</f>
        <v>3</v>
      </c>
      <c r="K64">
        <f>VLOOKUP($A64,All_Metadata!$A:$P,11,FALSE)</f>
        <v>2</v>
      </c>
      <c r="L64">
        <v>60</v>
      </c>
      <c r="M64">
        <f>VLOOKUP($A64,All_Metadata!$A:$P,13,FALSE)</f>
        <v>705</v>
      </c>
      <c r="N64">
        <f>VLOOKUP($A64,All_Metadata!$A:$P,14,FALSE)</f>
        <v>45690</v>
      </c>
      <c r="O64">
        <f>VLOOKUP($A64,All_Metadata!$A:$P,15,FALSE)</f>
        <v>0</v>
      </c>
      <c r="P64">
        <f>VLOOKUP($A64,All_Metadata!$A:$P,16,FALSE)</f>
        <v>36</v>
      </c>
    </row>
    <row r="65" spans="1:16" x14ac:dyDescent="0.3">
      <c r="A65" t="s">
        <v>259</v>
      </c>
      <c r="B65" t="str">
        <f>VLOOKUP($A65,All_Metadata!$A:$P,2,FALSE)</f>
        <v>Viruses</v>
      </c>
      <c r="C65">
        <f>VLOOKUP($A65,All_Metadata!$A:$P,3,FALSE)</f>
        <v>201201</v>
      </c>
      <c r="D65" t="str">
        <f>VLOOKUP($A65,All_Metadata!$A:$P,4,FALSE)</f>
        <v>PE477</v>
      </c>
      <c r="E65">
        <f>VLOOKUP($A65,All_Metadata!$A:$P,5,FALSE)</f>
        <v>200917</v>
      </c>
      <c r="F65">
        <f>VLOOKUP($A65,All_Metadata!$A:$P,6,FALSE)</f>
        <v>2</v>
      </c>
      <c r="G65">
        <v>7</v>
      </c>
      <c r="H65" t="str">
        <f>VLOOKUP($A65,All_Metadata!$A:$P,8,FALSE)</f>
        <v>VPC</v>
      </c>
      <c r="I65">
        <f>VLOOKUP($A65,All_Metadata!$A:$P,9,FALSE)</f>
        <v>9</v>
      </c>
      <c r="J65">
        <f>VLOOKUP($A65,All_Metadata!$A:$P,10,FALSE)</f>
        <v>1</v>
      </c>
      <c r="K65">
        <f>VLOOKUP($A65,All_Metadata!$A:$P,11,FALSE)</f>
        <v>2</v>
      </c>
      <c r="L65">
        <v>60</v>
      </c>
      <c r="M65">
        <f>VLOOKUP($A65,All_Metadata!$A:$P,13,FALSE)</f>
        <v>624</v>
      </c>
      <c r="N65">
        <f>VLOOKUP($A65,All_Metadata!$A:$P,14,FALSE)</f>
        <v>36735</v>
      </c>
      <c r="O65">
        <f>VLOOKUP($A65,All_Metadata!$A:$P,15,FALSE)</f>
        <v>0</v>
      </c>
      <c r="P65">
        <f>VLOOKUP($A65,All_Metadata!$A:$P,16,FALSE)</f>
        <v>36</v>
      </c>
    </row>
    <row r="66" spans="1:16" x14ac:dyDescent="0.3">
      <c r="A66" t="s">
        <v>260</v>
      </c>
      <c r="B66" t="str">
        <f>VLOOKUP($A66,All_Metadata!$A:$P,2,FALSE)</f>
        <v>Viruses</v>
      </c>
      <c r="C66">
        <f>VLOOKUP($A66,All_Metadata!$A:$P,3,FALSE)</f>
        <v>201201</v>
      </c>
      <c r="D66" t="str">
        <f>VLOOKUP($A66,All_Metadata!$A:$P,4,FALSE)</f>
        <v>PE477</v>
      </c>
      <c r="E66">
        <f>VLOOKUP($A66,All_Metadata!$A:$P,5,FALSE)</f>
        <v>200917</v>
      </c>
      <c r="F66">
        <f>VLOOKUP($A66,All_Metadata!$A:$P,6,FALSE)</f>
        <v>2</v>
      </c>
      <c r="G66">
        <v>7</v>
      </c>
      <c r="H66" t="str">
        <f>VLOOKUP($A66,All_Metadata!$A:$P,8,FALSE)</f>
        <v>VPC</v>
      </c>
      <c r="I66">
        <f>VLOOKUP($A66,All_Metadata!$A:$P,9,FALSE)</f>
        <v>9</v>
      </c>
      <c r="J66">
        <f>VLOOKUP($A66,All_Metadata!$A:$P,10,FALSE)</f>
        <v>2</v>
      </c>
      <c r="K66">
        <f>VLOOKUP($A66,All_Metadata!$A:$P,11,FALSE)</f>
        <v>2</v>
      </c>
      <c r="L66">
        <v>60</v>
      </c>
      <c r="M66">
        <f>VLOOKUP($A66,All_Metadata!$A:$P,13,FALSE)</f>
        <v>400</v>
      </c>
      <c r="N66">
        <f>VLOOKUP($A66,All_Metadata!$A:$P,14,FALSE)</f>
        <v>31065</v>
      </c>
      <c r="O66">
        <f>VLOOKUP($A66,All_Metadata!$A:$P,15,FALSE)</f>
        <v>0</v>
      </c>
      <c r="P66">
        <f>VLOOKUP($A66,All_Metadata!$A:$P,16,FALSE)</f>
        <v>36</v>
      </c>
    </row>
    <row r="67" spans="1:16" x14ac:dyDescent="0.3">
      <c r="A67" t="s">
        <v>261</v>
      </c>
      <c r="B67" t="str">
        <f>VLOOKUP($A67,All_Metadata!$A:$P,2,FALSE)</f>
        <v>Viruses</v>
      </c>
      <c r="C67">
        <f>VLOOKUP($A67,All_Metadata!$A:$P,3,FALSE)</f>
        <v>201201</v>
      </c>
      <c r="D67" t="str">
        <f>VLOOKUP($A67,All_Metadata!$A:$P,4,FALSE)</f>
        <v>PE477</v>
      </c>
      <c r="E67">
        <f>VLOOKUP($A67,All_Metadata!$A:$P,5,FALSE)</f>
        <v>200917</v>
      </c>
      <c r="F67">
        <f>VLOOKUP($A67,All_Metadata!$A:$P,6,FALSE)</f>
        <v>2</v>
      </c>
      <c r="G67">
        <v>7</v>
      </c>
      <c r="H67" t="str">
        <f>VLOOKUP($A67,All_Metadata!$A:$P,8,FALSE)</f>
        <v>VPC</v>
      </c>
      <c r="I67">
        <f>VLOOKUP($A67,All_Metadata!$A:$P,9,FALSE)</f>
        <v>9</v>
      </c>
      <c r="J67">
        <f>VLOOKUP($A67,All_Metadata!$A:$P,10,FALSE)</f>
        <v>3</v>
      </c>
      <c r="K67">
        <f>VLOOKUP($A67,All_Metadata!$A:$P,11,FALSE)</f>
        <v>2</v>
      </c>
      <c r="L67">
        <v>60</v>
      </c>
      <c r="M67">
        <f>VLOOKUP($A67,All_Metadata!$A:$P,13,FALSE)</f>
        <v>525</v>
      </c>
      <c r="N67">
        <f>VLOOKUP($A67,All_Metadata!$A:$P,14,FALSE)</f>
        <v>33855</v>
      </c>
      <c r="O67">
        <f>VLOOKUP($A67,All_Metadata!$A:$P,15,FALSE)</f>
        <v>0</v>
      </c>
      <c r="P67">
        <f>VLOOKUP($A67,All_Metadata!$A:$P,16,FALSE)</f>
        <v>36</v>
      </c>
    </row>
    <row r="68" spans="1:16" x14ac:dyDescent="0.3">
      <c r="A68" t="s">
        <v>268</v>
      </c>
      <c r="B68" t="str">
        <f>VLOOKUP($A68,All_Metadata!$A:$P,2,FALSE)</f>
        <v>Viruses</v>
      </c>
      <c r="C68">
        <f>VLOOKUP($A68,All_Metadata!$A:$P,3,FALSE)</f>
        <v>201201</v>
      </c>
      <c r="D68" t="str">
        <f>VLOOKUP($A68,All_Metadata!$A:$P,4,FALSE)</f>
        <v>PE477</v>
      </c>
      <c r="E68">
        <f>VLOOKUP($A68,All_Metadata!$A:$P,5,FALSE)</f>
        <v>200917</v>
      </c>
      <c r="F68">
        <f>VLOOKUP($A68,All_Metadata!$A:$P,6,FALSE)</f>
        <v>2</v>
      </c>
      <c r="G68">
        <v>7</v>
      </c>
      <c r="H68" t="str">
        <f>VLOOKUP($A68,All_Metadata!$A:$P,8,FALSE)</f>
        <v>VPC</v>
      </c>
      <c r="I68">
        <f>VLOOKUP($A68,All_Metadata!$A:$P,9,FALSE)</f>
        <v>12</v>
      </c>
      <c r="J68">
        <f>VLOOKUP($A68,All_Metadata!$A:$P,10,FALSE)</f>
        <v>1</v>
      </c>
      <c r="K68">
        <f>VLOOKUP($A68,All_Metadata!$A:$P,11,FALSE)</f>
        <v>2</v>
      </c>
      <c r="L68">
        <v>60</v>
      </c>
      <c r="M68">
        <f>VLOOKUP($A68,All_Metadata!$A:$P,13,FALSE)</f>
        <v>675</v>
      </c>
      <c r="N68">
        <f>VLOOKUP($A68,All_Metadata!$A:$P,14,FALSE)</f>
        <v>43305</v>
      </c>
      <c r="O68">
        <f>VLOOKUP($A68,All_Metadata!$A:$P,15,FALSE)</f>
        <v>0</v>
      </c>
      <c r="P68">
        <f>VLOOKUP($A68,All_Metadata!$A:$P,16,FALSE)</f>
        <v>36</v>
      </c>
    </row>
    <row r="69" spans="1:16" x14ac:dyDescent="0.3">
      <c r="A69" t="s">
        <v>269</v>
      </c>
      <c r="B69" t="str">
        <f>VLOOKUP($A69,All_Metadata!$A:$P,2,FALSE)</f>
        <v>Viruses</v>
      </c>
      <c r="C69">
        <f>VLOOKUP($A69,All_Metadata!$A:$P,3,FALSE)</f>
        <v>201201</v>
      </c>
      <c r="D69" t="str">
        <f>VLOOKUP($A69,All_Metadata!$A:$P,4,FALSE)</f>
        <v>PE477</v>
      </c>
      <c r="E69">
        <f>VLOOKUP($A69,All_Metadata!$A:$P,5,FALSE)</f>
        <v>200917</v>
      </c>
      <c r="F69">
        <f>VLOOKUP($A69,All_Metadata!$A:$P,6,FALSE)</f>
        <v>2</v>
      </c>
      <c r="G69">
        <v>7</v>
      </c>
      <c r="H69" t="str">
        <f>VLOOKUP($A69,All_Metadata!$A:$P,8,FALSE)</f>
        <v>VPC</v>
      </c>
      <c r="I69">
        <f>VLOOKUP($A69,All_Metadata!$A:$P,9,FALSE)</f>
        <v>12</v>
      </c>
      <c r="J69">
        <f>VLOOKUP($A69,All_Metadata!$A:$P,10,FALSE)</f>
        <v>2</v>
      </c>
      <c r="K69">
        <f>VLOOKUP($A69,All_Metadata!$A:$P,11,FALSE)</f>
        <v>2</v>
      </c>
      <c r="L69">
        <v>60</v>
      </c>
      <c r="M69">
        <f>VLOOKUP($A69,All_Metadata!$A:$P,13,FALSE)</f>
        <v>540</v>
      </c>
      <c r="N69">
        <f>VLOOKUP($A69,All_Metadata!$A:$P,14,FALSE)</f>
        <v>383820</v>
      </c>
      <c r="O69">
        <f>VLOOKUP($A69,All_Metadata!$A:$P,15,FALSE)</f>
        <v>0</v>
      </c>
      <c r="P69">
        <f>VLOOKUP($A69,All_Metadata!$A:$P,16,FALSE)</f>
        <v>36</v>
      </c>
    </row>
    <row r="70" spans="1:16" x14ac:dyDescent="0.3">
      <c r="A70" t="s">
        <v>270</v>
      </c>
      <c r="B70" t="str">
        <f>VLOOKUP($A70,All_Metadata!$A:$P,2,FALSE)</f>
        <v>Viruses</v>
      </c>
      <c r="C70">
        <f>VLOOKUP($A70,All_Metadata!$A:$P,3,FALSE)</f>
        <v>201201</v>
      </c>
      <c r="D70" t="str">
        <f>VLOOKUP($A70,All_Metadata!$A:$P,4,FALSE)</f>
        <v>PE477</v>
      </c>
      <c r="E70">
        <f>VLOOKUP($A70,All_Metadata!$A:$P,5,FALSE)</f>
        <v>200917</v>
      </c>
      <c r="F70">
        <f>VLOOKUP($A70,All_Metadata!$A:$P,6,FALSE)</f>
        <v>2</v>
      </c>
      <c r="G70">
        <v>7</v>
      </c>
      <c r="H70" t="str">
        <f>VLOOKUP($A70,All_Metadata!$A:$P,8,FALSE)</f>
        <v>VPC</v>
      </c>
      <c r="I70">
        <f>VLOOKUP($A70,All_Metadata!$A:$P,9,FALSE)</f>
        <v>12</v>
      </c>
      <c r="J70">
        <f>VLOOKUP($A70,All_Metadata!$A:$P,10,FALSE)</f>
        <v>3</v>
      </c>
      <c r="K70">
        <f>VLOOKUP($A70,All_Metadata!$A:$P,11,FALSE)</f>
        <v>2</v>
      </c>
      <c r="L70">
        <v>60</v>
      </c>
      <c r="M70">
        <f>VLOOKUP($A70,All_Metadata!$A:$P,13,FALSE)</f>
        <v>615</v>
      </c>
      <c r="N70">
        <f>VLOOKUP($A70,All_Metadata!$A:$P,14,FALSE)</f>
        <v>39570</v>
      </c>
      <c r="O70">
        <f>VLOOKUP($A70,All_Metadata!$A:$P,15,FALSE)</f>
        <v>0</v>
      </c>
      <c r="P70">
        <f>VLOOKUP($A70,All_Metadata!$A:$P,16,FALSE)</f>
        <v>36</v>
      </c>
    </row>
    <row r="71" spans="1:16" x14ac:dyDescent="0.3">
      <c r="A71" t="s">
        <v>271</v>
      </c>
      <c r="B71" t="str">
        <f>VLOOKUP($A71,All_Metadata!$A:$P,2,FALSE)</f>
        <v>Viruses</v>
      </c>
      <c r="C71">
        <f>VLOOKUP($A71,All_Metadata!$A:$P,3,FALSE)</f>
        <v>201201</v>
      </c>
      <c r="D71" t="str">
        <f>VLOOKUP($A71,All_Metadata!$A:$P,4,FALSE)</f>
        <v>PE477</v>
      </c>
      <c r="E71">
        <f>VLOOKUP($A71,All_Metadata!$A:$P,5,FALSE)</f>
        <v>200917</v>
      </c>
      <c r="F71">
        <f>VLOOKUP($A71,All_Metadata!$A:$P,6,FALSE)</f>
        <v>2</v>
      </c>
      <c r="G71">
        <v>7</v>
      </c>
      <c r="H71" t="str">
        <f>VLOOKUP($A71,All_Metadata!$A:$P,8,FALSE)</f>
        <v>VPC</v>
      </c>
      <c r="I71">
        <f>VLOOKUP($A71,All_Metadata!$A:$P,9,FALSE)</f>
        <v>24</v>
      </c>
      <c r="J71">
        <f>VLOOKUP($A71,All_Metadata!$A:$P,10,FALSE)</f>
        <v>1</v>
      </c>
      <c r="K71">
        <f>VLOOKUP($A71,All_Metadata!$A:$P,11,FALSE)</f>
        <v>2</v>
      </c>
      <c r="L71">
        <v>60</v>
      </c>
      <c r="M71">
        <f>VLOOKUP($A71,All_Metadata!$A:$P,13,FALSE)</f>
        <v>693</v>
      </c>
      <c r="N71">
        <f>VLOOKUP($A71,All_Metadata!$A:$P,14,FALSE)</f>
        <v>43545</v>
      </c>
      <c r="O71">
        <f>VLOOKUP($A71,All_Metadata!$A:$P,15,FALSE)</f>
        <v>0</v>
      </c>
      <c r="P71">
        <f>VLOOKUP($A71,All_Metadata!$A:$P,16,FALSE)</f>
        <v>36</v>
      </c>
    </row>
    <row r="72" spans="1:16" x14ac:dyDescent="0.3">
      <c r="A72" t="s">
        <v>272</v>
      </c>
      <c r="B72" t="str">
        <f>VLOOKUP($A72,All_Metadata!$A:$P,2,FALSE)</f>
        <v>Viruses</v>
      </c>
      <c r="C72">
        <f>VLOOKUP($A72,All_Metadata!$A:$P,3,FALSE)</f>
        <v>201201</v>
      </c>
      <c r="D72" t="str">
        <f>VLOOKUP($A72,All_Metadata!$A:$P,4,FALSE)</f>
        <v>PE477</v>
      </c>
      <c r="E72">
        <f>VLOOKUP($A72,All_Metadata!$A:$P,5,FALSE)</f>
        <v>200917</v>
      </c>
      <c r="F72">
        <f>VLOOKUP($A72,All_Metadata!$A:$P,6,FALSE)</f>
        <v>2</v>
      </c>
      <c r="G72">
        <v>7</v>
      </c>
      <c r="H72" t="str">
        <f>VLOOKUP($A72,All_Metadata!$A:$P,8,FALSE)</f>
        <v>VPC</v>
      </c>
      <c r="I72">
        <f>VLOOKUP($A72,All_Metadata!$A:$P,9,FALSE)</f>
        <v>24</v>
      </c>
      <c r="J72">
        <f>VLOOKUP($A72,All_Metadata!$A:$P,10,FALSE)</f>
        <v>2</v>
      </c>
      <c r="K72">
        <f>VLOOKUP($A72,All_Metadata!$A:$P,11,FALSE)</f>
        <v>2</v>
      </c>
      <c r="L72">
        <v>60</v>
      </c>
      <c r="M72">
        <f>VLOOKUP($A72,All_Metadata!$A:$P,13,FALSE)</f>
        <v>555</v>
      </c>
      <c r="N72">
        <f>VLOOKUP($A72,All_Metadata!$A:$P,14,FALSE)</f>
        <v>35880</v>
      </c>
      <c r="O72">
        <f>VLOOKUP($A72,All_Metadata!$A:$P,15,FALSE)</f>
        <v>0</v>
      </c>
      <c r="P72">
        <f>VLOOKUP($A72,All_Metadata!$A:$P,16,FALSE)</f>
        <v>36</v>
      </c>
    </row>
    <row r="73" spans="1:16" x14ac:dyDescent="0.3">
      <c r="A73" t="s">
        <v>273</v>
      </c>
      <c r="B73" t="str">
        <f>VLOOKUP($A73,All_Metadata!$A:$P,2,FALSE)</f>
        <v>Viruses</v>
      </c>
      <c r="C73">
        <f>VLOOKUP($A73,All_Metadata!$A:$P,3,FALSE)</f>
        <v>201201</v>
      </c>
      <c r="D73" t="str">
        <f>VLOOKUP($A73,All_Metadata!$A:$P,4,FALSE)</f>
        <v>PE477</v>
      </c>
      <c r="E73">
        <f>VLOOKUP($A73,All_Metadata!$A:$P,5,FALSE)</f>
        <v>200917</v>
      </c>
      <c r="F73">
        <f>VLOOKUP($A73,All_Metadata!$A:$P,6,FALSE)</f>
        <v>2</v>
      </c>
      <c r="G73">
        <v>7</v>
      </c>
      <c r="H73" t="str">
        <f>VLOOKUP($A73,All_Metadata!$A:$P,8,FALSE)</f>
        <v>VPC</v>
      </c>
      <c r="I73">
        <f>VLOOKUP($A73,All_Metadata!$A:$P,9,FALSE)</f>
        <v>24</v>
      </c>
      <c r="J73">
        <f>VLOOKUP($A73,All_Metadata!$A:$P,10,FALSE)</f>
        <v>3</v>
      </c>
      <c r="K73">
        <f>VLOOKUP($A73,All_Metadata!$A:$P,11,FALSE)</f>
        <v>2</v>
      </c>
      <c r="L73">
        <v>60</v>
      </c>
      <c r="M73">
        <f>VLOOKUP($A73,All_Metadata!$A:$P,13,FALSE)</f>
        <v>555</v>
      </c>
      <c r="N73">
        <f>VLOOKUP($A73,All_Metadata!$A:$P,14,FALSE)</f>
        <v>42450</v>
      </c>
      <c r="O73">
        <f>VLOOKUP($A73,All_Metadata!$A:$P,15,FALSE)</f>
        <v>0</v>
      </c>
      <c r="P73">
        <f>VLOOKUP($A73,All_Metadata!$A:$P,16,FALSE)</f>
        <v>36</v>
      </c>
    </row>
    <row r="74" spans="1:16" x14ac:dyDescent="0.3">
      <c r="A74" t="s">
        <v>296</v>
      </c>
      <c r="B74" t="str">
        <f>VLOOKUP($A74,All_Metadata!$A:$P,2,FALSE)</f>
        <v>Viruses</v>
      </c>
      <c r="C74">
        <f>VLOOKUP($A74,All_Metadata!$A:$P,3,FALSE)</f>
        <v>210623</v>
      </c>
      <c r="D74" t="str">
        <f>VLOOKUP($A74,All_Metadata!$A:$P,4,FALSE)</f>
        <v>PE477</v>
      </c>
      <c r="E74">
        <f>VLOOKUP($A74,All_Metadata!$A:$P,5,FALSE)</f>
        <v>200918</v>
      </c>
      <c r="F74">
        <f>VLOOKUP($A74,All_Metadata!$A:$P,6,FALSE)</f>
        <v>3</v>
      </c>
      <c r="G74">
        <v>7</v>
      </c>
      <c r="H74" t="str">
        <f>VLOOKUP($A74,All_Metadata!$A:$P,8,FALSE)</f>
        <v>VP</v>
      </c>
      <c r="I74">
        <f>VLOOKUP($A74,All_Metadata!$A:$P,9,FALSE)</f>
        <v>0</v>
      </c>
      <c r="J74">
        <f>VLOOKUP($A74,All_Metadata!$A:$P,10,FALSE)</f>
        <v>1</v>
      </c>
      <c r="K74">
        <f>VLOOKUP($A74,All_Metadata!$A:$P,11,FALSE)</f>
        <v>10</v>
      </c>
      <c r="L74">
        <v>60</v>
      </c>
      <c r="M74">
        <f>VLOOKUP($A74,All_Metadata!$A:$P,13,FALSE)</f>
        <v>250</v>
      </c>
      <c r="N74">
        <f>VLOOKUP($A74,All_Metadata!$A:$P,14,FALSE)</f>
        <v>14490</v>
      </c>
      <c r="O74">
        <f>VLOOKUP($A74,All_Metadata!$A:$P,15,FALSE)</f>
        <v>0</v>
      </c>
      <c r="P74">
        <f>VLOOKUP($A74,All_Metadata!$A:$P,16,FALSE)</f>
        <v>34</v>
      </c>
    </row>
    <row r="75" spans="1:16" x14ac:dyDescent="0.3">
      <c r="A75" t="s">
        <v>297</v>
      </c>
      <c r="B75" t="str">
        <f>VLOOKUP($A75,All_Metadata!$A:$P,2,FALSE)</f>
        <v>Viruses</v>
      </c>
      <c r="C75">
        <f>VLOOKUP($A75,All_Metadata!$A:$P,3,FALSE)</f>
        <v>210623</v>
      </c>
      <c r="D75" t="str">
        <f>VLOOKUP($A75,All_Metadata!$A:$P,4,FALSE)</f>
        <v>PE477</v>
      </c>
      <c r="E75">
        <f>VLOOKUP($A75,All_Metadata!$A:$P,5,FALSE)</f>
        <v>200918</v>
      </c>
      <c r="F75">
        <f>VLOOKUP($A75,All_Metadata!$A:$P,6,FALSE)</f>
        <v>3</v>
      </c>
      <c r="G75">
        <v>7</v>
      </c>
      <c r="H75" t="str">
        <f>VLOOKUP($A75,All_Metadata!$A:$P,8,FALSE)</f>
        <v>VP</v>
      </c>
      <c r="I75">
        <f>VLOOKUP($A75,All_Metadata!$A:$P,9,FALSE)</f>
        <v>0</v>
      </c>
      <c r="J75">
        <f>VLOOKUP($A75,All_Metadata!$A:$P,10,FALSE)</f>
        <v>2</v>
      </c>
      <c r="K75">
        <f>VLOOKUP($A75,All_Metadata!$A:$P,11,FALSE)</f>
        <v>10</v>
      </c>
      <c r="L75">
        <v>60</v>
      </c>
      <c r="M75">
        <f>VLOOKUP($A75,All_Metadata!$A:$P,13,FALSE)</f>
        <v>220</v>
      </c>
      <c r="N75">
        <f>VLOOKUP($A75,All_Metadata!$A:$P,14,FALSE)</f>
        <v>14430</v>
      </c>
      <c r="O75">
        <f>VLOOKUP($A75,All_Metadata!$A:$P,15,FALSE)</f>
        <v>0</v>
      </c>
      <c r="P75">
        <f>VLOOKUP($A75,All_Metadata!$A:$P,16,FALSE)</f>
        <v>34</v>
      </c>
    </row>
    <row r="76" spans="1:16" x14ac:dyDescent="0.3">
      <c r="A76" t="s">
        <v>298</v>
      </c>
      <c r="B76" t="str">
        <f>VLOOKUP($A76,All_Metadata!$A:$P,2,FALSE)</f>
        <v>Viruses</v>
      </c>
      <c r="C76">
        <f>VLOOKUP($A76,All_Metadata!$A:$P,3,FALSE)</f>
        <v>210623</v>
      </c>
      <c r="D76" t="str">
        <f>VLOOKUP($A76,All_Metadata!$A:$P,4,FALSE)</f>
        <v>PE477</v>
      </c>
      <c r="E76">
        <f>VLOOKUP($A76,All_Metadata!$A:$P,5,FALSE)</f>
        <v>200918</v>
      </c>
      <c r="F76">
        <f>VLOOKUP($A76,All_Metadata!$A:$P,6,FALSE)</f>
        <v>3</v>
      </c>
      <c r="G76">
        <v>7</v>
      </c>
      <c r="H76" t="str">
        <f>VLOOKUP($A76,All_Metadata!$A:$P,8,FALSE)</f>
        <v>VP</v>
      </c>
      <c r="I76">
        <f>VLOOKUP($A76,All_Metadata!$A:$P,9,FALSE)</f>
        <v>0</v>
      </c>
      <c r="J76">
        <f>VLOOKUP($A76,All_Metadata!$A:$P,10,FALSE)</f>
        <v>3</v>
      </c>
      <c r="K76">
        <f>VLOOKUP($A76,All_Metadata!$A:$P,11,FALSE)</f>
        <v>10</v>
      </c>
      <c r="L76">
        <v>60</v>
      </c>
      <c r="M76">
        <f>VLOOKUP($A76,All_Metadata!$A:$P,13,FALSE)</f>
        <v>220</v>
      </c>
      <c r="N76">
        <f>VLOOKUP($A76,All_Metadata!$A:$P,14,FALSE)</f>
        <v>13980</v>
      </c>
      <c r="O76">
        <f>VLOOKUP($A76,All_Metadata!$A:$P,15,FALSE)</f>
        <v>0</v>
      </c>
      <c r="P76">
        <f>VLOOKUP($A76,All_Metadata!$A:$P,16,FALSE)</f>
        <v>34</v>
      </c>
    </row>
    <row r="77" spans="1:16" x14ac:dyDescent="0.3">
      <c r="A77" t="s">
        <v>299</v>
      </c>
      <c r="B77" t="str">
        <f>VLOOKUP($A77,All_Metadata!$A:$P,2,FALSE)</f>
        <v>Viruses</v>
      </c>
      <c r="C77">
        <f>VLOOKUP($A77,All_Metadata!$A:$P,3,FALSE)</f>
        <v>210623</v>
      </c>
      <c r="D77" t="str">
        <f>VLOOKUP($A77,All_Metadata!$A:$P,4,FALSE)</f>
        <v>PE477</v>
      </c>
      <c r="E77">
        <f>VLOOKUP($A77,All_Metadata!$A:$P,5,FALSE)</f>
        <v>200918</v>
      </c>
      <c r="F77">
        <f>VLOOKUP($A77,All_Metadata!$A:$P,6,FALSE)</f>
        <v>3</v>
      </c>
      <c r="G77">
        <v>7</v>
      </c>
      <c r="H77" t="str">
        <f>VLOOKUP($A77,All_Metadata!$A:$P,8,FALSE)</f>
        <v>VP</v>
      </c>
      <c r="I77">
        <f>VLOOKUP($A77,All_Metadata!$A:$P,9,FALSE)</f>
        <v>3</v>
      </c>
      <c r="J77">
        <f>VLOOKUP($A77,All_Metadata!$A:$P,10,FALSE)</f>
        <v>1</v>
      </c>
      <c r="K77">
        <f>VLOOKUP($A77,All_Metadata!$A:$P,11,FALSE)</f>
        <v>10</v>
      </c>
      <c r="L77">
        <v>60</v>
      </c>
      <c r="M77">
        <f>VLOOKUP($A77,All_Metadata!$A:$P,13,FALSE)</f>
        <v>250</v>
      </c>
      <c r="N77">
        <f>VLOOKUP($A77,All_Metadata!$A:$P,14,FALSE)</f>
        <v>15105</v>
      </c>
      <c r="O77">
        <f>VLOOKUP($A77,All_Metadata!$A:$P,15,FALSE)</f>
        <v>0</v>
      </c>
      <c r="P77">
        <f>VLOOKUP($A77,All_Metadata!$A:$P,16,FALSE)</f>
        <v>34</v>
      </c>
    </row>
    <row r="78" spans="1:16" x14ac:dyDescent="0.3">
      <c r="A78" t="s">
        <v>300</v>
      </c>
      <c r="B78" t="str">
        <f>VLOOKUP($A78,All_Metadata!$A:$P,2,FALSE)</f>
        <v>Viruses</v>
      </c>
      <c r="C78">
        <f>VLOOKUP($A78,All_Metadata!$A:$P,3,FALSE)</f>
        <v>210623</v>
      </c>
      <c r="D78" t="str">
        <f>VLOOKUP($A78,All_Metadata!$A:$P,4,FALSE)</f>
        <v>PE477</v>
      </c>
      <c r="E78">
        <f>VLOOKUP($A78,All_Metadata!$A:$P,5,FALSE)</f>
        <v>200918</v>
      </c>
      <c r="F78">
        <f>VLOOKUP($A78,All_Metadata!$A:$P,6,FALSE)</f>
        <v>3</v>
      </c>
      <c r="G78">
        <v>7</v>
      </c>
      <c r="H78" t="str">
        <f>VLOOKUP($A78,All_Metadata!$A:$P,8,FALSE)</f>
        <v>VP</v>
      </c>
      <c r="I78">
        <f>VLOOKUP($A78,All_Metadata!$A:$P,9,FALSE)</f>
        <v>3</v>
      </c>
      <c r="J78">
        <f>VLOOKUP($A78,All_Metadata!$A:$P,10,FALSE)</f>
        <v>2</v>
      </c>
      <c r="K78">
        <f>VLOOKUP($A78,All_Metadata!$A:$P,11,FALSE)</f>
        <v>10</v>
      </c>
      <c r="L78">
        <v>60</v>
      </c>
      <c r="M78">
        <f>VLOOKUP($A78,All_Metadata!$A:$P,13,FALSE)</f>
        <v>220</v>
      </c>
      <c r="N78">
        <f>VLOOKUP($A78,All_Metadata!$A:$P,14,FALSE)</f>
        <v>13935</v>
      </c>
      <c r="O78">
        <f>VLOOKUP($A78,All_Metadata!$A:$P,15,FALSE)</f>
        <v>0</v>
      </c>
      <c r="P78">
        <f>VLOOKUP($A78,All_Metadata!$A:$P,16,FALSE)</f>
        <v>34</v>
      </c>
    </row>
    <row r="79" spans="1:16" x14ac:dyDescent="0.3">
      <c r="A79" t="s">
        <v>301</v>
      </c>
      <c r="B79" t="str">
        <f>VLOOKUP($A79,All_Metadata!$A:$P,2,FALSE)</f>
        <v>Viruses</v>
      </c>
      <c r="C79">
        <f>VLOOKUP($A79,All_Metadata!$A:$P,3,FALSE)</f>
        <v>210623</v>
      </c>
      <c r="D79" t="str">
        <f>VLOOKUP($A79,All_Metadata!$A:$P,4,FALSE)</f>
        <v>PE477</v>
      </c>
      <c r="E79">
        <f>VLOOKUP($A79,All_Metadata!$A:$P,5,FALSE)</f>
        <v>200918</v>
      </c>
      <c r="F79">
        <f>VLOOKUP($A79,All_Metadata!$A:$P,6,FALSE)</f>
        <v>3</v>
      </c>
      <c r="G79">
        <v>7</v>
      </c>
      <c r="H79" t="str">
        <f>VLOOKUP($A79,All_Metadata!$A:$P,8,FALSE)</f>
        <v>VP</v>
      </c>
      <c r="I79">
        <f>VLOOKUP($A79,All_Metadata!$A:$P,9,FALSE)</f>
        <v>3</v>
      </c>
      <c r="J79">
        <f>VLOOKUP($A79,All_Metadata!$A:$P,10,FALSE)</f>
        <v>3</v>
      </c>
      <c r="K79">
        <f>VLOOKUP($A79,All_Metadata!$A:$P,11,FALSE)</f>
        <v>10</v>
      </c>
      <c r="L79">
        <v>60</v>
      </c>
      <c r="M79">
        <f>VLOOKUP($A79,All_Metadata!$A:$P,13,FALSE)</f>
        <v>230</v>
      </c>
      <c r="N79">
        <f>VLOOKUP($A79,All_Metadata!$A:$P,14,FALSE)</f>
        <v>14400</v>
      </c>
      <c r="O79">
        <f>VLOOKUP($A79,All_Metadata!$A:$P,15,FALSE)</f>
        <v>0</v>
      </c>
      <c r="P79">
        <f>VLOOKUP($A79,All_Metadata!$A:$P,16,FALSE)</f>
        <v>34</v>
      </c>
    </row>
    <row r="80" spans="1:16" x14ac:dyDescent="0.3">
      <c r="A80" t="s">
        <v>302</v>
      </c>
      <c r="B80" t="str">
        <f>VLOOKUP($A80,All_Metadata!$A:$P,2,FALSE)</f>
        <v>Viruses</v>
      </c>
      <c r="C80">
        <f>VLOOKUP($A80,All_Metadata!$A:$P,3,FALSE)</f>
        <v>210623</v>
      </c>
      <c r="D80" t="str">
        <f>VLOOKUP($A80,All_Metadata!$A:$P,4,FALSE)</f>
        <v>PE477</v>
      </c>
      <c r="E80">
        <f>VLOOKUP($A80,All_Metadata!$A:$P,5,FALSE)</f>
        <v>200918</v>
      </c>
      <c r="F80">
        <f>VLOOKUP($A80,All_Metadata!$A:$P,6,FALSE)</f>
        <v>3</v>
      </c>
      <c r="G80">
        <v>7</v>
      </c>
      <c r="H80" t="str">
        <f>VLOOKUP($A80,All_Metadata!$A:$P,8,FALSE)</f>
        <v>VP</v>
      </c>
      <c r="I80">
        <f>VLOOKUP($A80,All_Metadata!$A:$P,9,FALSE)</f>
        <v>6</v>
      </c>
      <c r="J80">
        <f>VLOOKUP($A80,All_Metadata!$A:$P,10,FALSE)</f>
        <v>1</v>
      </c>
      <c r="K80">
        <f>VLOOKUP($A80,All_Metadata!$A:$P,11,FALSE)</f>
        <v>10</v>
      </c>
      <c r="L80">
        <v>60</v>
      </c>
      <c r="M80">
        <f>VLOOKUP($A80,All_Metadata!$A:$P,13,FALSE)</f>
        <v>220</v>
      </c>
      <c r="N80">
        <f>VLOOKUP($A80,All_Metadata!$A:$P,14,FALSE)</f>
        <v>13485</v>
      </c>
      <c r="O80">
        <f>VLOOKUP($A80,All_Metadata!$A:$P,15,FALSE)</f>
        <v>0</v>
      </c>
      <c r="P80">
        <f>VLOOKUP($A80,All_Metadata!$A:$P,16,FALSE)</f>
        <v>34</v>
      </c>
    </row>
    <row r="81" spans="1:16" x14ac:dyDescent="0.3">
      <c r="A81" t="s">
        <v>303</v>
      </c>
      <c r="B81" t="str">
        <f>VLOOKUP($A81,All_Metadata!$A:$P,2,FALSE)</f>
        <v>Viruses</v>
      </c>
      <c r="C81">
        <f>VLOOKUP($A81,All_Metadata!$A:$P,3,FALSE)</f>
        <v>210623</v>
      </c>
      <c r="D81" t="str">
        <f>VLOOKUP($A81,All_Metadata!$A:$P,4,FALSE)</f>
        <v>PE477</v>
      </c>
      <c r="E81">
        <f>VLOOKUP($A81,All_Metadata!$A:$P,5,FALSE)</f>
        <v>200918</v>
      </c>
      <c r="F81">
        <f>VLOOKUP($A81,All_Metadata!$A:$P,6,FALSE)</f>
        <v>3</v>
      </c>
      <c r="G81">
        <v>7</v>
      </c>
      <c r="H81" t="str">
        <f>VLOOKUP($A81,All_Metadata!$A:$P,8,FALSE)</f>
        <v>VP</v>
      </c>
      <c r="I81">
        <f>VLOOKUP($A81,All_Metadata!$A:$P,9,FALSE)</f>
        <v>6</v>
      </c>
      <c r="J81">
        <f>VLOOKUP($A81,All_Metadata!$A:$P,10,FALSE)</f>
        <v>2</v>
      </c>
      <c r="K81">
        <f>VLOOKUP($A81,All_Metadata!$A:$P,11,FALSE)</f>
        <v>10</v>
      </c>
      <c r="L81">
        <v>60</v>
      </c>
      <c r="M81">
        <f>VLOOKUP($A81,All_Metadata!$A:$P,13,FALSE)</f>
        <v>250</v>
      </c>
      <c r="N81">
        <f>VLOOKUP($A81,All_Metadata!$A:$P,14,FALSE)</f>
        <v>15720</v>
      </c>
      <c r="O81">
        <f>VLOOKUP($A81,All_Metadata!$A:$P,15,FALSE)</f>
        <v>0</v>
      </c>
      <c r="P81">
        <f>VLOOKUP($A81,All_Metadata!$A:$P,16,FALSE)</f>
        <v>34</v>
      </c>
    </row>
    <row r="82" spans="1:16" x14ac:dyDescent="0.3">
      <c r="A82" t="s">
        <v>304</v>
      </c>
      <c r="B82" t="str">
        <f>VLOOKUP($A82,All_Metadata!$A:$P,2,FALSE)</f>
        <v>Viruses</v>
      </c>
      <c r="C82">
        <f>VLOOKUP($A82,All_Metadata!$A:$P,3,FALSE)</f>
        <v>210623</v>
      </c>
      <c r="D82" t="str">
        <f>VLOOKUP($A82,All_Metadata!$A:$P,4,FALSE)</f>
        <v>PE477</v>
      </c>
      <c r="E82">
        <f>VLOOKUP($A82,All_Metadata!$A:$P,5,FALSE)</f>
        <v>200918</v>
      </c>
      <c r="F82">
        <f>VLOOKUP($A82,All_Metadata!$A:$P,6,FALSE)</f>
        <v>3</v>
      </c>
      <c r="G82">
        <v>7</v>
      </c>
      <c r="H82" t="str">
        <f>VLOOKUP($A82,All_Metadata!$A:$P,8,FALSE)</f>
        <v>VP</v>
      </c>
      <c r="I82">
        <f>VLOOKUP($A82,All_Metadata!$A:$P,9,FALSE)</f>
        <v>6</v>
      </c>
      <c r="J82">
        <f>VLOOKUP($A82,All_Metadata!$A:$P,10,FALSE)</f>
        <v>3</v>
      </c>
      <c r="K82">
        <f>VLOOKUP($A82,All_Metadata!$A:$P,11,FALSE)</f>
        <v>10</v>
      </c>
      <c r="L82">
        <v>60</v>
      </c>
      <c r="M82">
        <f>VLOOKUP($A82,All_Metadata!$A:$P,13,FALSE)</f>
        <v>250</v>
      </c>
      <c r="N82">
        <f>VLOOKUP($A82,All_Metadata!$A:$P,14,FALSE)</f>
        <v>15105</v>
      </c>
      <c r="O82">
        <f>VLOOKUP($A82,All_Metadata!$A:$P,15,FALSE)</f>
        <v>0</v>
      </c>
      <c r="P82">
        <f>VLOOKUP($A82,All_Metadata!$A:$P,16,FALSE)</f>
        <v>34</v>
      </c>
    </row>
    <row r="83" spans="1:16" x14ac:dyDescent="0.3">
      <c r="A83" t="s">
        <v>320</v>
      </c>
      <c r="B83" t="str">
        <f>VLOOKUP($A83,All_Metadata!$A:$P,2,FALSE)</f>
        <v>Viruses</v>
      </c>
      <c r="C83">
        <f>VLOOKUP($A83,All_Metadata!$A:$P,3,FALSE)</f>
        <v>210623</v>
      </c>
      <c r="D83" t="str">
        <f>VLOOKUP($A83,All_Metadata!$A:$P,4,FALSE)</f>
        <v>PE477</v>
      </c>
      <c r="E83">
        <f>VLOOKUP($A83,All_Metadata!$A:$P,5,FALSE)</f>
        <v>200918</v>
      </c>
      <c r="F83">
        <f>VLOOKUP($A83,All_Metadata!$A:$P,6,FALSE)</f>
        <v>3</v>
      </c>
      <c r="G83">
        <v>7</v>
      </c>
      <c r="H83" t="str">
        <f>VLOOKUP($A83,All_Metadata!$A:$P,8,FALSE)</f>
        <v>VP</v>
      </c>
      <c r="I83">
        <f>VLOOKUP($A83,All_Metadata!$A:$P,9,FALSE)</f>
        <v>9</v>
      </c>
      <c r="J83">
        <f>VLOOKUP($A83,All_Metadata!$A:$P,10,FALSE)</f>
        <v>1</v>
      </c>
      <c r="K83">
        <f>VLOOKUP($A83,All_Metadata!$A:$P,11,FALSE)</f>
        <v>10</v>
      </c>
      <c r="L83">
        <v>60</v>
      </c>
      <c r="M83">
        <f>VLOOKUP($A83,All_Metadata!$A:$P,13,FALSE)</f>
        <v>250</v>
      </c>
      <c r="N83">
        <f>VLOOKUP($A83,All_Metadata!$A:$P,14,FALSE)</f>
        <v>16275</v>
      </c>
      <c r="O83">
        <f>VLOOKUP($A83,All_Metadata!$A:$P,15,FALSE)</f>
        <v>0</v>
      </c>
      <c r="P83">
        <f>VLOOKUP($A83,All_Metadata!$A:$P,16,FALSE)</f>
        <v>34</v>
      </c>
    </row>
    <row r="84" spans="1:16" x14ac:dyDescent="0.3">
      <c r="A84" t="s">
        <v>321</v>
      </c>
      <c r="B84" t="str">
        <f>VLOOKUP($A84,All_Metadata!$A:$P,2,FALSE)</f>
        <v>Viruses</v>
      </c>
      <c r="C84">
        <f>VLOOKUP($A84,All_Metadata!$A:$P,3,FALSE)</f>
        <v>210623</v>
      </c>
      <c r="D84" t="str">
        <f>VLOOKUP($A84,All_Metadata!$A:$P,4,FALSE)</f>
        <v>PE477</v>
      </c>
      <c r="E84">
        <f>VLOOKUP($A84,All_Metadata!$A:$P,5,FALSE)</f>
        <v>200918</v>
      </c>
      <c r="F84">
        <f>VLOOKUP($A84,All_Metadata!$A:$P,6,FALSE)</f>
        <v>3</v>
      </c>
      <c r="G84">
        <v>7</v>
      </c>
      <c r="H84" t="str">
        <f>VLOOKUP($A84,All_Metadata!$A:$P,8,FALSE)</f>
        <v>VP</v>
      </c>
      <c r="I84">
        <f>VLOOKUP($A84,All_Metadata!$A:$P,9,FALSE)</f>
        <v>9</v>
      </c>
      <c r="J84">
        <f>VLOOKUP($A84,All_Metadata!$A:$P,10,FALSE)</f>
        <v>2</v>
      </c>
      <c r="K84">
        <f>VLOOKUP($A84,All_Metadata!$A:$P,11,FALSE)</f>
        <v>10</v>
      </c>
      <c r="L84">
        <v>60</v>
      </c>
      <c r="M84">
        <f>VLOOKUP($A84,All_Metadata!$A:$P,13,FALSE)</f>
        <v>250</v>
      </c>
      <c r="N84">
        <f>VLOOKUP($A84,All_Metadata!$A:$P,14,FALSE)</f>
        <v>14610</v>
      </c>
      <c r="O84">
        <f>VLOOKUP($A84,All_Metadata!$A:$P,15,FALSE)</f>
        <v>0</v>
      </c>
      <c r="P84">
        <f>VLOOKUP($A84,All_Metadata!$A:$P,16,FALSE)</f>
        <v>34</v>
      </c>
    </row>
    <row r="85" spans="1:16" x14ac:dyDescent="0.3">
      <c r="A85" t="s">
        <v>322</v>
      </c>
      <c r="B85" t="str">
        <f>VLOOKUP($A85,All_Metadata!$A:$P,2,FALSE)</f>
        <v>Viruses</v>
      </c>
      <c r="C85">
        <f>VLOOKUP($A85,All_Metadata!$A:$P,3,FALSE)</f>
        <v>210623</v>
      </c>
      <c r="D85" t="str">
        <f>VLOOKUP($A85,All_Metadata!$A:$P,4,FALSE)</f>
        <v>PE477</v>
      </c>
      <c r="E85">
        <f>VLOOKUP($A85,All_Metadata!$A:$P,5,FALSE)</f>
        <v>200918</v>
      </c>
      <c r="F85">
        <f>VLOOKUP($A85,All_Metadata!$A:$P,6,FALSE)</f>
        <v>3</v>
      </c>
      <c r="G85">
        <v>7</v>
      </c>
      <c r="H85" t="str">
        <f>VLOOKUP($A85,All_Metadata!$A:$P,8,FALSE)</f>
        <v>VP</v>
      </c>
      <c r="I85">
        <f>VLOOKUP($A85,All_Metadata!$A:$P,9,FALSE)</f>
        <v>9</v>
      </c>
      <c r="J85">
        <f>VLOOKUP($A85,All_Metadata!$A:$P,10,FALSE)</f>
        <v>3</v>
      </c>
      <c r="K85">
        <f>VLOOKUP($A85,All_Metadata!$A:$P,11,FALSE)</f>
        <v>10</v>
      </c>
      <c r="L85">
        <v>60</v>
      </c>
      <c r="M85">
        <f>VLOOKUP($A85,All_Metadata!$A:$P,13,FALSE)</f>
        <v>220</v>
      </c>
      <c r="N85">
        <f>VLOOKUP($A85,All_Metadata!$A:$P,14,FALSE)</f>
        <v>14250</v>
      </c>
      <c r="O85">
        <f>VLOOKUP($A85,All_Metadata!$A:$P,15,FALSE)</f>
        <v>0</v>
      </c>
      <c r="P85">
        <f>VLOOKUP($A85,All_Metadata!$A:$P,16,FALSE)</f>
        <v>34</v>
      </c>
    </row>
    <row r="86" spans="1:16" x14ac:dyDescent="0.3">
      <c r="A86" t="s">
        <v>323</v>
      </c>
      <c r="B86" t="str">
        <f>VLOOKUP($A86,All_Metadata!$A:$P,2,FALSE)</f>
        <v>Viruses</v>
      </c>
      <c r="C86">
        <f>VLOOKUP($A86,All_Metadata!$A:$P,3,FALSE)</f>
        <v>210623</v>
      </c>
      <c r="D86" t="str">
        <f>VLOOKUP($A86,All_Metadata!$A:$P,4,FALSE)</f>
        <v>PE477</v>
      </c>
      <c r="E86">
        <f>VLOOKUP($A86,All_Metadata!$A:$P,5,FALSE)</f>
        <v>200918</v>
      </c>
      <c r="F86">
        <f>VLOOKUP($A86,All_Metadata!$A:$P,6,FALSE)</f>
        <v>3</v>
      </c>
      <c r="G86">
        <v>7</v>
      </c>
      <c r="H86" t="str">
        <f>VLOOKUP($A86,All_Metadata!$A:$P,8,FALSE)</f>
        <v>VP</v>
      </c>
      <c r="I86">
        <f>VLOOKUP($A86,All_Metadata!$A:$P,9,FALSE)</f>
        <v>12</v>
      </c>
      <c r="J86">
        <f>VLOOKUP($A86,All_Metadata!$A:$P,10,FALSE)</f>
        <v>1</v>
      </c>
      <c r="K86">
        <f>VLOOKUP($A86,All_Metadata!$A:$P,11,FALSE)</f>
        <v>10</v>
      </c>
      <c r="L86">
        <v>60</v>
      </c>
      <c r="M86">
        <f>VLOOKUP($A86,All_Metadata!$A:$P,13,FALSE)</f>
        <v>220</v>
      </c>
      <c r="N86">
        <f>VLOOKUP($A86,All_Metadata!$A:$P,14,FALSE)</f>
        <v>14640</v>
      </c>
      <c r="O86">
        <f>VLOOKUP($A86,All_Metadata!$A:$P,15,FALSE)</f>
        <v>0</v>
      </c>
      <c r="P86">
        <f>VLOOKUP($A86,All_Metadata!$A:$P,16,FALSE)</f>
        <v>34</v>
      </c>
    </row>
    <row r="87" spans="1:16" x14ac:dyDescent="0.3">
      <c r="A87" t="s">
        <v>324</v>
      </c>
      <c r="B87" t="str">
        <f>VLOOKUP($A87,All_Metadata!$A:$P,2,FALSE)</f>
        <v>Viruses</v>
      </c>
      <c r="C87">
        <f>VLOOKUP($A87,All_Metadata!$A:$P,3,FALSE)</f>
        <v>210623</v>
      </c>
      <c r="D87" t="str">
        <f>VLOOKUP($A87,All_Metadata!$A:$P,4,FALSE)</f>
        <v>PE477</v>
      </c>
      <c r="E87">
        <f>VLOOKUP($A87,All_Metadata!$A:$P,5,FALSE)</f>
        <v>200918</v>
      </c>
      <c r="F87">
        <f>VLOOKUP($A87,All_Metadata!$A:$P,6,FALSE)</f>
        <v>3</v>
      </c>
      <c r="G87">
        <v>7</v>
      </c>
      <c r="H87" t="str">
        <f>VLOOKUP($A87,All_Metadata!$A:$P,8,FALSE)</f>
        <v>VP</v>
      </c>
      <c r="I87">
        <f>VLOOKUP($A87,All_Metadata!$A:$P,9,FALSE)</f>
        <v>12</v>
      </c>
      <c r="J87">
        <f>VLOOKUP($A87,All_Metadata!$A:$P,10,FALSE)</f>
        <v>2</v>
      </c>
      <c r="K87">
        <f>VLOOKUP($A87,All_Metadata!$A:$P,11,FALSE)</f>
        <v>10</v>
      </c>
      <c r="L87">
        <v>60</v>
      </c>
      <c r="M87">
        <f>VLOOKUP($A87,All_Metadata!$A:$P,13,FALSE)</f>
        <v>150</v>
      </c>
      <c r="N87">
        <f>VLOOKUP($A87,All_Metadata!$A:$P,14,FALSE)</f>
        <v>11880</v>
      </c>
      <c r="O87">
        <f>VLOOKUP($A87,All_Metadata!$A:$P,15,FALSE)</f>
        <v>0</v>
      </c>
      <c r="P87">
        <f>VLOOKUP($A87,All_Metadata!$A:$P,16,FALSE)</f>
        <v>34</v>
      </c>
    </row>
    <row r="88" spans="1:16" x14ac:dyDescent="0.3">
      <c r="A88" t="s">
        <v>325</v>
      </c>
      <c r="B88" t="str">
        <f>VLOOKUP($A88,All_Metadata!$A:$P,2,FALSE)</f>
        <v>Viruses</v>
      </c>
      <c r="C88">
        <f>VLOOKUP($A88,All_Metadata!$A:$P,3,FALSE)</f>
        <v>210623</v>
      </c>
      <c r="D88" t="str">
        <f>VLOOKUP($A88,All_Metadata!$A:$P,4,FALSE)</f>
        <v>PE477</v>
      </c>
      <c r="E88">
        <f>VLOOKUP($A88,All_Metadata!$A:$P,5,FALSE)</f>
        <v>200918</v>
      </c>
      <c r="F88">
        <f>VLOOKUP($A88,All_Metadata!$A:$P,6,FALSE)</f>
        <v>3</v>
      </c>
      <c r="G88">
        <v>7</v>
      </c>
      <c r="H88" t="str">
        <f>VLOOKUP($A88,All_Metadata!$A:$P,8,FALSE)</f>
        <v>VP</v>
      </c>
      <c r="I88">
        <f>VLOOKUP($A88,All_Metadata!$A:$P,9,FALSE)</f>
        <v>12</v>
      </c>
      <c r="J88">
        <f>VLOOKUP($A88,All_Metadata!$A:$P,10,FALSE)</f>
        <v>3</v>
      </c>
      <c r="K88">
        <f>VLOOKUP($A88,All_Metadata!$A:$P,11,FALSE)</f>
        <v>10</v>
      </c>
      <c r="L88">
        <v>60</v>
      </c>
      <c r="M88">
        <f>VLOOKUP($A88,All_Metadata!$A:$P,13,FALSE)</f>
        <v>220</v>
      </c>
      <c r="N88">
        <f>VLOOKUP($A88,All_Metadata!$A:$P,14,FALSE)</f>
        <v>14445</v>
      </c>
      <c r="O88">
        <f>VLOOKUP($A88,All_Metadata!$A:$P,15,FALSE)</f>
        <v>0</v>
      </c>
      <c r="P88">
        <f>VLOOKUP($A88,All_Metadata!$A:$P,16,FALSE)</f>
        <v>34</v>
      </c>
    </row>
    <row r="89" spans="1:16" x14ac:dyDescent="0.3">
      <c r="A89" t="s">
        <v>326</v>
      </c>
      <c r="B89" t="str">
        <f>VLOOKUP($A89,All_Metadata!$A:$P,2,FALSE)</f>
        <v>Viruses</v>
      </c>
      <c r="C89">
        <f>VLOOKUP($A89,All_Metadata!$A:$P,3,FALSE)</f>
        <v>210623</v>
      </c>
      <c r="D89" t="str">
        <f>VLOOKUP($A89,All_Metadata!$A:$P,4,FALSE)</f>
        <v>PE477</v>
      </c>
      <c r="E89">
        <f>VLOOKUP($A89,All_Metadata!$A:$P,5,FALSE)</f>
        <v>200918</v>
      </c>
      <c r="F89">
        <f>VLOOKUP($A89,All_Metadata!$A:$P,6,FALSE)</f>
        <v>3</v>
      </c>
      <c r="G89">
        <v>7</v>
      </c>
      <c r="H89" t="str">
        <f>VLOOKUP($A89,All_Metadata!$A:$P,8,FALSE)</f>
        <v>VP</v>
      </c>
      <c r="I89">
        <f>VLOOKUP($A89,All_Metadata!$A:$P,9,FALSE)</f>
        <v>24</v>
      </c>
      <c r="J89">
        <f>VLOOKUP($A89,All_Metadata!$A:$P,10,FALSE)</f>
        <v>1</v>
      </c>
      <c r="K89">
        <f>VLOOKUP($A89,All_Metadata!$A:$P,11,FALSE)</f>
        <v>10</v>
      </c>
      <c r="L89">
        <v>60</v>
      </c>
      <c r="M89">
        <f>VLOOKUP($A89,All_Metadata!$A:$P,13,FALSE)</f>
        <v>210</v>
      </c>
      <c r="N89">
        <f>VLOOKUP($A89,All_Metadata!$A:$P,14,FALSE)</f>
        <v>13110</v>
      </c>
      <c r="O89">
        <f>VLOOKUP($A89,All_Metadata!$A:$P,15,FALSE)</f>
        <v>0</v>
      </c>
      <c r="P89">
        <f>VLOOKUP($A89,All_Metadata!$A:$P,16,FALSE)</f>
        <v>34</v>
      </c>
    </row>
    <row r="90" spans="1:16" x14ac:dyDescent="0.3">
      <c r="A90" t="s">
        <v>327</v>
      </c>
      <c r="B90" t="str">
        <f>VLOOKUP($A90,All_Metadata!$A:$P,2,FALSE)</f>
        <v>Viruses</v>
      </c>
      <c r="C90">
        <f>VLOOKUP($A90,All_Metadata!$A:$P,3,FALSE)</f>
        <v>210623</v>
      </c>
      <c r="D90" t="str">
        <f>VLOOKUP($A90,All_Metadata!$A:$P,4,FALSE)</f>
        <v>PE477</v>
      </c>
      <c r="E90">
        <f>VLOOKUP($A90,All_Metadata!$A:$P,5,FALSE)</f>
        <v>200918</v>
      </c>
      <c r="F90">
        <f>VLOOKUP($A90,All_Metadata!$A:$P,6,FALSE)</f>
        <v>3</v>
      </c>
      <c r="G90">
        <v>7</v>
      </c>
      <c r="H90" t="str">
        <f>VLOOKUP($A90,All_Metadata!$A:$P,8,FALSE)</f>
        <v>VP</v>
      </c>
      <c r="I90">
        <f>VLOOKUP($A90,All_Metadata!$A:$P,9,FALSE)</f>
        <v>24</v>
      </c>
      <c r="J90">
        <f>VLOOKUP($A90,All_Metadata!$A:$P,10,FALSE)</f>
        <v>2</v>
      </c>
      <c r="K90">
        <f>VLOOKUP($A90,All_Metadata!$A:$P,11,FALSE)</f>
        <v>10</v>
      </c>
      <c r="L90">
        <v>60</v>
      </c>
      <c r="M90">
        <f>VLOOKUP($A90,All_Metadata!$A:$P,13,FALSE)</f>
        <v>220</v>
      </c>
      <c r="N90">
        <f>VLOOKUP($A90,All_Metadata!$A:$P,14,FALSE)</f>
        <v>14610</v>
      </c>
      <c r="O90">
        <f>VLOOKUP($A90,All_Metadata!$A:$P,15,FALSE)</f>
        <v>0</v>
      </c>
      <c r="P90">
        <f>VLOOKUP($A90,All_Metadata!$A:$P,16,FALSE)</f>
        <v>34</v>
      </c>
    </row>
    <row r="91" spans="1:16" x14ac:dyDescent="0.3">
      <c r="A91" t="s">
        <v>328</v>
      </c>
      <c r="B91" t="str">
        <f>VLOOKUP($A91,All_Metadata!$A:$P,2,FALSE)</f>
        <v>Viruses</v>
      </c>
      <c r="C91">
        <f>VLOOKUP($A91,All_Metadata!$A:$P,3,FALSE)</f>
        <v>210623</v>
      </c>
      <c r="D91" t="str">
        <f>VLOOKUP($A91,All_Metadata!$A:$P,4,FALSE)</f>
        <v>PE477</v>
      </c>
      <c r="E91">
        <f>VLOOKUP($A91,All_Metadata!$A:$P,5,FALSE)</f>
        <v>200918</v>
      </c>
      <c r="F91">
        <f>VLOOKUP($A91,All_Metadata!$A:$P,6,FALSE)</f>
        <v>3</v>
      </c>
      <c r="G91">
        <v>7</v>
      </c>
      <c r="H91" t="str">
        <f>VLOOKUP($A91,All_Metadata!$A:$P,8,FALSE)</f>
        <v>VP</v>
      </c>
      <c r="I91">
        <f>VLOOKUP($A91,All_Metadata!$A:$P,9,FALSE)</f>
        <v>24</v>
      </c>
      <c r="J91">
        <f>VLOOKUP($A91,All_Metadata!$A:$P,10,FALSE)</f>
        <v>3</v>
      </c>
      <c r="K91">
        <f>VLOOKUP($A91,All_Metadata!$A:$P,11,FALSE)</f>
        <v>10</v>
      </c>
      <c r="L91">
        <v>60</v>
      </c>
      <c r="M91">
        <f>VLOOKUP($A91,All_Metadata!$A:$P,13,FALSE)</f>
        <v>220</v>
      </c>
      <c r="N91">
        <f>VLOOKUP($A91,All_Metadata!$A:$P,14,FALSE)</f>
        <v>14325</v>
      </c>
      <c r="O91">
        <f>VLOOKUP($A91,All_Metadata!$A:$P,15,FALSE)</f>
        <v>0</v>
      </c>
      <c r="P91">
        <f>VLOOKUP($A91,All_Metadata!$A:$P,16,FALSE)</f>
        <v>34</v>
      </c>
    </row>
    <row r="92" spans="1:16" x14ac:dyDescent="0.3">
      <c r="A92" t="s">
        <v>344</v>
      </c>
      <c r="B92" t="str">
        <f>VLOOKUP($A92,All_Metadata!$A:$P,2,FALSE)</f>
        <v>Viruses</v>
      </c>
      <c r="C92">
        <f>VLOOKUP($A92,All_Metadata!$A:$P,3,FALSE)</f>
        <v>210623</v>
      </c>
      <c r="D92" t="str">
        <f>VLOOKUP($A92,All_Metadata!$A:$P,4,FALSE)</f>
        <v>PE477</v>
      </c>
      <c r="E92">
        <f>VLOOKUP($A92,All_Metadata!$A:$P,5,FALSE)</f>
        <v>200918</v>
      </c>
      <c r="F92">
        <f>VLOOKUP($A92,All_Metadata!$A:$P,6,FALSE)</f>
        <v>3</v>
      </c>
      <c r="G92">
        <v>7</v>
      </c>
      <c r="H92" t="str">
        <f>VLOOKUP($A92,All_Metadata!$A:$P,8,FALSE)</f>
        <v>VPC</v>
      </c>
      <c r="I92">
        <f>VLOOKUP($A92,All_Metadata!$A:$P,9,FALSE)</f>
        <v>0</v>
      </c>
      <c r="J92">
        <f>VLOOKUP($A92,All_Metadata!$A:$P,10,FALSE)</f>
        <v>1</v>
      </c>
      <c r="K92">
        <f>VLOOKUP($A92,All_Metadata!$A:$P,11,FALSE)</f>
        <v>10</v>
      </c>
      <c r="L92">
        <v>60</v>
      </c>
      <c r="M92">
        <f>VLOOKUP($A92,All_Metadata!$A:$P,13,FALSE)</f>
        <v>220</v>
      </c>
      <c r="N92">
        <f>VLOOKUP($A92,All_Metadata!$A:$P,14,FALSE)</f>
        <v>13740</v>
      </c>
      <c r="O92">
        <f>VLOOKUP($A92,All_Metadata!$A:$P,15,FALSE)</f>
        <v>0</v>
      </c>
      <c r="P92">
        <f>VLOOKUP($A92,All_Metadata!$A:$P,16,FALSE)</f>
        <v>34</v>
      </c>
    </row>
    <row r="93" spans="1:16" x14ac:dyDescent="0.3">
      <c r="A93" t="s">
        <v>345</v>
      </c>
      <c r="B93" t="str">
        <f>VLOOKUP($A93,All_Metadata!$A:$P,2,FALSE)</f>
        <v>Viruses</v>
      </c>
      <c r="C93">
        <f>VLOOKUP($A93,All_Metadata!$A:$P,3,FALSE)</f>
        <v>210623</v>
      </c>
      <c r="D93" t="str">
        <f>VLOOKUP($A93,All_Metadata!$A:$P,4,FALSE)</f>
        <v>PE477</v>
      </c>
      <c r="E93">
        <f>VLOOKUP($A93,All_Metadata!$A:$P,5,FALSE)</f>
        <v>200918</v>
      </c>
      <c r="F93">
        <f>VLOOKUP($A93,All_Metadata!$A:$P,6,FALSE)</f>
        <v>3</v>
      </c>
      <c r="G93">
        <v>7</v>
      </c>
      <c r="H93" t="str">
        <f>VLOOKUP($A93,All_Metadata!$A:$P,8,FALSE)</f>
        <v>VPC</v>
      </c>
      <c r="I93">
        <f>VLOOKUP($A93,All_Metadata!$A:$P,9,FALSE)</f>
        <v>0</v>
      </c>
      <c r="J93">
        <f>VLOOKUP($A93,All_Metadata!$A:$P,10,FALSE)</f>
        <v>2</v>
      </c>
      <c r="K93">
        <f>VLOOKUP($A93,All_Metadata!$A:$P,11,FALSE)</f>
        <v>10</v>
      </c>
      <c r="L93">
        <v>60</v>
      </c>
      <c r="M93">
        <f>VLOOKUP($A93,All_Metadata!$A:$P,13,FALSE)</f>
        <v>220</v>
      </c>
      <c r="N93">
        <f>VLOOKUP($A93,All_Metadata!$A:$P,14,FALSE)</f>
        <v>12705</v>
      </c>
      <c r="O93">
        <f>VLOOKUP($A93,All_Metadata!$A:$P,15,FALSE)</f>
        <v>0</v>
      </c>
      <c r="P93">
        <f>VLOOKUP($A93,All_Metadata!$A:$P,16,FALSE)</f>
        <v>34</v>
      </c>
    </row>
    <row r="94" spans="1:16" x14ac:dyDescent="0.3">
      <c r="A94" t="s">
        <v>346</v>
      </c>
      <c r="B94" t="str">
        <f>VLOOKUP($A94,All_Metadata!$A:$P,2,FALSE)</f>
        <v>Viruses</v>
      </c>
      <c r="C94">
        <f>VLOOKUP($A94,All_Metadata!$A:$P,3,FALSE)</f>
        <v>210623</v>
      </c>
      <c r="D94" t="str">
        <f>VLOOKUP($A94,All_Metadata!$A:$P,4,FALSE)</f>
        <v>PE477</v>
      </c>
      <c r="E94">
        <f>VLOOKUP($A94,All_Metadata!$A:$P,5,FALSE)</f>
        <v>200918</v>
      </c>
      <c r="F94">
        <f>VLOOKUP($A94,All_Metadata!$A:$P,6,FALSE)</f>
        <v>3</v>
      </c>
      <c r="G94">
        <v>7</v>
      </c>
      <c r="H94" t="str">
        <f>VLOOKUP($A94,All_Metadata!$A:$P,8,FALSE)</f>
        <v>VPC</v>
      </c>
      <c r="I94">
        <f>VLOOKUP($A94,All_Metadata!$A:$P,9,FALSE)</f>
        <v>0</v>
      </c>
      <c r="J94">
        <f>VLOOKUP($A94,All_Metadata!$A:$P,10,FALSE)</f>
        <v>3</v>
      </c>
      <c r="K94">
        <f>VLOOKUP($A94,All_Metadata!$A:$P,11,FALSE)</f>
        <v>10</v>
      </c>
      <c r="L94">
        <v>60</v>
      </c>
      <c r="M94">
        <f>VLOOKUP($A94,All_Metadata!$A:$P,13,FALSE)</f>
        <v>220</v>
      </c>
      <c r="N94">
        <f>VLOOKUP($A94,All_Metadata!$A:$P,14,FALSE)</f>
        <v>12420</v>
      </c>
      <c r="O94">
        <f>VLOOKUP($A94,All_Metadata!$A:$P,15,FALSE)</f>
        <v>0</v>
      </c>
      <c r="P94">
        <f>VLOOKUP($A94,All_Metadata!$A:$P,16,FALSE)</f>
        <v>34</v>
      </c>
    </row>
    <row r="95" spans="1:16" x14ac:dyDescent="0.3">
      <c r="A95" t="s">
        <v>347</v>
      </c>
      <c r="B95" t="str">
        <f>VLOOKUP($A95,All_Metadata!$A:$P,2,FALSE)</f>
        <v>Viruses</v>
      </c>
      <c r="C95">
        <f>VLOOKUP($A95,All_Metadata!$A:$P,3,FALSE)</f>
        <v>210623</v>
      </c>
      <c r="D95" t="str">
        <f>VLOOKUP($A95,All_Metadata!$A:$P,4,FALSE)</f>
        <v>PE477</v>
      </c>
      <c r="E95">
        <f>VLOOKUP($A95,All_Metadata!$A:$P,5,FALSE)</f>
        <v>200918</v>
      </c>
      <c r="F95">
        <f>VLOOKUP($A95,All_Metadata!$A:$P,6,FALSE)</f>
        <v>3</v>
      </c>
      <c r="G95">
        <v>7</v>
      </c>
      <c r="H95" t="str">
        <f>VLOOKUP($A95,All_Metadata!$A:$P,8,FALSE)</f>
        <v>VPC</v>
      </c>
      <c r="I95">
        <f>VLOOKUP($A95,All_Metadata!$A:$P,9,FALSE)</f>
        <v>3</v>
      </c>
      <c r="J95">
        <f>VLOOKUP($A95,All_Metadata!$A:$P,10,FALSE)</f>
        <v>1</v>
      </c>
      <c r="K95">
        <f>VLOOKUP($A95,All_Metadata!$A:$P,11,FALSE)</f>
        <v>10</v>
      </c>
      <c r="L95">
        <v>60</v>
      </c>
      <c r="M95">
        <f>VLOOKUP($A95,All_Metadata!$A:$P,13,FALSE)</f>
        <v>220</v>
      </c>
      <c r="N95">
        <f>VLOOKUP($A95,All_Metadata!$A:$P,14,FALSE)</f>
        <v>12870</v>
      </c>
      <c r="O95">
        <f>VLOOKUP($A95,All_Metadata!$A:$P,15,FALSE)</f>
        <v>0</v>
      </c>
      <c r="P95">
        <f>VLOOKUP($A95,All_Metadata!$A:$P,16,FALSE)</f>
        <v>34</v>
      </c>
    </row>
    <row r="96" spans="1:16" x14ac:dyDescent="0.3">
      <c r="A96" t="s">
        <v>348</v>
      </c>
      <c r="B96" t="str">
        <f>VLOOKUP($A96,All_Metadata!$A:$P,2,FALSE)</f>
        <v>Viruses</v>
      </c>
      <c r="C96">
        <f>VLOOKUP($A96,All_Metadata!$A:$P,3,FALSE)</f>
        <v>210623</v>
      </c>
      <c r="D96" t="str">
        <f>VLOOKUP($A96,All_Metadata!$A:$P,4,FALSE)</f>
        <v>PE477</v>
      </c>
      <c r="E96">
        <f>VLOOKUP($A96,All_Metadata!$A:$P,5,FALSE)</f>
        <v>200918</v>
      </c>
      <c r="F96">
        <f>VLOOKUP($A96,All_Metadata!$A:$P,6,FALSE)</f>
        <v>3</v>
      </c>
      <c r="G96">
        <v>7</v>
      </c>
      <c r="H96" t="str">
        <f>VLOOKUP($A96,All_Metadata!$A:$P,8,FALSE)</f>
        <v>VPC</v>
      </c>
      <c r="I96">
        <f>VLOOKUP($A96,All_Metadata!$A:$P,9,FALSE)</f>
        <v>3</v>
      </c>
      <c r="J96">
        <f>VLOOKUP($A96,All_Metadata!$A:$P,10,FALSE)</f>
        <v>2</v>
      </c>
      <c r="K96">
        <f>VLOOKUP($A96,All_Metadata!$A:$P,11,FALSE)</f>
        <v>10</v>
      </c>
      <c r="L96">
        <v>60</v>
      </c>
      <c r="M96">
        <f>VLOOKUP($A96,All_Metadata!$A:$P,13,FALSE)</f>
        <v>220</v>
      </c>
      <c r="N96">
        <f>VLOOKUP($A96,All_Metadata!$A:$P,14,FALSE)</f>
        <v>12600</v>
      </c>
      <c r="O96">
        <f>VLOOKUP($A96,All_Metadata!$A:$P,15,FALSE)</f>
        <v>0</v>
      </c>
      <c r="P96">
        <f>VLOOKUP($A96,All_Metadata!$A:$P,16,FALSE)</f>
        <v>34</v>
      </c>
    </row>
    <row r="97" spans="1:16" x14ac:dyDescent="0.3">
      <c r="A97" t="s">
        <v>349</v>
      </c>
      <c r="B97" t="str">
        <f>VLOOKUP($A97,All_Metadata!$A:$P,2,FALSE)</f>
        <v>Viruses</v>
      </c>
      <c r="C97">
        <f>VLOOKUP($A97,All_Metadata!$A:$P,3,FALSE)</f>
        <v>210623</v>
      </c>
      <c r="D97" t="str">
        <f>VLOOKUP($A97,All_Metadata!$A:$P,4,FALSE)</f>
        <v>PE477</v>
      </c>
      <c r="E97">
        <f>VLOOKUP($A97,All_Metadata!$A:$P,5,FALSE)</f>
        <v>200918</v>
      </c>
      <c r="F97">
        <f>VLOOKUP($A97,All_Metadata!$A:$P,6,FALSE)</f>
        <v>3</v>
      </c>
      <c r="G97">
        <v>7</v>
      </c>
      <c r="H97" t="str">
        <f>VLOOKUP($A97,All_Metadata!$A:$P,8,FALSE)</f>
        <v>VPC</v>
      </c>
      <c r="I97">
        <f>VLOOKUP($A97,All_Metadata!$A:$P,9,FALSE)</f>
        <v>3</v>
      </c>
      <c r="J97">
        <f>VLOOKUP($A97,All_Metadata!$A:$P,10,FALSE)</f>
        <v>3</v>
      </c>
      <c r="K97">
        <f>VLOOKUP($A97,All_Metadata!$A:$P,11,FALSE)</f>
        <v>10</v>
      </c>
      <c r="L97">
        <v>60</v>
      </c>
      <c r="M97">
        <f>VLOOKUP($A97,All_Metadata!$A:$P,13,FALSE)</f>
        <v>220</v>
      </c>
      <c r="N97">
        <f>VLOOKUP($A97,All_Metadata!$A:$P,14,FALSE)</f>
        <v>11970</v>
      </c>
      <c r="O97">
        <f>VLOOKUP($A97,All_Metadata!$A:$P,15,FALSE)</f>
        <v>0</v>
      </c>
      <c r="P97">
        <f>VLOOKUP($A97,All_Metadata!$A:$P,16,FALSE)</f>
        <v>34</v>
      </c>
    </row>
    <row r="98" spans="1:16" x14ac:dyDescent="0.3">
      <c r="A98" t="s">
        <v>350</v>
      </c>
      <c r="B98" t="str">
        <f>VLOOKUP($A98,All_Metadata!$A:$P,2,FALSE)</f>
        <v>Viruses</v>
      </c>
      <c r="C98">
        <f>VLOOKUP($A98,All_Metadata!$A:$P,3,FALSE)</f>
        <v>210623</v>
      </c>
      <c r="D98" t="str">
        <f>VLOOKUP($A98,All_Metadata!$A:$P,4,FALSE)</f>
        <v>PE477</v>
      </c>
      <c r="E98">
        <f>VLOOKUP($A98,All_Metadata!$A:$P,5,FALSE)</f>
        <v>200918</v>
      </c>
      <c r="F98">
        <f>VLOOKUP($A98,All_Metadata!$A:$P,6,FALSE)</f>
        <v>3</v>
      </c>
      <c r="G98">
        <v>7</v>
      </c>
      <c r="H98" t="str">
        <f>VLOOKUP($A98,All_Metadata!$A:$P,8,FALSE)</f>
        <v>VPC</v>
      </c>
      <c r="I98">
        <f>VLOOKUP($A98,All_Metadata!$A:$P,9,FALSE)</f>
        <v>6</v>
      </c>
      <c r="J98">
        <f>VLOOKUP($A98,All_Metadata!$A:$P,10,FALSE)</f>
        <v>1</v>
      </c>
      <c r="K98">
        <f>VLOOKUP($A98,All_Metadata!$A:$P,11,FALSE)</f>
        <v>10</v>
      </c>
      <c r="L98">
        <v>60</v>
      </c>
      <c r="M98">
        <f>VLOOKUP($A98,All_Metadata!$A:$P,13,FALSE)</f>
        <v>220</v>
      </c>
      <c r="N98">
        <f>VLOOKUP($A98,All_Metadata!$A:$P,14,FALSE)</f>
        <v>12495</v>
      </c>
      <c r="O98">
        <f>VLOOKUP($A98,All_Metadata!$A:$P,15,FALSE)</f>
        <v>0</v>
      </c>
      <c r="P98">
        <f>VLOOKUP($A98,All_Metadata!$A:$P,16,FALSE)</f>
        <v>34</v>
      </c>
    </row>
    <row r="99" spans="1:16" x14ac:dyDescent="0.3">
      <c r="A99" t="s">
        <v>351</v>
      </c>
      <c r="B99" t="str">
        <f>VLOOKUP($A99,All_Metadata!$A:$P,2,FALSE)</f>
        <v>Viruses</v>
      </c>
      <c r="C99">
        <f>VLOOKUP($A99,All_Metadata!$A:$P,3,FALSE)</f>
        <v>210623</v>
      </c>
      <c r="D99" t="str">
        <f>VLOOKUP($A99,All_Metadata!$A:$P,4,FALSE)</f>
        <v>PE477</v>
      </c>
      <c r="E99">
        <f>VLOOKUP($A99,All_Metadata!$A:$P,5,FALSE)</f>
        <v>200918</v>
      </c>
      <c r="F99">
        <f>VLOOKUP($A99,All_Metadata!$A:$P,6,FALSE)</f>
        <v>3</v>
      </c>
      <c r="G99">
        <v>7</v>
      </c>
      <c r="H99" t="str">
        <f>VLOOKUP($A99,All_Metadata!$A:$P,8,FALSE)</f>
        <v>VPC</v>
      </c>
      <c r="I99">
        <f>VLOOKUP($A99,All_Metadata!$A:$P,9,FALSE)</f>
        <v>6</v>
      </c>
      <c r="J99">
        <f>VLOOKUP($A99,All_Metadata!$A:$P,10,FALSE)</f>
        <v>2</v>
      </c>
      <c r="K99">
        <f>VLOOKUP($A99,All_Metadata!$A:$P,11,FALSE)</f>
        <v>10</v>
      </c>
      <c r="L99">
        <v>60</v>
      </c>
      <c r="M99">
        <f>VLOOKUP($A99,All_Metadata!$A:$P,13,FALSE)</f>
        <v>220</v>
      </c>
      <c r="N99">
        <f>VLOOKUP($A99,All_Metadata!$A:$P,14,FALSE)</f>
        <v>12255</v>
      </c>
      <c r="O99">
        <f>VLOOKUP($A99,All_Metadata!$A:$P,15,FALSE)</f>
        <v>0</v>
      </c>
      <c r="P99">
        <f>VLOOKUP($A99,All_Metadata!$A:$P,16,FALSE)</f>
        <v>34</v>
      </c>
    </row>
    <row r="100" spans="1:16" x14ac:dyDescent="0.3">
      <c r="A100" t="s">
        <v>352</v>
      </c>
      <c r="B100" t="str">
        <f>VLOOKUP($A100,All_Metadata!$A:$P,2,FALSE)</f>
        <v>Viruses</v>
      </c>
      <c r="C100">
        <f>VLOOKUP($A100,All_Metadata!$A:$P,3,FALSE)</f>
        <v>210623</v>
      </c>
      <c r="D100" t="str">
        <f>VLOOKUP($A100,All_Metadata!$A:$P,4,FALSE)</f>
        <v>PE477</v>
      </c>
      <c r="E100">
        <f>VLOOKUP($A100,All_Metadata!$A:$P,5,FALSE)</f>
        <v>200918</v>
      </c>
      <c r="F100">
        <f>VLOOKUP($A100,All_Metadata!$A:$P,6,FALSE)</f>
        <v>3</v>
      </c>
      <c r="G100">
        <v>7</v>
      </c>
      <c r="H100" t="str">
        <f>VLOOKUP($A100,All_Metadata!$A:$P,8,FALSE)</f>
        <v>VPC</v>
      </c>
      <c r="I100">
        <f>VLOOKUP($A100,All_Metadata!$A:$P,9,FALSE)</f>
        <v>6</v>
      </c>
      <c r="J100">
        <f>VLOOKUP($A100,All_Metadata!$A:$P,10,FALSE)</f>
        <v>3</v>
      </c>
      <c r="K100">
        <f>VLOOKUP($A100,All_Metadata!$A:$P,11,FALSE)</f>
        <v>10</v>
      </c>
      <c r="L100">
        <v>60</v>
      </c>
      <c r="M100">
        <f>VLOOKUP($A100,All_Metadata!$A:$P,13,FALSE)</f>
        <v>220</v>
      </c>
      <c r="N100">
        <f>VLOOKUP($A100,All_Metadata!$A:$P,14,FALSE)</f>
        <v>12990</v>
      </c>
      <c r="O100">
        <f>VLOOKUP($A100,All_Metadata!$A:$P,15,FALSE)</f>
        <v>0</v>
      </c>
      <c r="P100">
        <f>VLOOKUP($A100,All_Metadata!$A:$P,16,FALSE)</f>
        <v>34</v>
      </c>
    </row>
    <row r="101" spans="1:16" x14ac:dyDescent="0.3">
      <c r="A101" t="s">
        <v>368</v>
      </c>
      <c r="B101" t="str">
        <f>VLOOKUP($A101,All_Metadata!$A:$P,2,FALSE)</f>
        <v>Viruses</v>
      </c>
      <c r="C101">
        <f>VLOOKUP($A101,All_Metadata!$A:$P,3,FALSE)</f>
        <v>210623</v>
      </c>
      <c r="D101" t="str">
        <f>VLOOKUP($A101,All_Metadata!$A:$P,4,FALSE)</f>
        <v>PE477</v>
      </c>
      <c r="E101">
        <f>VLOOKUP($A101,All_Metadata!$A:$P,5,FALSE)</f>
        <v>200918</v>
      </c>
      <c r="F101">
        <f>VLOOKUP($A101,All_Metadata!$A:$P,6,FALSE)</f>
        <v>3</v>
      </c>
      <c r="G101">
        <v>7</v>
      </c>
      <c r="H101" t="str">
        <f>VLOOKUP($A101,All_Metadata!$A:$P,8,FALSE)</f>
        <v>VPC</v>
      </c>
      <c r="I101">
        <f>VLOOKUP($A101,All_Metadata!$A:$P,9,FALSE)</f>
        <v>9</v>
      </c>
      <c r="J101">
        <f>VLOOKUP($A101,All_Metadata!$A:$P,10,FALSE)</f>
        <v>1</v>
      </c>
      <c r="K101">
        <f>VLOOKUP($A101,All_Metadata!$A:$P,11,FALSE)</f>
        <v>10</v>
      </c>
      <c r="L101">
        <v>60</v>
      </c>
      <c r="M101">
        <f>VLOOKUP($A101,All_Metadata!$A:$P,13,FALSE)</f>
        <v>250</v>
      </c>
      <c r="N101">
        <f>VLOOKUP($A101,All_Metadata!$A:$P,14,FALSE)</f>
        <v>14835</v>
      </c>
      <c r="O101">
        <f>VLOOKUP($A101,All_Metadata!$A:$P,15,FALSE)</f>
        <v>0</v>
      </c>
      <c r="P101">
        <f>VLOOKUP($A101,All_Metadata!$A:$P,16,FALSE)</f>
        <v>34</v>
      </c>
    </row>
    <row r="102" spans="1:16" x14ac:dyDescent="0.3">
      <c r="A102" t="s">
        <v>369</v>
      </c>
      <c r="B102" t="str">
        <f>VLOOKUP($A102,All_Metadata!$A:$P,2,FALSE)</f>
        <v>Viruses</v>
      </c>
      <c r="C102">
        <f>VLOOKUP($A102,All_Metadata!$A:$P,3,FALSE)</f>
        <v>210623</v>
      </c>
      <c r="D102" t="str">
        <f>VLOOKUP($A102,All_Metadata!$A:$P,4,FALSE)</f>
        <v>PE477</v>
      </c>
      <c r="E102">
        <f>VLOOKUP($A102,All_Metadata!$A:$P,5,FALSE)</f>
        <v>200918</v>
      </c>
      <c r="F102">
        <f>VLOOKUP($A102,All_Metadata!$A:$P,6,FALSE)</f>
        <v>3</v>
      </c>
      <c r="G102">
        <v>7</v>
      </c>
      <c r="H102" t="str">
        <f>VLOOKUP($A102,All_Metadata!$A:$P,8,FALSE)</f>
        <v>VPC</v>
      </c>
      <c r="I102">
        <f>VLOOKUP($A102,All_Metadata!$A:$P,9,FALSE)</f>
        <v>9</v>
      </c>
      <c r="J102">
        <f>VLOOKUP($A102,All_Metadata!$A:$P,10,FALSE)</f>
        <v>2</v>
      </c>
      <c r="K102">
        <f>VLOOKUP($A102,All_Metadata!$A:$P,11,FALSE)</f>
        <v>10</v>
      </c>
      <c r="L102">
        <v>60</v>
      </c>
      <c r="M102">
        <f>VLOOKUP($A102,All_Metadata!$A:$P,13,FALSE)</f>
        <v>250</v>
      </c>
      <c r="N102">
        <f>VLOOKUP($A102,All_Metadata!$A:$P,14,FALSE)</f>
        <v>14490</v>
      </c>
      <c r="O102">
        <f>VLOOKUP($A102,All_Metadata!$A:$P,15,FALSE)</f>
        <v>0</v>
      </c>
      <c r="P102">
        <f>VLOOKUP($A102,All_Metadata!$A:$P,16,FALSE)</f>
        <v>34</v>
      </c>
    </row>
    <row r="103" spans="1:16" x14ac:dyDescent="0.3">
      <c r="A103" t="s">
        <v>370</v>
      </c>
      <c r="B103" t="str">
        <f>VLOOKUP($A103,All_Metadata!$A:$P,2,FALSE)</f>
        <v>Viruses</v>
      </c>
      <c r="C103">
        <f>VLOOKUP($A103,All_Metadata!$A:$P,3,FALSE)</f>
        <v>210623</v>
      </c>
      <c r="D103" t="str">
        <f>VLOOKUP($A103,All_Metadata!$A:$P,4,FALSE)</f>
        <v>PE477</v>
      </c>
      <c r="E103">
        <f>VLOOKUP($A103,All_Metadata!$A:$P,5,FALSE)</f>
        <v>200918</v>
      </c>
      <c r="F103">
        <f>VLOOKUP($A103,All_Metadata!$A:$P,6,FALSE)</f>
        <v>3</v>
      </c>
      <c r="G103">
        <v>7</v>
      </c>
      <c r="H103" t="str">
        <f>VLOOKUP($A103,All_Metadata!$A:$P,8,FALSE)</f>
        <v>VPC</v>
      </c>
      <c r="I103">
        <f>VLOOKUP($A103,All_Metadata!$A:$P,9,FALSE)</f>
        <v>9</v>
      </c>
      <c r="J103">
        <f>VLOOKUP($A103,All_Metadata!$A:$P,10,FALSE)</f>
        <v>3</v>
      </c>
      <c r="K103">
        <f>VLOOKUP($A103,All_Metadata!$A:$P,11,FALSE)</f>
        <v>10</v>
      </c>
      <c r="L103">
        <v>60</v>
      </c>
      <c r="M103">
        <f>VLOOKUP($A103,All_Metadata!$A:$P,13,FALSE)</f>
        <v>300</v>
      </c>
      <c r="N103">
        <f>VLOOKUP($A103,All_Metadata!$A:$P,14,FALSE)</f>
        <v>18705</v>
      </c>
      <c r="O103">
        <f>VLOOKUP($A103,All_Metadata!$A:$P,15,FALSE)</f>
        <v>0</v>
      </c>
      <c r="P103">
        <f>VLOOKUP($A103,All_Metadata!$A:$P,16,FALSE)</f>
        <v>34</v>
      </c>
    </row>
    <row r="104" spans="1:16" x14ac:dyDescent="0.3">
      <c r="A104" t="s">
        <v>371</v>
      </c>
      <c r="B104" t="str">
        <f>VLOOKUP($A104,All_Metadata!$A:$P,2,FALSE)</f>
        <v>Viruses</v>
      </c>
      <c r="C104">
        <f>VLOOKUP($A104,All_Metadata!$A:$P,3,FALSE)</f>
        <v>210623</v>
      </c>
      <c r="D104" t="str">
        <f>VLOOKUP($A104,All_Metadata!$A:$P,4,FALSE)</f>
        <v>PE477</v>
      </c>
      <c r="E104">
        <f>VLOOKUP($A104,All_Metadata!$A:$P,5,FALSE)</f>
        <v>200918</v>
      </c>
      <c r="F104">
        <f>VLOOKUP($A104,All_Metadata!$A:$P,6,FALSE)</f>
        <v>3</v>
      </c>
      <c r="G104">
        <v>7</v>
      </c>
      <c r="H104" t="str">
        <f>VLOOKUP($A104,All_Metadata!$A:$P,8,FALSE)</f>
        <v>VPC</v>
      </c>
      <c r="I104">
        <f>VLOOKUP($A104,All_Metadata!$A:$P,9,FALSE)</f>
        <v>12</v>
      </c>
      <c r="J104">
        <f>VLOOKUP($A104,All_Metadata!$A:$P,10,FALSE)</f>
        <v>1</v>
      </c>
      <c r="K104">
        <f>VLOOKUP($A104,All_Metadata!$A:$P,11,FALSE)</f>
        <v>10</v>
      </c>
      <c r="L104">
        <v>60</v>
      </c>
      <c r="M104">
        <f>VLOOKUP($A104,All_Metadata!$A:$P,13,FALSE)</f>
        <v>200</v>
      </c>
      <c r="N104">
        <f>VLOOKUP($A104,All_Metadata!$A:$P,14,FALSE)</f>
        <v>14685</v>
      </c>
      <c r="O104">
        <f>VLOOKUP($A104,All_Metadata!$A:$P,15,FALSE)</f>
        <v>0</v>
      </c>
      <c r="P104">
        <f>VLOOKUP($A104,All_Metadata!$A:$P,16,FALSE)</f>
        <v>34</v>
      </c>
    </row>
    <row r="105" spans="1:16" x14ac:dyDescent="0.3">
      <c r="A105" t="s">
        <v>372</v>
      </c>
      <c r="B105" t="str">
        <f>VLOOKUP($A105,All_Metadata!$A:$P,2,FALSE)</f>
        <v>Viruses</v>
      </c>
      <c r="C105">
        <f>VLOOKUP($A105,All_Metadata!$A:$P,3,FALSE)</f>
        <v>210623</v>
      </c>
      <c r="D105" t="str">
        <f>VLOOKUP($A105,All_Metadata!$A:$P,4,FALSE)</f>
        <v>PE477</v>
      </c>
      <c r="E105">
        <f>VLOOKUP($A105,All_Metadata!$A:$P,5,FALSE)</f>
        <v>200918</v>
      </c>
      <c r="F105">
        <f>VLOOKUP($A105,All_Metadata!$A:$P,6,FALSE)</f>
        <v>3</v>
      </c>
      <c r="G105">
        <v>7</v>
      </c>
      <c r="H105" t="str">
        <f>VLOOKUP($A105,All_Metadata!$A:$P,8,FALSE)</f>
        <v>VPC</v>
      </c>
      <c r="I105">
        <f>VLOOKUP($A105,All_Metadata!$A:$P,9,FALSE)</f>
        <v>12</v>
      </c>
      <c r="J105">
        <f>VLOOKUP($A105,All_Metadata!$A:$P,10,FALSE)</f>
        <v>2</v>
      </c>
      <c r="K105">
        <f>VLOOKUP($A105,All_Metadata!$A:$P,11,FALSE)</f>
        <v>10</v>
      </c>
      <c r="L105">
        <v>60</v>
      </c>
      <c r="M105">
        <f>VLOOKUP($A105,All_Metadata!$A:$P,13,FALSE)</f>
        <v>240</v>
      </c>
      <c r="N105">
        <f>VLOOKUP($A105,All_Metadata!$A:$P,14,FALSE)</f>
        <v>14370</v>
      </c>
      <c r="O105">
        <f>VLOOKUP($A105,All_Metadata!$A:$P,15,FALSE)</f>
        <v>0</v>
      </c>
      <c r="P105">
        <f>VLOOKUP($A105,All_Metadata!$A:$P,16,FALSE)</f>
        <v>34</v>
      </c>
    </row>
    <row r="106" spans="1:16" x14ac:dyDescent="0.3">
      <c r="A106" t="s">
        <v>373</v>
      </c>
      <c r="B106" t="str">
        <f>VLOOKUP($A106,All_Metadata!$A:$P,2,FALSE)</f>
        <v>Viruses</v>
      </c>
      <c r="C106">
        <f>VLOOKUP($A106,All_Metadata!$A:$P,3,FALSE)</f>
        <v>210623</v>
      </c>
      <c r="D106" t="str">
        <f>VLOOKUP($A106,All_Metadata!$A:$P,4,FALSE)</f>
        <v>PE477</v>
      </c>
      <c r="E106">
        <f>VLOOKUP($A106,All_Metadata!$A:$P,5,FALSE)</f>
        <v>200918</v>
      </c>
      <c r="F106">
        <f>VLOOKUP($A106,All_Metadata!$A:$P,6,FALSE)</f>
        <v>3</v>
      </c>
      <c r="G106">
        <v>7</v>
      </c>
      <c r="H106" t="str">
        <f>VLOOKUP($A106,All_Metadata!$A:$P,8,FALSE)</f>
        <v>VPC</v>
      </c>
      <c r="I106">
        <f>VLOOKUP($A106,All_Metadata!$A:$P,9,FALSE)</f>
        <v>12</v>
      </c>
      <c r="J106">
        <f>VLOOKUP($A106,All_Metadata!$A:$P,10,FALSE)</f>
        <v>3</v>
      </c>
      <c r="K106">
        <f>VLOOKUP($A106,All_Metadata!$A:$P,11,FALSE)</f>
        <v>10</v>
      </c>
      <c r="L106">
        <v>60</v>
      </c>
      <c r="M106">
        <f>VLOOKUP($A106,All_Metadata!$A:$P,13,FALSE)</f>
        <v>150</v>
      </c>
      <c r="N106">
        <f>VLOOKUP($A106,All_Metadata!$A:$P,14,FALSE)</f>
        <v>9780</v>
      </c>
      <c r="O106">
        <f>VLOOKUP($A106,All_Metadata!$A:$P,15,FALSE)</f>
        <v>0</v>
      </c>
      <c r="P106">
        <f>VLOOKUP($A106,All_Metadata!$A:$P,16,FALSE)</f>
        <v>34</v>
      </c>
    </row>
    <row r="107" spans="1:16" x14ac:dyDescent="0.3">
      <c r="A107" t="s">
        <v>374</v>
      </c>
      <c r="B107" t="str">
        <f>VLOOKUP($A107,All_Metadata!$A:$P,2,FALSE)</f>
        <v>Viruses</v>
      </c>
      <c r="C107">
        <f>VLOOKUP($A107,All_Metadata!$A:$P,3,FALSE)</f>
        <v>210623</v>
      </c>
      <c r="D107" t="str">
        <f>VLOOKUP($A107,All_Metadata!$A:$P,4,FALSE)</f>
        <v>PE477</v>
      </c>
      <c r="E107">
        <f>VLOOKUP($A107,All_Metadata!$A:$P,5,FALSE)</f>
        <v>200918</v>
      </c>
      <c r="F107">
        <f>VLOOKUP($A107,All_Metadata!$A:$P,6,FALSE)</f>
        <v>3</v>
      </c>
      <c r="G107">
        <v>7</v>
      </c>
      <c r="H107" t="str">
        <f>VLOOKUP($A107,All_Metadata!$A:$P,8,FALSE)</f>
        <v>VPC</v>
      </c>
      <c r="I107">
        <f>VLOOKUP($A107,All_Metadata!$A:$P,9,FALSE)</f>
        <v>24</v>
      </c>
      <c r="J107">
        <f>VLOOKUP($A107,All_Metadata!$A:$P,10,FALSE)</f>
        <v>1</v>
      </c>
      <c r="K107">
        <f>VLOOKUP($A107,All_Metadata!$A:$P,11,FALSE)</f>
        <v>10</v>
      </c>
      <c r="L107">
        <v>60</v>
      </c>
      <c r="M107">
        <f>VLOOKUP($A107,All_Metadata!$A:$P,13,FALSE)</f>
        <v>220</v>
      </c>
      <c r="N107">
        <f>VLOOKUP($A107,All_Metadata!$A:$P,14,FALSE)</f>
        <v>14460</v>
      </c>
      <c r="O107">
        <f>VLOOKUP($A107,All_Metadata!$A:$P,15,FALSE)</f>
        <v>0</v>
      </c>
      <c r="P107">
        <f>VLOOKUP($A107,All_Metadata!$A:$P,16,FALSE)</f>
        <v>34</v>
      </c>
    </row>
    <row r="108" spans="1:16" x14ac:dyDescent="0.3">
      <c r="A108" t="s">
        <v>375</v>
      </c>
      <c r="B108" t="str">
        <f>VLOOKUP($A108,All_Metadata!$A:$P,2,FALSE)</f>
        <v>Viruses</v>
      </c>
      <c r="C108">
        <f>VLOOKUP($A108,All_Metadata!$A:$P,3,FALSE)</f>
        <v>210623</v>
      </c>
      <c r="D108" t="str">
        <f>VLOOKUP($A108,All_Metadata!$A:$P,4,FALSE)</f>
        <v>PE477</v>
      </c>
      <c r="E108">
        <f>VLOOKUP($A108,All_Metadata!$A:$P,5,FALSE)</f>
        <v>200918</v>
      </c>
      <c r="F108">
        <f>VLOOKUP($A108,All_Metadata!$A:$P,6,FALSE)</f>
        <v>3</v>
      </c>
      <c r="G108">
        <v>7</v>
      </c>
      <c r="H108" t="str">
        <f>VLOOKUP($A108,All_Metadata!$A:$P,8,FALSE)</f>
        <v>VPC</v>
      </c>
      <c r="I108">
        <f>VLOOKUP($A108,All_Metadata!$A:$P,9,FALSE)</f>
        <v>24</v>
      </c>
      <c r="J108">
        <f>VLOOKUP($A108,All_Metadata!$A:$P,10,FALSE)</f>
        <v>2</v>
      </c>
      <c r="K108">
        <f>VLOOKUP($A108,All_Metadata!$A:$P,11,FALSE)</f>
        <v>10</v>
      </c>
      <c r="L108">
        <v>60</v>
      </c>
      <c r="M108">
        <f>VLOOKUP($A108,All_Metadata!$A:$P,13,FALSE)</f>
        <v>220</v>
      </c>
      <c r="N108">
        <f>VLOOKUP($A108,All_Metadata!$A:$P,14,FALSE)</f>
        <v>13650</v>
      </c>
      <c r="O108">
        <f>VLOOKUP($A108,All_Metadata!$A:$P,15,FALSE)</f>
        <v>0</v>
      </c>
      <c r="P108">
        <f>VLOOKUP($A108,All_Metadata!$A:$P,16,FALSE)</f>
        <v>34</v>
      </c>
    </row>
    <row r="109" spans="1:16" x14ac:dyDescent="0.3">
      <c r="A109" t="s">
        <v>376</v>
      </c>
      <c r="B109" t="str">
        <f>VLOOKUP($A109,All_Metadata!$A:$P,2,FALSE)</f>
        <v>Viruses</v>
      </c>
      <c r="C109">
        <f>VLOOKUP($A109,All_Metadata!$A:$P,3,FALSE)</f>
        <v>210623</v>
      </c>
      <c r="D109" t="str">
        <f>VLOOKUP($A109,All_Metadata!$A:$P,4,FALSE)</f>
        <v>PE477</v>
      </c>
      <c r="E109">
        <f>VLOOKUP($A109,All_Metadata!$A:$P,5,FALSE)</f>
        <v>200918</v>
      </c>
      <c r="F109">
        <f>VLOOKUP($A109,All_Metadata!$A:$P,6,FALSE)</f>
        <v>3</v>
      </c>
      <c r="G109">
        <v>7</v>
      </c>
      <c r="H109" t="str">
        <f>VLOOKUP($A109,All_Metadata!$A:$P,8,FALSE)</f>
        <v>VPC</v>
      </c>
      <c r="I109">
        <f>VLOOKUP($A109,All_Metadata!$A:$P,9,FALSE)</f>
        <v>24</v>
      </c>
      <c r="J109">
        <f>VLOOKUP($A109,All_Metadata!$A:$P,10,FALSE)</f>
        <v>3</v>
      </c>
      <c r="K109">
        <f>VLOOKUP($A109,All_Metadata!$A:$P,11,FALSE)</f>
        <v>10</v>
      </c>
      <c r="L109">
        <v>60</v>
      </c>
      <c r="M109">
        <f>VLOOKUP($A109,All_Metadata!$A:$P,13,FALSE)</f>
        <v>200</v>
      </c>
      <c r="N109">
        <f>VLOOKUP($A109,All_Metadata!$A:$P,14,FALSE)</f>
        <v>12300</v>
      </c>
      <c r="O109">
        <f>VLOOKUP($A109,All_Metadata!$A:$P,15,FALSE)</f>
        <v>0</v>
      </c>
      <c r="P109">
        <f>VLOOKUP($A109,All_Metadata!$A:$P,16,FALSE)</f>
        <v>34</v>
      </c>
    </row>
    <row r="110" spans="1:16" x14ac:dyDescent="0.3">
      <c r="A110" t="s">
        <v>399</v>
      </c>
      <c r="B110" t="str">
        <f>VLOOKUP($A110,All_Metadata!$A:$P,2,FALSE)</f>
        <v>Viruses</v>
      </c>
      <c r="C110">
        <f>VLOOKUP($A110,All_Metadata!$A:$P,3,FALSE)</f>
        <v>201214</v>
      </c>
      <c r="D110" t="str">
        <f>VLOOKUP($A110,All_Metadata!$A:$P,4,FALSE)</f>
        <v>PE477</v>
      </c>
      <c r="E110">
        <f>VLOOKUP($A110,All_Metadata!$A:$P,5,FALSE)</f>
        <v>200919</v>
      </c>
      <c r="F110">
        <f>VLOOKUP($A110,All_Metadata!$A:$P,6,FALSE)</f>
        <v>4</v>
      </c>
      <c r="G110">
        <v>7</v>
      </c>
      <c r="H110" t="str">
        <f>VLOOKUP($A110,All_Metadata!$A:$P,8,FALSE)</f>
        <v>VP</v>
      </c>
      <c r="I110">
        <f>VLOOKUP($A110,All_Metadata!$A:$P,9,FALSE)</f>
        <v>0</v>
      </c>
      <c r="J110">
        <f>VLOOKUP($A110,All_Metadata!$A:$P,10,FALSE)</f>
        <v>1</v>
      </c>
      <c r="K110">
        <f>VLOOKUP($A110,All_Metadata!$A:$P,11,FALSE)</f>
        <v>5</v>
      </c>
      <c r="L110">
        <v>60</v>
      </c>
      <c r="M110">
        <f>VLOOKUP($A110,All_Metadata!$A:$P,13,FALSE)</f>
        <v>575</v>
      </c>
      <c r="N110">
        <f>VLOOKUP($A110,All_Metadata!$A:$P,14,FALSE)</f>
        <v>36180</v>
      </c>
      <c r="O110">
        <f>VLOOKUP($A110,All_Metadata!$A:$P,15,FALSE)</f>
        <v>0</v>
      </c>
      <c r="P110">
        <f>VLOOKUP($A110,All_Metadata!$A:$P,16,FALSE)</f>
        <v>38.008333333333333</v>
      </c>
    </row>
    <row r="111" spans="1:16" x14ac:dyDescent="0.3">
      <c r="A111" t="s">
        <v>400</v>
      </c>
      <c r="B111" t="str">
        <f>VLOOKUP($A111,All_Metadata!$A:$P,2,FALSE)</f>
        <v>Viruses</v>
      </c>
      <c r="C111">
        <f>VLOOKUP($A111,All_Metadata!$A:$P,3,FALSE)</f>
        <v>201214</v>
      </c>
      <c r="D111" t="str">
        <f>VLOOKUP($A111,All_Metadata!$A:$P,4,FALSE)</f>
        <v>PE477</v>
      </c>
      <c r="E111">
        <f>VLOOKUP($A111,All_Metadata!$A:$P,5,FALSE)</f>
        <v>200919</v>
      </c>
      <c r="F111">
        <f>VLOOKUP($A111,All_Metadata!$A:$P,6,FALSE)</f>
        <v>4</v>
      </c>
      <c r="G111">
        <v>7</v>
      </c>
      <c r="H111" t="str">
        <f>VLOOKUP($A111,All_Metadata!$A:$P,8,FALSE)</f>
        <v>VP</v>
      </c>
      <c r="I111">
        <f>VLOOKUP($A111,All_Metadata!$A:$P,9,FALSE)</f>
        <v>0</v>
      </c>
      <c r="J111">
        <f>VLOOKUP($A111,All_Metadata!$A:$P,10,FALSE)</f>
        <v>2</v>
      </c>
      <c r="K111">
        <f>VLOOKUP($A111,All_Metadata!$A:$P,11,FALSE)</f>
        <v>5</v>
      </c>
      <c r="L111">
        <v>60</v>
      </c>
      <c r="M111">
        <f>VLOOKUP($A111,All_Metadata!$A:$P,13,FALSE)</f>
        <v>457</v>
      </c>
      <c r="N111">
        <f>VLOOKUP($A111,All_Metadata!$A:$P,14,FALSE)</f>
        <v>29520</v>
      </c>
      <c r="O111">
        <f>VLOOKUP($A111,All_Metadata!$A:$P,15,FALSE)</f>
        <v>0</v>
      </c>
      <c r="P111">
        <f>VLOOKUP($A111,All_Metadata!$A:$P,16,FALSE)</f>
        <v>38.008333333333333</v>
      </c>
    </row>
    <row r="112" spans="1:16" x14ac:dyDescent="0.3">
      <c r="A112" t="s">
        <v>401</v>
      </c>
      <c r="B112" t="str">
        <f>VLOOKUP($A112,All_Metadata!$A:$P,2,FALSE)</f>
        <v>Viruses</v>
      </c>
      <c r="C112">
        <f>VLOOKUP($A112,All_Metadata!$A:$P,3,FALSE)</f>
        <v>201214</v>
      </c>
      <c r="D112" t="str">
        <f>VLOOKUP($A112,All_Metadata!$A:$P,4,FALSE)</f>
        <v>PE477</v>
      </c>
      <c r="E112">
        <f>VLOOKUP($A112,All_Metadata!$A:$P,5,FALSE)</f>
        <v>200919</v>
      </c>
      <c r="F112">
        <f>VLOOKUP($A112,All_Metadata!$A:$P,6,FALSE)</f>
        <v>4</v>
      </c>
      <c r="G112">
        <v>7</v>
      </c>
      <c r="H112" t="str">
        <f>VLOOKUP($A112,All_Metadata!$A:$P,8,FALSE)</f>
        <v>VP</v>
      </c>
      <c r="I112">
        <f>VLOOKUP($A112,All_Metadata!$A:$P,9,FALSE)</f>
        <v>0</v>
      </c>
      <c r="J112">
        <f>VLOOKUP($A112,All_Metadata!$A:$P,10,FALSE)</f>
        <v>3</v>
      </c>
      <c r="K112">
        <f>VLOOKUP($A112,All_Metadata!$A:$P,11,FALSE)</f>
        <v>5</v>
      </c>
      <c r="L112">
        <v>60</v>
      </c>
      <c r="M112">
        <f>VLOOKUP($A112,All_Metadata!$A:$P,13,FALSE)</f>
        <v>360</v>
      </c>
      <c r="N112">
        <f>VLOOKUP($A112,All_Metadata!$A:$P,14,FALSE)</f>
        <v>29370</v>
      </c>
      <c r="O112">
        <f>VLOOKUP($A112,All_Metadata!$A:$P,15,FALSE)</f>
        <v>0</v>
      </c>
      <c r="P112">
        <f>VLOOKUP($A112,All_Metadata!$A:$P,16,FALSE)</f>
        <v>38.008333333333333</v>
      </c>
    </row>
    <row r="113" spans="1:16" x14ac:dyDescent="0.3">
      <c r="A113" t="s">
        <v>402</v>
      </c>
      <c r="B113" t="str">
        <f>VLOOKUP($A113,All_Metadata!$A:$P,2,FALSE)</f>
        <v>Viruses</v>
      </c>
      <c r="C113">
        <f>VLOOKUP($A113,All_Metadata!$A:$P,3,FALSE)</f>
        <v>201214</v>
      </c>
      <c r="D113" t="str">
        <f>VLOOKUP($A113,All_Metadata!$A:$P,4,FALSE)</f>
        <v>PE477</v>
      </c>
      <c r="E113">
        <f>VLOOKUP($A113,All_Metadata!$A:$P,5,FALSE)</f>
        <v>200919</v>
      </c>
      <c r="F113">
        <f>VLOOKUP($A113,All_Metadata!$A:$P,6,FALSE)</f>
        <v>4</v>
      </c>
      <c r="G113">
        <v>7</v>
      </c>
      <c r="H113" t="str">
        <f>VLOOKUP($A113,All_Metadata!$A:$P,8,FALSE)</f>
        <v>VP</v>
      </c>
      <c r="I113">
        <f>VLOOKUP($A113,All_Metadata!$A:$P,9,FALSE)</f>
        <v>3</v>
      </c>
      <c r="J113">
        <f>VLOOKUP($A113,All_Metadata!$A:$P,10,FALSE)</f>
        <v>1</v>
      </c>
      <c r="K113">
        <f>VLOOKUP($A113,All_Metadata!$A:$P,11,FALSE)</f>
        <v>5</v>
      </c>
      <c r="L113">
        <v>60</v>
      </c>
      <c r="M113">
        <f>VLOOKUP($A113,All_Metadata!$A:$P,13,FALSE)</f>
        <v>465</v>
      </c>
      <c r="N113">
        <f>VLOOKUP($A113,All_Metadata!$A:$P,14,FALSE)</f>
        <v>30345</v>
      </c>
      <c r="O113">
        <f>VLOOKUP($A113,All_Metadata!$A:$P,15,FALSE)</f>
        <v>0</v>
      </c>
      <c r="P113">
        <f>VLOOKUP($A113,All_Metadata!$A:$P,16,FALSE)</f>
        <v>38.008333333333333</v>
      </c>
    </row>
    <row r="114" spans="1:16" x14ac:dyDescent="0.3">
      <c r="A114" t="s">
        <v>403</v>
      </c>
      <c r="B114" t="str">
        <f>VLOOKUP($A114,All_Metadata!$A:$P,2,FALSE)</f>
        <v>Viruses</v>
      </c>
      <c r="C114">
        <f>VLOOKUP($A114,All_Metadata!$A:$P,3,FALSE)</f>
        <v>201214</v>
      </c>
      <c r="D114" t="str">
        <f>VLOOKUP($A114,All_Metadata!$A:$P,4,FALSE)</f>
        <v>PE477</v>
      </c>
      <c r="E114">
        <f>VLOOKUP($A114,All_Metadata!$A:$P,5,FALSE)</f>
        <v>200919</v>
      </c>
      <c r="F114">
        <f>VLOOKUP($A114,All_Metadata!$A:$P,6,FALSE)</f>
        <v>4</v>
      </c>
      <c r="G114">
        <v>7</v>
      </c>
      <c r="H114" t="str">
        <f>VLOOKUP($A114,All_Metadata!$A:$P,8,FALSE)</f>
        <v>VP</v>
      </c>
      <c r="I114">
        <f>VLOOKUP($A114,All_Metadata!$A:$P,9,FALSE)</f>
        <v>3</v>
      </c>
      <c r="J114">
        <f>VLOOKUP($A114,All_Metadata!$A:$P,10,FALSE)</f>
        <v>2</v>
      </c>
      <c r="K114">
        <f>VLOOKUP($A114,All_Metadata!$A:$P,11,FALSE)</f>
        <v>5</v>
      </c>
      <c r="L114">
        <v>60</v>
      </c>
      <c r="M114">
        <f>VLOOKUP($A114,All_Metadata!$A:$P,13,FALSE)</f>
        <v>510</v>
      </c>
      <c r="N114">
        <f>VLOOKUP($A114,All_Metadata!$A:$P,14,FALSE)</f>
        <v>30390</v>
      </c>
      <c r="O114">
        <f>VLOOKUP($A114,All_Metadata!$A:$P,15,FALSE)</f>
        <v>0</v>
      </c>
      <c r="P114">
        <f>VLOOKUP($A114,All_Metadata!$A:$P,16,FALSE)</f>
        <v>38.008333333333333</v>
      </c>
    </row>
    <row r="115" spans="1:16" x14ac:dyDescent="0.3">
      <c r="A115" t="s">
        <v>404</v>
      </c>
      <c r="B115" t="str">
        <f>VLOOKUP($A115,All_Metadata!$A:$P,2,FALSE)</f>
        <v>Viruses</v>
      </c>
      <c r="C115">
        <f>VLOOKUP($A115,All_Metadata!$A:$P,3,FALSE)</f>
        <v>201214</v>
      </c>
      <c r="D115" t="str">
        <f>VLOOKUP($A115,All_Metadata!$A:$P,4,FALSE)</f>
        <v>PE477</v>
      </c>
      <c r="E115">
        <f>VLOOKUP($A115,All_Metadata!$A:$P,5,FALSE)</f>
        <v>200919</v>
      </c>
      <c r="F115">
        <f>VLOOKUP($A115,All_Metadata!$A:$P,6,FALSE)</f>
        <v>4</v>
      </c>
      <c r="G115">
        <v>7</v>
      </c>
      <c r="H115" t="str">
        <f>VLOOKUP($A115,All_Metadata!$A:$P,8,FALSE)</f>
        <v>VP</v>
      </c>
      <c r="I115">
        <f>VLOOKUP($A115,All_Metadata!$A:$P,9,FALSE)</f>
        <v>3</v>
      </c>
      <c r="J115">
        <f>VLOOKUP($A115,All_Metadata!$A:$P,10,FALSE)</f>
        <v>3</v>
      </c>
      <c r="K115">
        <f>VLOOKUP($A115,All_Metadata!$A:$P,11,FALSE)</f>
        <v>5</v>
      </c>
      <c r="L115">
        <v>60</v>
      </c>
      <c r="M115">
        <f>VLOOKUP($A115,All_Metadata!$A:$P,13,FALSE)</f>
        <v>472</v>
      </c>
      <c r="N115">
        <f>VLOOKUP($A115,All_Metadata!$A:$P,14,FALSE)</f>
        <v>31965</v>
      </c>
      <c r="O115">
        <f>VLOOKUP($A115,All_Metadata!$A:$P,15,FALSE)</f>
        <v>0</v>
      </c>
      <c r="P115">
        <f>VLOOKUP($A115,All_Metadata!$A:$P,16,FALSE)</f>
        <v>38.008333333333333</v>
      </c>
    </row>
    <row r="116" spans="1:16" x14ac:dyDescent="0.3">
      <c r="A116" t="s">
        <v>413</v>
      </c>
      <c r="B116" t="str">
        <f>VLOOKUP($A116,All_Metadata!$A:$P,2,FALSE)</f>
        <v>Viruses</v>
      </c>
      <c r="C116">
        <f>VLOOKUP($A116,All_Metadata!$A:$P,3,FALSE)</f>
        <v>201214</v>
      </c>
      <c r="D116" t="str">
        <f>VLOOKUP($A116,All_Metadata!$A:$P,4,FALSE)</f>
        <v>PE477</v>
      </c>
      <c r="E116">
        <f>VLOOKUP($A116,All_Metadata!$A:$P,5,FALSE)</f>
        <v>200919</v>
      </c>
      <c r="F116">
        <f>VLOOKUP($A116,All_Metadata!$A:$P,6,FALSE)</f>
        <v>4</v>
      </c>
      <c r="G116">
        <v>7</v>
      </c>
      <c r="H116" t="str">
        <f>VLOOKUP($A116,All_Metadata!$A:$P,8,FALSE)</f>
        <v>VP</v>
      </c>
      <c r="I116">
        <f>VLOOKUP($A116,All_Metadata!$A:$P,9,FALSE)</f>
        <v>6</v>
      </c>
      <c r="J116">
        <f>VLOOKUP($A116,All_Metadata!$A:$P,10,FALSE)</f>
        <v>1</v>
      </c>
      <c r="K116">
        <f>VLOOKUP($A116,All_Metadata!$A:$P,11,FALSE)</f>
        <v>10</v>
      </c>
      <c r="L116">
        <v>60</v>
      </c>
      <c r="M116">
        <f>VLOOKUP($A116,All_Metadata!$A:$P,13,FALSE)</f>
        <v>225</v>
      </c>
      <c r="N116">
        <f>VLOOKUP($A116,All_Metadata!$A:$P,14,FALSE)</f>
        <v>20430</v>
      </c>
      <c r="O116">
        <f>VLOOKUP($A116,All_Metadata!$A:$P,15,FALSE)</f>
        <v>0</v>
      </c>
      <c r="P116">
        <f>VLOOKUP($A116,All_Metadata!$A:$P,16,FALSE)</f>
        <v>38.008333333333333</v>
      </c>
    </row>
    <row r="117" spans="1:16" x14ac:dyDescent="0.3">
      <c r="A117" t="s">
        <v>420</v>
      </c>
      <c r="B117" t="str">
        <f>VLOOKUP($A117,All_Metadata!$A:$P,2,FALSE)</f>
        <v>Viruses</v>
      </c>
      <c r="C117">
        <f>VLOOKUP($A117,All_Metadata!$A:$P,3,FALSE)</f>
        <v>201214</v>
      </c>
      <c r="D117" t="str">
        <f>VLOOKUP($A117,All_Metadata!$A:$P,4,FALSE)</f>
        <v>PE477</v>
      </c>
      <c r="E117">
        <f>VLOOKUP($A117,All_Metadata!$A:$P,5,FALSE)</f>
        <v>200919</v>
      </c>
      <c r="F117">
        <f>VLOOKUP($A117,All_Metadata!$A:$P,6,FALSE)</f>
        <v>4</v>
      </c>
      <c r="G117">
        <v>7</v>
      </c>
      <c r="H117" t="str">
        <f>VLOOKUP($A117,All_Metadata!$A:$P,8,FALSE)</f>
        <v>VP</v>
      </c>
      <c r="I117">
        <f>VLOOKUP($A117,All_Metadata!$A:$P,9,FALSE)</f>
        <v>6</v>
      </c>
      <c r="J117">
        <f>VLOOKUP($A117,All_Metadata!$A:$P,10,FALSE)</f>
        <v>2</v>
      </c>
      <c r="K117">
        <f>VLOOKUP($A117,All_Metadata!$A:$P,11,FALSE)</f>
        <v>5</v>
      </c>
      <c r="L117">
        <v>60</v>
      </c>
      <c r="M117">
        <f>VLOOKUP($A117,All_Metadata!$A:$P,13,FALSE)</f>
        <v>420</v>
      </c>
      <c r="N117">
        <f>VLOOKUP($A117,All_Metadata!$A:$P,14,FALSE)</f>
        <v>16550</v>
      </c>
      <c r="O117">
        <f>VLOOKUP($A117,All_Metadata!$A:$P,15,FALSE)</f>
        <v>0</v>
      </c>
      <c r="P117">
        <f>VLOOKUP($A117,All_Metadata!$A:$P,16,FALSE)</f>
        <v>38.008333333333297</v>
      </c>
    </row>
    <row r="118" spans="1:16" x14ac:dyDescent="0.3">
      <c r="A118" t="s">
        <v>421</v>
      </c>
      <c r="B118" t="str">
        <f>VLOOKUP($A118,All_Metadata!$A:$P,2,FALSE)</f>
        <v>Viruses</v>
      </c>
      <c r="C118">
        <f>VLOOKUP($A118,All_Metadata!$A:$P,3,FALSE)</f>
        <v>201214</v>
      </c>
      <c r="D118" t="str">
        <f>VLOOKUP($A118,All_Metadata!$A:$P,4,FALSE)</f>
        <v>PE477</v>
      </c>
      <c r="E118">
        <f>VLOOKUP($A118,All_Metadata!$A:$P,5,FALSE)</f>
        <v>200919</v>
      </c>
      <c r="F118">
        <f>VLOOKUP($A118,All_Metadata!$A:$P,6,FALSE)</f>
        <v>4</v>
      </c>
      <c r="G118">
        <v>7</v>
      </c>
      <c r="H118" t="str">
        <f>VLOOKUP($A118,All_Metadata!$A:$P,8,FALSE)</f>
        <v>VP</v>
      </c>
      <c r="I118">
        <f>VLOOKUP($A118,All_Metadata!$A:$P,9,FALSE)</f>
        <v>6</v>
      </c>
      <c r="J118">
        <f>VLOOKUP($A118,All_Metadata!$A:$P,10,FALSE)</f>
        <v>3</v>
      </c>
      <c r="K118">
        <f>VLOOKUP($A118,All_Metadata!$A:$P,11,FALSE)</f>
        <v>5</v>
      </c>
      <c r="L118">
        <v>60</v>
      </c>
      <c r="M118">
        <f>VLOOKUP($A118,All_Metadata!$A:$P,13,FALSE)</f>
        <v>510</v>
      </c>
      <c r="N118">
        <f>VLOOKUP($A118,All_Metadata!$A:$P,14,FALSE)</f>
        <v>29120</v>
      </c>
      <c r="O118">
        <f>VLOOKUP($A118,All_Metadata!$A:$P,15,FALSE)</f>
        <v>0</v>
      </c>
      <c r="P118">
        <f>VLOOKUP($A118,All_Metadata!$A:$P,16,FALSE)</f>
        <v>38.008333333333297</v>
      </c>
    </row>
    <row r="119" spans="1:16" x14ac:dyDescent="0.3">
      <c r="A119" t="s">
        <v>422</v>
      </c>
      <c r="B119" t="str">
        <f>VLOOKUP($A119,All_Metadata!$A:$P,2,FALSE)</f>
        <v>Viruses</v>
      </c>
      <c r="C119">
        <f>VLOOKUP($A119,All_Metadata!$A:$P,3,FALSE)</f>
        <v>201214</v>
      </c>
      <c r="D119" t="str">
        <f>VLOOKUP($A119,All_Metadata!$A:$P,4,FALSE)</f>
        <v>PE477</v>
      </c>
      <c r="E119">
        <f>VLOOKUP($A119,All_Metadata!$A:$P,5,FALSE)</f>
        <v>200919</v>
      </c>
      <c r="F119">
        <f>VLOOKUP($A119,All_Metadata!$A:$P,6,FALSE)</f>
        <v>4</v>
      </c>
      <c r="G119">
        <v>7</v>
      </c>
      <c r="H119" t="str">
        <f>VLOOKUP($A119,All_Metadata!$A:$P,8,FALSE)</f>
        <v>VP</v>
      </c>
      <c r="I119">
        <f>VLOOKUP($A119,All_Metadata!$A:$P,9,FALSE)</f>
        <v>9</v>
      </c>
      <c r="J119">
        <f>VLOOKUP($A119,All_Metadata!$A:$P,10,FALSE)</f>
        <v>1</v>
      </c>
      <c r="K119">
        <f>VLOOKUP($A119,All_Metadata!$A:$P,11,FALSE)</f>
        <v>5</v>
      </c>
      <c r="L119">
        <v>60</v>
      </c>
      <c r="M119">
        <f>VLOOKUP($A119,All_Metadata!$A:$P,13,FALSE)</f>
        <v>450</v>
      </c>
      <c r="N119">
        <f>VLOOKUP($A119,All_Metadata!$A:$P,14,FALSE)</f>
        <v>26415</v>
      </c>
      <c r="O119">
        <f>VLOOKUP($A119,All_Metadata!$A:$P,15,FALSE)</f>
        <v>0</v>
      </c>
      <c r="P119">
        <f>VLOOKUP($A119,All_Metadata!$A:$P,16,FALSE)</f>
        <v>38.008333333333297</v>
      </c>
    </row>
    <row r="120" spans="1:16" x14ac:dyDescent="0.3">
      <c r="A120" t="s">
        <v>423</v>
      </c>
      <c r="B120" t="str">
        <f>VLOOKUP($A120,All_Metadata!$A:$P,2,FALSE)</f>
        <v>Viruses</v>
      </c>
      <c r="C120">
        <f>VLOOKUP($A120,All_Metadata!$A:$P,3,FALSE)</f>
        <v>201214</v>
      </c>
      <c r="D120" t="str">
        <f>VLOOKUP($A120,All_Metadata!$A:$P,4,FALSE)</f>
        <v>PE477</v>
      </c>
      <c r="E120">
        <f>VLOOKUP($A120,All_Metadata!$A:$P,5,FALSE)</f>
        <v>200919</v>
      </c>
      <c r="F120">
        <f>VLOOKUP($A120,All_Metadata!$A:$P,6,FALSE)</f>
        <v>4</v>
      </c>
      <c r="G120">
        <v>7</v>
      </c>
      <c r="H120" t="str">
        <f>VLOOKUP($A120,All_Metadata!$A:$P,8,FALSE)</f>
        <v>VP</v>
      </c>
      <c r="I120">
        <f>VLOOKUP($A120,All_Metadata!$A:$P,9,FALSE)</f>
        <v>9</v>
      </c>
      <c r="J120">
        <f>VLOOKUP($A120,All_Metadata!$A:$P,10,FALSE)</f>
        <v>2</v>
      </c>
      <c r="K120">
        <f>VLOOKUP($A120,All_Metadata!$A:$P,11,FALSE)</f>
        <v>5</v>
      </c>
      <c r="L120">
        <v>60</v>
      </c>
      <c r="M120">
        <f>VLOOKUP($A120,All_Metadata!$A:$P,13,FALSE)</f>
        <v>450</v>
      </c>
      <c r="N120">
        <f>VLOOKUP($A120,All_Metadata!$A:$P,14,FALSE)</f>
        <v>26640</v>
      </c>
      <c r="O120">
        <f>VLOOKUP($A120,All_Metadata!$A:$P,15,FALSE)</f>
        <v>0</v>
      </c>
      <c r="P120">
        <f>VLOOKUP($A120,All_Metadata!$A:$P,16,FALSE)</f>
        <v>38.008333333333297</v>
      </c>
    </row>
    <row r="121" spans="1:16" x14ac:dyDescent="0.3">
      <c r="A121" t="s">
        <v>424</v>
      </c>
      <c r="B121" t="str">
        <f>VLOOKUP($A121,All_Metadata!$A:$P,2,FALSE)</f>
        <v>Viruses</v>
      </c>
      <c r="C121">
        <f>VLOOKUP($A121,All_Metadata!$A:$P,3,FALSE)</f>
        <v>201214</v>
      </c>
      <c r="D121" t="str">
        <f>VLOOKUP($A121,All_Metadata!$A:$P,4,FALSE)</f>
        <v>PE477</v>
      </c>
      <c r="E121">
        <f>VLOOKUP($A121,All_Metadata!$A:$P,5,FALSE)</f>
        <v>200919</v>
      </c>
      <c r="F121">
        <f>VLOOKUP($A121,All_Metadata!$A:$P,6,FALSE)</f>
        <v>4</v>
      </c>
      <c r="G121">
        <v>7</v>
      </c>
      <c r="H121" t="str">
        <f>VLOOKUP($A121,All_Metadata!$A:$P,8,FALSE)</f>
        <v>VP</v>
      </c>
      <c r="I121">
        <f>VLOOKUP($A121,All_Metadata!$A:$P,9,FALSE)</f>
        <v>9</v>
      </c>
      <c r="J121">
        <f>VLOOKUP($A121,All_Metadata!$A:$P,10,FALSE)</f>
        <v>3</v>
      </c>
      <c r="K121">
        <f>VLOOKUP($A121,All_Metadata!$A:$P,11,FALSE)</f>
        <v>5</v>
      </c>
      <c r="L121">
        <v>60</v>
      </c>
      <c r="M121">
        <f>VLOOKUP($A121,All_Metadata!$A:$P,13,FALSE)</f>
        <v>390</v>
      </c>
      <c r="N121">
        <f>VLOOKUP($A121,All_Metadata!$A:$P,14,FALSE)</f>
        <v>23040</v>
      </c>
      <c r="O121">
        <f>VLOOKUP($A121,All_Metadata!$A:$P,15,FALSE)</f>
        <v>0</v>
      </c>
      <c r="P121">
        <f>VLOOKUP($A121,All_Metadata!$A:$P,16,FALSE)</f>
        <v>38.008333333333297</v>
      </c>
    </row>
    <row r="122" spans="1:16" x14ac:dyDescent="0.3">
      <c r="A122" t="s">
        <v>496</v>
      </c>
      <c r="B122" t="str">
        <f>VLOOKUP($A122,All_Metadata!$A:$P,2,FALSE)</f>
        <v>Viruses</v>
      </c>
      <c r="C122">
        <f>VLOOKUP($A122,All_Metadata!$A:$P,3,FALSE)</f>
        <v>210623</v>
      </c>
      <c r="D122" t="str">
        <f>VLOOKUP($A122,All_Metadata!$A:$P,4,FALSE)</f>
        <v>PE477</v>
      </c>
      <c r="E122">
        <f>VLOOKUP($A122,All_Metadata!$A:$P,5,FALSE)</f>
        <v>200919</v>
      </c>
      <c r="F122">
        <f>VLOOKUP($A122,All_Metadata!$A:$P,6,FALSE)</f>
        <v>4</v>
      </c>
      <c r="G122">
        <v>7</v>
      </c>
      <c r="H122" t="str">
        <f>VLOOKUP($A122,All_Metadata!$A:$P,8,FALSE)</f>
        <v>VP</v>
      </c>
      <c r="I122">
        <f>VLOOKUP($A122,All_Metadata!$A:$P,9,FALSE)</f>
        <v>12</v>
      </c>
      <c r="J122">
        <f>VLOOKUP($A122,All_Metadata!$A:$P,10,FALSE)</f>
        <v>1</v>
      </c>
      <c r="K122">
        <f>VLOOKUP($A122,All_Metadata!$A:$P,11,FALSE)</f>
        <v>10</v>
      </c>
      <c r="L122">
        <v>60</v>
      </c>
      <c r="M122">
        <f>VLOOKUP($A122,All_Metadata!$A:$P,13,FALSE)</f>
        <v>230</v>
      </c>
      <c r="N122">
        <f>VLOOKUP($A122,All_Metadata!$A:$P,14,FALSE)</f>
        <v>13695</v>
      </c>
      <c r="O122">
        <f>VLOOKUP($A122,All_Metadata!$A:$P,15,FALSE)</f>
        <v>0</v>
      </c>
      <c r="P122">
        <f>VLOOKUP($A122,All_Metadata!$A:$P,16,FALSE)</f>
        <v>34</v>
      </c>
    </row>
    <row r="123" spans="1:16" x14ac:dyDescent="0.3">
      <c r="A123" t="s">
        <v>497</v>
      </c>
      <c r="B123" t="str">
        <f>VLOOKUP($A123,All_Metadata!$A:$P,2,FALSE)</f>
        <v>Viruses</v>
      </c>
      <c r="C123">
        <f>VLOOKUP($A123,All_Metadata!$A:$P,3,FALSE)</f>
        <v>210623</v>
      </c>
      <c r="D123" t="str">
        <f>VLOOKUP($A123,All_Metadata!$A:$P,4,FALSE)</f>
        <v>PE477</v>
      </c>
      <c r="E123">
        <f>VLOOKUP($A123,All_Metadata!$A:$P,5,FALSE)</f>
        <v>200919</v>
      </c>
      <c r="F123">
        <f>VLOOKUP($A123,All_Metadata!$A:$P,6,FALSE)</f>
        <v>4</v>
      </c>
      <c r="G123">
        <v>7</v>
      </c>
      <c r="H123" t="str">
        <f>VLOOKUP($A123,All_Metadata!$A:$P,8,FALSE)</f>
        <v>VP</v>
      </c>
      <c r="I123">
        <f>VLOOKUP($A123,All_Metadata!$A:$P,9,FALSE)</f>
        <v>12</v>
      </c>
      <c r="J123">
        <f>VLOOKUP($A123,All_Metadata!$A:$P,10,FALSE)</f>
        <v>2</v>
      </c>
      <c r="K123">
        <f>VLOOKUP($A123,All_Metadata!$A:$P,11,FALSE)</f>
        <v>10</v>
      </c>
      <c r="L123">
        <v>60</v>
      </c>
      <c r="M123">
        <f>VLOOKUP($A123,All_Metadata!$A:$P,13,FALSE)</f>
        <v>200</v>
      </c>
      <c r="N123">
        <f>VLOOKUP($A123,All_Metadata!$A:$P,14,FALSE)</f>
        <v>12540</v>
      </c>
      <c r="O123">
        <f>VLOOKUP($A123,All_Metadata!$A:$P,15,FALSE)</f>
        <v>0</v>
      </c>
      <c r="P123">
        <f>VLOOKUP($A123,All_Metadata!$A:$P,16,FALSE)</f>
        <v>34</v>
      </c>
    </row>
    <row r="124" spans="1:16" x14ac:dyDescent="0.3">
      <c r="A124" t="s">
        <v>498</v>
      </c>
      <c r="B124" t="str">
        <f>VLOOKUP($A124,All_Metadata!$A:$P,2,FALSE)</f>
        <v>Viruses</v>
      </c>
      <c r="C124">
        <f>VLOOKUP($A124,All_Metadata!$A:$P,3,FALSE)</f>
        <v>210623</v>
      </c>
      <c r="D124" t="str">
        <f>VLOOKUP($A124,All_Metadata!$A:$P,4,FALSE)</f>
        <v>PE477</v>
      </c>
      <c r="E124">
        <f>VLOOKUP($A124,All_Metadata!$A:$P,5,FALSE)</f>
        <v>200919</v>
      </c>
      <c r="F124">
        <f>VLOOKUP($A124,All_Metadata!$A:$P,6,FALSE)</f>
        <v>4</v>
      </c>
      <c r="G124">
        <v>7</v>
      </c>
      <c r="H124" t="str">
        <f>VLOOKUP($A124,All_Metadata!$A:$P,8,FALSE)</f>
        <v>VP</v>
      </c>
      <c r="I124">
        <f>VLOOKUP($A124,All_Metadata!$A:$P,9,FALSE)</f>
        <v>12</v>
      </c>
      <c r="J124">
        <f>VLOOKUP($A124,All_Metadata!$A:$P,10,FALSE)</f>
        <v>3</v>
      </c>
      <c r="K124">
        <f>VLOOKUP($A124,All_Metadata!$A:$P,11,FALSE)</f>
        <v>10</v>
      </c>
      <c r="L124">
        <v>60</v>
      </c>
      <c r="M124">
        <f>VLOOKUP($A124,All_Metadata!$A:$P,13,FALSE)</f>
        <v>180</v>
      </c>
      <c r="N124">
        <f>VLOOKUP($A124,All_Metadata!$A:$P,14,FALSE)</f>
        <v>12345</v>
      </c>
      <c r="O124">
        <f>VLOOKUP($A124,All_Metadata!$A:$P,15,FALSE)</f>
        <v>0</v>
      </c>
      <c r="P124">
        <f>VLOOKUP($A124,All_Metadata!$A:$P,16,FALSE)</f>
        <v>34</v>
      </c>
    </row>
    <row r="125" spans="1:16" x14ac:dyDescent="0.3">
      <c r="A125" t="s">
        <v>499</v>
      </c>
      <c r="B125" t="str">
        <f>VLOOKUP($A125,All_Metadata!$A:$P,2,FALSE)</f>
        <v>Viruses</v>
      </c>
      <c r="C125">
        <f>VLOOKUP($A125,All_Metadata!$A:$P,3,FALSE)</f>
        <v>210623</v>
      </c>
      <c r="D125" t="str">
        <f>VLOOKUP($A125,All_Metadata!$A:$P,4,FALSE)</f>
        <v>PE477</v>
      </c>
      <c r="E125">
        <f>VLOOKUP($A125,All_Metadata!$A:$P,5,FALSE)</f>
        <v>200919</v>
      </c>
      <c r="F125">
        <f>VLOOKUP($A125,All_Metadata!$A:$P,6,FALSE)</f>
        <v>4</v>
      </c>
      <c r="G125">
        <v>7</v>
      </c>
      <c r="H125" t="str">
        <f>VLOOKUP($A125,All_Metadata!$A:$P,8,FALSE)</f>
        <v>VP</v>
      </c>
      <c r="I125">
        <f>VLOOKUP($A125,All_Metadata!$A:$P,9,FALSE)</f>
        <v>24</v>
      </c>
      <c r="J125">
        <f>VLOOKUP($A125,All_Metadata!$A:$P,10,FALSE)</f>
        <v>1</v>
      </c>
      <c r="K125">
        <f>VLOOKUP($A125,All_Metadata!$A:$P,11,FALSE)</f>
        <v>10</v>
      </c>
      <c r="L125">
        <v>60</v>
      </c>
      <c r="M125">
        <f>VLOOKUP($A125,All_Metadata!$A:$P,13,FALSE)</f>
        <v>200</v>
      </c>
      <c r="N125">
        <f>VLOOKUP($A125,All_Metadata!$A:$P,14,FALSE)</f>
        <v>12705</v>
      </c>
      <c r="O125">
        <f>VLOOKUP($A125,All_Metadata!$A:$P,15,FALSE)</f>
        <v>0</v>
      </c>
      <c r="P125">
        <f>VLOOKUP($A125,All_Metadata!$A:$P,16,FALSE)</f>
        <v>34</v>
      </c>
    </row>
    <row r="126" spans="1:16" x14ac:dyDescent="0.3">
      <c r="A126" t="s">
        <v>500</v>
      </c>
      <c r="B126" t="str">
        <f>VLOOKUP($A126,All_Metadata!$A:$P,2,FALSE)</f>
        <v>Viruses</v>
      </c>
      <c r="C126">
        <f>VLOOKUP($A126,All_Metadata!$A:$P,3,FALSE)</f>
        <v>210623</v>
      </c>
      <c r="D126" t="str">
        <f>VLOOKUP($A126,All_Metadata!$A:$P,4,FALSE)</f>
        <v>PE477</v>
      </c>
      <c r="E126">
        <f>VLOOKUP($A126,All_Metadata!$A:$P,5,FALSE)</f>
        <v>200919</v>
      </c>
      <c r="F126">
        <f>VLOOKUP($A126,All_Metadata!$A:$P,6,FALSE)</f>
        <v>4</v>
      </c>
      <c r="G126">
        <v>7</v>
      </c>
      <c r="H126" t="str">
        <f>VLOOKUP($A126,All_Metadata!$A:$P,8,FALSE)</f>
        <v>VP</v>
      </c>
      <c r="I126">
        <f>VLOOKUP($A126,All_Metadata!$A:$P,9,FALSE)</f>
        <v>24</v>
      </c>
      <c r="J126">
        <f>VLOOKUP($A126,All_Metadata!$A:$P,10,FALSE)</f>
        <v>2</v>
      </c>
      <c r="K126">
        <f>VLOOKUP($A126,All_Metadata!$A:$P,11,FALSE)</f>
        <v>10</v>
      </c>
      <c r="L126">
        <v>60</v>
      </c>
      <c r="M126">
        <f>VLOOKUP($A126,All_Metadata!$A:$P,13,FALSE)</f>
        <v>180</v>
      </c>
      <c r="N126">
        <f>VLOOKUP($A126,All_Metadata!$A:$P,14,FALSE)</f>
        <v>12360</v>
      </c>
      <c r="O126">
        <f>VLOOKUP($A126,All_Metadata!$A:$P,15,FALSE)</f>
        <v>0</v>
      </c>
      <c r="P126">
        <f>VLOOKUP($A126,All_Metadata!$A:$P,16,FALSE)</f>
        <v>34</v>
      </c>
    </row>
    <row r="127" spans="1:16" x14ac:dyDescent="0.3">
      <c r="A127" t="s">
        <v>501</v>
      </c>
      <c r="B127" t="str">
        <f>VLOOKUP($A127,All_Metadata!$A:$P,2,FALSE)</f>
        <v>Viruses</v>
      </c>
      <c r="C127">
        <f>VLOOKUP($A127,All_Metadata!$A:$P,3,FALSE)</f>
        <v>210623</v>
      </c>
      <c r="D127" t="str">
        <f>VLOOKUP($A127,All_Metadata!$A:$P,4,FALSE)</f>
        <v>PE477</v>
      </c>
      <c r="E127">
        <f>VLOOKUP($A127,All_Metadata!$A:$P,5,FALSE)</f>
        <v>200919</v>
      </c>
      <c r="F127">
        <f>VLOOKUP($A127,All_Metadata!$A:$P,6,FALSE)</f>
        <v>4</v>
      </c>
      <c r="G127">
        <v>7</v>
      </c>
      <c r="H127" t="str">
        <f>VLOOKUP($A127,All_Metadata!$A:$P,8,FALSE)</f>
        <v>VP</v>
      </c>
      <c r="I127">
        <f>VLOOKUP($A127,All_Metadata!$A:$P,9,FALSE)</f>
        <v>24</v>
      </c>
      <c r="J127">
        <f>VLOOKUP($A127,All_Metadata!$A:$P,10,FALSE)</f>
        <v>3</v>
      </c>
      <c r="K127">
        <f>VLOOKUP($A127,All_Metadata!$A:$P,11,FALSE)</f>
        <v>10</v>
      </c>
      <c r="L127">
        <v>60</v>
      </c>
      <c r="M127">
        <f>VLOOKUP($A127,All_Metadata!$A:$P,13,FALSE)</f>
        <v>180</v>
      </c>
      <c r="N127">
        <f>VLOOKUP($A127,All_Metadata!$A:$P,14,FALSE)</f>
        <v>12465</v>
      </c>
      <c r="O127">
        <f>VLOOKUP($A127,All_Metadata!$A:$P,15,FALSE)</f>
        <v>0</v>
      </c>
      <c r="P127">
        <f>VLOOKUP($A127,All_Metadata!$A:$P,16,FALSE)</f>
        <v>34</v>
      </c>
    </row>
    <row r="128" spans="1:16" x14ac:dyDescent="0.3">
      <c r="A128" t="s">
        <v>446</v>
      </c>
      <c r="B128" t="str">
        <f>VLOOKUP($A128,All_Metadata!$A:$P,2,FALSE)</f>
        <v>Viruses</v>
      </c>
      <c r="C128">
        <f>VLOOKUP($A128,All_Metadata!$A:$P,3,FALSE)</f>
        <v>210623</v>
      </c>
      <c r="D128" t="str">
        <f>VLOOKUP($A128,All_Metadata!$A:$P,4,FALSE)</f>
        <v>PE477</v>
      </c>
      <c r="E128">
        <f>VLOOKUP($A128,All_Metadata!$A:$P,5,FALSE)</f>
        <v>200919</v>
      </c>
      <c r="F128">
        <f>VLOOKUP($A128,All_Metadata!$A:$P,6,FALSE)</f>
        <v>4</v>
      </c>
      <c r="G128">
        <v>7</v>
      </c>
      <c r="H128" t="str">
        <f>VLOOKUP($A128,All_Metadata!$A:$P,8,FALSE)</f>
        <v>VPC</v>
      </c>
      <c r="I128">
        <f>VLOOKUP($A128,All_Metadata!$A:$P,9,FALSE)</f>
        <v>0</v>
      </c>
      <c r="J128">
        <f>VLOOKUP($A128,All_Metadata!$A:$P,10,FALSE)</f>
        <v>1</v>
      </c>
      <c r="K128">
        <f>VLOOKUP($A128,All_Metadata!$A:$P,11,FALSE)</f>
        <v>10</v>
      </c>
      <c r="L128">
        <v>60</v>
      </c>
      <c r="M128">
        <f>VLOOKUP($A128,All_Metadata!$A:$P,13,FALSE)</f>
        <v>200</v>
      </c>
      <c r="N128">
        <f>VLOOKUP($A128,All_Metadata!$A:$P,14,FALSE)</f>
        <v>12915</v>
      </c>
      <c r="O128">
        <f>VLOOKUP($A128,All_Metadata!$A:$P,15,FALSE)</f>
        <v>0</v>
      </c>
      <c r="P128">
        <f>VLOOKUP($A128,All_Metadata!$A:$P,16,FALSE)</f>
        <v>34</v>
      </c>
    </row>
    <row r="129" spans="1:16" x14ac:dyDescent="0.3">
      <c r="A129" t="s">
        <v>447</v>
      </c>
      <c r="B129" t="str">
        <f>VLOOKUP($A129,All_Metadata!$A:$P,2,FALSE)</f>
        <v>Viruses</v>
      </c>
      <c r="C129">
        <f>VLOOKUP($A129,All_Metadata!$A:$P,3,FALSE)</f>
        <v>210623</v>
      </c>
      <c r="D129" t="str">
        <f>VLOOKUP($A129,All_Metadata!$A:$P,4,FALSE)</f>
        <v>PE477</v>
      </c>
      <c r="E129">
        <f>VLOOKUP($A129,All_Metadata!$A:$P,5,FALSE)</f>
        <v>200919</v>
      </c>
      <c r="F129">
        <f>VLOOKUP($A129,All_Metadata!$A:$P,6,FALSE)</f>
        <v>4</v>
      </c>
      <c r="G129">
        <v>7</v>
      </c>
      <c r="H129" t="str">
        <f>VLOOKUP($A129,All_Metadata!$A:$P,8,FALSE)</f>
        <v>VPC</v>
      </c>
      <c r="I129">
        <f>VLOOKUP($A129,All_Metadata!$A:$P,9,FALSE)</f>
        <v>0</v>
      </c>
      <c r="J129">
        <f>VLOOKUP($A129,All_Metadata!$A:$P,10,FALSE)</f>
        <v>2</v>
      </c>
      <c r="K129">
        <f>VLOOKUP($A129,All_Metadata!$A:$P,11,FALSE)</f>
        <v>10</v>
      </c>
      <c r="L129">
        <v>60</v>
      </c>
      <c r="M129">
        <f>VLOOKUP($A129,All_Metadata!$A:$P,13,FALSE)</f>
        <v>180</v>
      </c>
      <c r="N129">
        <f>VLOOKUP($A129,All_Metadata!$A:$P,14,FALSE)</f>
        <v>12435</v>
      </c>
      <c r="O129">
        <f>VLOOKUP($A129,All_Metadata!$A:$P,15,FALSE)</f>
        <v>0</v>
      </c>
      <c r="P129">
        <f>VLOOKUP($A129,All_Metadata!$A:$P,16,FALSE)</f>
        <v>34</v>
      </c>
    </row>
    <row r="130" spans="1:16" x14ac:dyDescent="0.3">
      <c r="A130" t="s">
        <v>448</v>
      </c>
      <c r="B130" t="str">
        <f>VLOOKUP($A130,All_Metadata!$A:$P,2,FALSE)</f>
        <v>Viruses</v>
      </c>
      <c r="C130">
        <f>VLOOKUP($A130,All_Metadata!$A:$P,3,FALSE)</f>
        <v>210623</v>
      </c>
      <c r="D130" t="str">
        <f>VLOOKUP($A130,All_Metadata!$A:$P,4,FALSE)</f>
        <v>PE477</v>
      </c>
      <c r="E130">
        <f>VLOOKUP($A130,All_Metadata!$A:$P,5,FALSE)</f>
        <v>200919</v>
      </c>
      <c r="F130">
        <f>VLOOKUP($A130,All_Metadata!$A:$P,6,FALSE)</f>
        <v>4</v>
      </c>
      <c r="G130">
        <v>7</v>
      </c>
      <c r="H130" t="str">
        <f>VLOOKUP($A130,All_Metadata!$A:$P,8,FALSE)</f>
        <v>VPC</v>
      </c>
      <c r="I130">
        <f>VLOOKUP($A130,All_Metadata!$A:$P,9,FALSE)</f>
        <v>0</v>
      </c>
      <c r="J130">
        <f>VLOOKUP($A130,All_Metadata!$A:$P,10,FALSE)</f>
        <v>3</v>
      </c>
      <c r="K130">
        <f>VLOOKUP($A130,All_Metadata!$A:$P,11,FALSE)</f>
        <v>10</v>
      </c>
      <c r="L130">
        <v>60</v>
      </c>
      <c r="M130">
        <f>VLOOKUP($A130,All_Metadata!$A:$P,13,FALSE)</f>
        <v>200</v>
      </c>
      <c r="N130">
        <f>VLOOKUP($A130,All_Metadata!$A:$P,14,FALSE)</f>
        <v>12495</v>
      </c>
      <c r="O130">
        <f>VLOOKUP($A130,All_Metadata!$A:$P,15,FALSE)</f>
        <v>0</v>
      </c>
      <c r="P130">
        <f>VLOOKUP($A130,All_Metadata!$A:$P,16,FALSE)</f>
        <v>34</v>
      </c>
    </row>
    <row r="131" spans="1:16" x14ac:dyDescent="0.3">
      <c r="A131" t="s">
        <v>449</v>
      </c>
      <c r="B131" t="str">
        <f>VLOOKUP($A131,All_Metadata!$A:$P,2,FALSE)</f>
        <v>Viruses</v>
      </c>
      <c r="C131">
        <f>VLOOKUP($A131,All_Metadata!$A:$P,3,FALSE)</f>
        <v>210623</v>
      </c>
      <c r="D131" t="str">
        <f>VLOOKUP($A131,All_Metadata!$A:$P,4,FALSE)</f>
        <v>PE477</v>
      </c>
      <c r="E131">
        <f>VLOOKUP($A131,All_Metadata!$A:$P,5,FALSE)</f>
        <v>200919</v>
      </c>
      <c r="F131">
        <f>VLOOKUP($A131,All_Metadata!$A:$P,6,FALSE)</f>
        <v>4</v>
      </c>
      <c r="G131">
        <v>7</v>
      </c>
      <c r="H131" t="str">
        <f>VLOOKUP($A131,All_Metadata!$A:$P,8,FALSE)</f>
        <v>VPC</v>
      </c>
      <c r="I131">
        <f>VLOOKUP($A131,All_Metadata!$A:$P,9,FALSE)</f>
        <v>3</v>
      </c>
      <c r="J131">
        <f>VLOOKUP($A131,All_Metadata!$A:$P,10,FALSE)</f>
        <v>1</v>
      </c>
      <c r="K131">
        <f>VLOOKUP($A131,All_Metadata!$A:$P,11,FALSE)</f>
        <v>10</v>
      </c>
      <c r="L131">
        <v>60</v>
      </c>
      <c r="M131">
        <f>VLOOKUP($A131,All_Metadata!$A:$P,13,FALSE)</f>
        <v>200</v>
      </c>
      <c r="N131">
        <f>VLOOKUP($A131,All_Metadata!$A:$P,14,FALSE)</f>
        <v>11835</v>
      </c>
      <c r="O131">
        <f>VLOOKUP($A131,All_Metadata!$A:$P,15,FALSE)</f>
        <v>0</v>
      </c>
      <c r="P131">
        <f>VLOOKUP($A131,All_Metadata!$A:$P,16,FALSE)</f>
        <v>34</v>
      </c>
    </row>
    <row r="132" spans="1:16" x14ac:dyDescent="0.3">
      <c r="A132" t="s">
        <v>450</v>
      </c>
      <c r="B132" t="str">
        <f>VLOOKUP($A132,All_Metadata!$A:$P,2,FALSE)</f>
        <v>Viruses</v>
      </c>
      <c r="C132">
        <f>VLOOKUP($A132,All_Metadata!$A:$P,3,FALSE)</f>
        <v>210623</v>
      </c>
      <c r="D132" t="str">
        <f>VLOOKUP($A132,All_Metadata!$A:$P,4,FALSE)</f>
        <v>PE477</v>
      </c>
      <c r="E132">
        <f>VLOOKUP($A132,All_Metadata!$A:$P,5,FALSE)</f>
        <v>200919</v>
      </c>
      <c r="F132">
        <f>VLOOKUP($A132,All_Metadata!$A:$P,6,FALSE)</f>
        <v>4</v>
      </c>
      <c r="G132">
        <v>7</v>
      </c>
      <c r="H132" t="str">
        <f>VLOOKUP($A132,All_Metadata!$A:$P,8,FALSE)</f>
        <v>VPC</v>
      </c>
      <c r="I132">
        <f>VLOOKUP($A132,All_Metadata!$A:$P,9,FALSE)</f>
        <v>3</v>
      </c>
      <c r="J132">
        <f>VLOOKUP($A132,All_Metadata!$A:$P,10,FALSE)</f>
        <v>2</v>
      </c>
      <c r="K132">
        <f>VLOOKUP($A132,All_Metadata!$A:$P,11,FALSE)</f>
        <v>10</v>
      </c>
      <c r="L132">
        <v>60</v>
      </c>
      <c r="M132">
        <f>VLOOKUP($A132,All_Metadata!$A:$P,13,FALSE)</f>
        <v>180</v>
      </c>
      <c r="N132">
        <f>VLOOKUP($A132,All_Metadata!$A:$P,14,FALSE)</f>
        <v>11310</v>
      </c>
      <c r="O132">
        <f>VLOOKUP($A132,All_Metadata!$A:$P,15,FALSE)</f>
        <v>0</v>
      </c>
      <c r="P132">
        <f>VLOOKUP($A132,All_Metadata!$A:$P,16,FALSE)</f>
        <v>34</v>
      </c>
    </row>
    <row r="133" spans="1:16" x14ac:dyDescent="0.3">
      <c r="A133" t="s">
        <v>451</v>
      </c>
      <c r="B133" t="str">
        <f>VLOOKUP($A133,All_Metadata!$A:$P,2,FALSE)</f>
        <v>Viruses</v>
      </c>
      <c r="C133">
        <f>VLOOKUP($A133,All_Metadata!$A:$P,3,FALSE)</f>
        <v>210623</v>
      </c>
      <c r="D133" t="str">
        <f>VLOOKUP($A133,All_Metadata!$A:$P,4,FALSE)</f>
        <v>PE477</v>
      </c>
      <c r="E133">
        <f>VLOOKUP($A133,All_Metadata!$A:$P,5,FALSE)</f>
        <v>200919</v>
      </c>
      <c r="F133">
        <f>VLOOKUP($A133,All_Metadata!$A:$P,6,FALSE)</f>
        <v>4</v>
      </c>
      <c r="G133">
        <v>7</v>
      </c>
      <c r="H133" t="str">
        <f>VLOOKUP($A133,All_Metadata!$A:$P,8,FALSE)</f>
        <v>VPC</v>
      </c>
      <c r="I133">
        <f>VLOOKUP($A133,All_Metadata!$A:$P,9,FALSE)</f>
        <v>3</v>
      </c>
      <c r="J133">
        <f>VLOOKUP($A133,All_Metadata!$A:$P,10,FALSE)</f>
        <v>3</v>
      </c>
      <c r="K133">
        <f>VLOOKUP($A133,All_Metadata!$A:$P,11,FALSE)</f>
        <v>10</v>
      </c>
      <c r="L133">
        <v>60</v>
      </c>
      <c r="M133">
        <f>VLOOKUP($A133,All_Metadata!$A:$P,13,FALSE)</f>
        <v>180</v>
      </c>
      <c r="N133">
        <f>VLOOKUP($A133,All_Metadata!$A:$P,14,FALSE)</f>
        <v>10500</v>
      </c>
      <c r="O133">
        <f>VLOOKUP($A133,All_Metadata!$A:$P,15,FALSE)</f>
        <v>0</v>
      </c>
      <c r="P133">
        <f>VLOOKUP($A133,All_Metadata!$A:$P,16,FALSE)</f>
        <v>34</v>
      </c>
    </row>
    <row r="134" spans="1:16" x14ac:dyDescent="0.3">
      <c r="A134" t="s">
        <v>452</v>
      </c>
      <c r="B134" t="str">
        <f>VLOOKUP($A134,All_Metadata!$A:$P,2,FALSE)</f>
        <v>Viruses</v>
      </c>
      <c r="C134">
        <f>VLOOKUP($A134,All_Metadata!$A:$P,3,FALSE)</f>
        <v>210623</v>
      </c>
      <c r="D134" t="str">
        <f>VLOOKUP($A134,All_Metadata!$A:$P,4,FALSE)</f>
        <v>PE477</v>
      </c>
      <c r="E134">
        <f>VLOOKUP($A134,All_Metadata!$A:$P,5,FALSE)</f>
        <v>200919</v>
      </c>
      <c r="F134">
        <f>VLOOKUP($A134,All_Metadata!$A:$P,6,FALSE)</f>
        <v>4</v>
      </c>
      <c r="G134">
        <v>7</v>
      </c>
      <c r="H134" t="str">
        <f>VLOOKUP($A134,All_Metadata!$A:$P,8,FALSE)</f>
        <v>VPC</v>
      </c>
      <c r="I134">
        <f>VLOOKUP($A134,All_Metadata!$A:$P,9,FALSE)</f>
        <v>6</v>
      </c>
      <c r="J134">
        <f>VLOOKUP($A134,All_Metadata!$A:$P,10,FALSE)</f>
        <v>1</v>
      </c>
      <c r="K134">
        <f>VLOOKUP($A134,All_Metadata!$A:$P,11,FALSE)</f>
        <v>10</v>
      </c>
      <c r="L134">
        <v>60</v>
      </c>
      <c r="M134">
        <f>VLOOKUP($A134,All_Metadata!$A:$P,13,FALSE)</f>
        <v>180</v>
      </c>
      <c r="N134">
        <f>VLOOKUP($A134,All_Metadata!$A:$P,14,FALSE)</f>
        <v>11500</v>
      </c>
      <c r="O134">
        <f>VLOOKUP($A134,All_Metadata!$A:$P,15,FALSE)</f>
        <v>0</v>
      </c>
      <c r="P134">
        <f>VLOOKUP($A134,All_Metadata!$A:$P,16,FALSE)</f>
        <v>34</v>
      </c>
    </row>
    <row r="135" spans="1:16" x14ac:dyDescent="0.3">
      <c r="A135" t="s">
        <v>453</v>
      </c>
      <c r="B135" t="str">
        <f>VLOOKUP($A135,All_Metadata!$A:$P,2,FALSE)</f>
        <v>Viruses</v>
      </c>
      <c r="C135">
        <f>VLOOKUP($A135,All_Metadata!$A:$P,3,FALSE)</f>
        <v>210623</v>
      </c>
      <c r="D135" t="str">
        <f>VLOOKUP($A135,All_Metadata!$A:$P,4,FALSE)</f>
        <v>PE477</v>
      </c>
      <c r="E135">
        <f>VLOOKUP($A135,All_Metadata!$A:$P,5,FALSE)</f>
        <v>200919</v>
      </c>
      <c r="F135">
        <f>VLOOKUP($A135,All_Metadata!$A:$P,6,FALSE)</f>
        <v>4</v>
      </c>
      <c r="G135">
        <v>7</v>
      </c>
      <c r="H135" t="str">
        <f>VLOOKUP($A135,All_Metadata!$A:$P,8,FALSE)</f>
        <v>VPC</v>
      </c>
      <c r="I135">
        <f>VLOOKUP($A135,All_Metadata!$A:$P,9,FALSE)</f>
        <v>6</v>
      </c>
      <c r="J135">
        <f>VLOOKUP($A135,All_Metadata!$A:$P,10,FALSE)</f>
        <v>2</v>
      </c>
      <c r="K135">
        <f>VLOOKUP($A135,All_Metadata!$A:$P,11,FALSE)</f>
        <v>10</v>
      </c>
      <c r="L135">
        <v>60</v>
      </c>
      <c r="M135">
        <f>VLOOKUP($A135,All_Metadata!$A:$P,13,FALSE)</f>
        <v>200</v>
      </c>
      <c r="N135">
        <f>VLOOKUP($A135,All_Metadata!$A:$P,14,FALSE)</f>
        <v>11190</v>
      </c>
      <c r="O135">
        <f>VLOOKUP($A135,All_Metadata!$A:$P,15,FALSE)</f>
        <v>0</v>
      </c>
      <c r="P135">
        <f>VLOOKUP($A135,All_Metadata!$A:$P,16,FALSE)</f>
        <v>34</v>
      </c>
    </row>
    <row r="136" spans="1:16" x14ac:dyDescent="0.3">
      <c r="A136" t="s">
        <v>454</v>
      </c>
      <c r="B136" t="str">
        <f>VLOOKUP($A136,All_Metadata!$A:$P,2,FALSE)</f>
        <v>Viruses</v>
      </c>
      <c r="C136">
        <f>VLOOKUP($A136,All_Metadata!$A:$P,3,FALSE)</f>
        <v>210623</v>
      </c>
      <c r="D136" t="str">
        <f>VLOOKUP($A136,All_Metadata!$A:$P,4,FALSE)</f>
        <v>PE477</v>
      </c>
      <c r="E136">
        <f>VLOOKUP($A136,All_Metadata!$A:$P,5,FALSE)</f>
        <v>200919</v>
      </c>
      <c r="F136">
        <f>VLOOKUP($A136,All_Metadata!$A:$P,6,FALSE)</f>
        <v>4</v>
      </c>
      <c r="G136">
        <v>7</v>
      </c>
      <c r="H136" t="str">
        <f>VLOOKUP($A136,All_Metadata!$A:$P,8,FALSE)</f>
        <v>VPC</v>
      </c>
      <c r="I136">
        <f>VLOOKUP($A136,All_Metadata!$A:$P,9,FALSE)</f>
        <v>6</v>
      </c>
      <c r="J136">
        <f>VLOOKUP($A136,All_Metadata!$A:$P,10,FALSE)</f>
        <v>3</v>
      </c>
      <c r="K136">
        <f>VLOOKUP($A136,All_Metadata!$A:$P,11,FALSE)</f>
        <v>10</v>
      </c>
      <c r="L136">
        <v>60</v>
      </c>
      <c r="M136">
        <f>VLOOKUP($A136,All_Metadata!$A:$P,13,FALSE)</f>
        <v>200</v>
      </c>
      <c r="N136">
        <f>VLOOKUP($A136,All_Metadata!$A:$P,14,FALSE)</f>
        <v>12945</v>
      </c>
      <c r="O136">
        <f>VLOOKUP($A136,All_Metadata!$A:$P,15,FALSE)</f>
        <v>0</v>
      </c>
      <c r="P136">
        <f>VLOOKUP($A136,All_Metadata!$A:$P,16,FALSE)</f>
        <v>34</v>
      </c>
    </row>
    <row r="137" spans="1:16" x14ac:dyDescent="0.3">
      <c r="A137" t="s">
        <v>470</v>
      </c>
      <c r="B137" t="str">
        <f>VLOOKUP($A137,All_Metadata!$A:$P,2,FALSE)</f>
        <v>Viruses</v>
      </c>
      <c r="C137">
        <f>VLOOKUP($A137,All_Metadata!$A:$P,3,FALSE)</f>
        <v>210623</v>
      </c>
      <c r="D137" t="str">
        <f>VLOOKUP($A137,All_Metadata!$A:$P,4,FALSE)</f>
        <v>PE477</v>
      </c>
      <c r="E137">
        <f>VLOOKUP($A137,All_Metadata!$A:$P,5,FALSE)</f>
        <v>200919</v>
      </c>
      <c r="F137">
        <f>VLOOKUP($A137,All_Metadata!$A:$P,6,FALSE)</f>
        <v>4</v>
      </c>
      <c r="G137">
        <v>7</v>
      </c>
      <c r="H137" t="str">
        <f>VLOOKUP($A137,All_Metadata!$A:$P,8,FALSE)</f>
        <v>VPC</v>
      </c>
      <c r="I137">
        <f>VLOOKUP($A137,All_Metadata!$A:$P,9,FALSE)</f>
        <v>9</v>
      </c>
      <c r="J137">
        <f>VLOOKUP($A137,All_Metadata!$A:$P,10,FALSE)</f>
        <v>1</v>
      </c>
      <c r="K137">
        <f>VLOOKUP($A137,All_Metadata!$A:$P,11,FALSE)</f>
        <v>10</v>
      </c>
      <c r="L137">
        <v>60</v>
      </c>
      <c r="M137">
        <f>VLOOKUP($A137,All_Metadata!$A:$P,13,FALSE)</f>
        <v>250</v>
      </c>
      <c r="N137">
        <f>VLOOKUP($A137,All_Metadata!$A:$P,14,FALSE)</f>
        <v>15180</v>
      </c>
      <c r="O137">
        <f>VLOOKUP($A137,All_Metadata!$A:$P,15,FALSE)</f>
        <v>0</v>
      </c>
      <c r="P137">
        <f>VLOOKUP($A137,All_Metadata!$A:$P,16,FALSE)</f>
        <v>34</v>
      </c>
    </row>
    <row r="138" spans="1:16" x14ac:dyDescent="0.3">
      <c r="A138" t="s">
        <v>471</v>
      </c>
      <c r="B138" t="str">
        <f>VLOOKUP($A138,All_Metadata!$A:$P,2,FALSE)</f>
        <v>Viruses</v>
      </c>
      <c r="C138">
        <f>VLOOKUP($A138,All_Metadata!$A:$P,3,FALSE)</f>
        <v>210623</v>
      </c>
      <c r="D138" t="str">
        <f>VLOOKUP($A138,All_Metadata!$A:$P,4,FALSE)</f>
        <v>PE477</v>
      </c>
      <c r="E138">
        <f>VLOOKUP($A138,All_Metadata!$A:$P,5,FALSE)</f>
        <v>200919</v>
      </c>
      <c r="F138">
        <f>VLOOKUP($A138,All_Metadata!$A:$P,6,FALSE)</f>
        <v>4</v>
      </c>
      <c r="G138">
        <v>7</v>
      </c>
      <c r="H138" t="str">
        <f>VLOOKUP($A138,All_Metadata!$A:$P,8,FALSE)</f>
        <v>VPC</v>
      </c>
      <c r="I138">
        <f>VLOOKUP($A138,All_Metadata!$A:$P,9,FALSE)</f>
        <v>9</v>
      </c>
      <c r="J138">
        <f>VLOOKUP($A138,All_Metadata!$A:$P,10,FALSE)</f>
        <v>2</v>
      </c>
      <c r="K138">
        <f>VLOOKUP($A138,All_Metadata!$A:$P,11,FALSE)</f>
        <v>10</v>
      </c>
      <c r="L138">
        <v>60</v>
      </c>
      <c r="M138">
        <f>VLOOKUP($A138,All_Metadata!$A:$P,13,FALSE)</f>
        <v>210</v>
      </c>
      <c r="N138">
        <f>VLOOKUP($A138,All_Metadata!$A:$P,14,FALSE)</f>
        <v>13230</v>
      </c>
      <c r="O138">
        <f>VLOOKUP($A138,All_Metadata!$A:$P,15,FALSE)</f>
        <v>0</v>
      </c>
      <c r="P138">
        <f>VLOOKUP($A138,All_Metadata!$A:$P,16,FALSE)</f>
        <v>34</v>
      </c>
    </row>
    <row r="139" spans="1:16" x14ac:dyDescent="0.3">
      <c r="A139" t="s">
        <v>472</v>
      </c>
      <c r="B139" t="str">
        <f>VLOOKUP($A139,All_Metadata!$A:$P,2,FALSE)</f>
        <v>Viruses</v>
      </c>
      <c r="C139">
        <f>VLOOKUP($A139,All_Metadata!$A:$P,3,FALSE)</f>
        <v>210623</v>
      </c>
      <c r="D139" t="str">
        <f>VLOOKUP($A139,All_Metadata!$A:$P,4,FALSE)</f>
        <v>PE477</v>
      </c>
      <c r="E139">
        <f>VLOOKUP($A139,All_Metadata!$A:$P,5,FALSE)</f>
        <v>200919</v>
      </c>
      <c r="F139">
        <f>VLOOKUP($A139,All_Metadata!$A:$P,6,FALSE)</f>
        <v>4</v>
      </c>
      <c r="G139">
        <v>7</v>
      </c>
      <c r="H139" t="str">
        <f>VLOOKUP($A139,All_Metadata!$A:$P,8,FALSE)</f>
        <v>VPC</v>
      </c>
      <c r="I139">
        <f>VLOOKUP($A139,All_Metadata!$A:$P,9,FALSE)</f>
        <v>9</v>
      </c>
      <c r="J139">
        <f>VLOOKUP($A139,All_Metadata!$A:$P,10,FALSE)</f>
        <v>3</v>
      </c>
      <c r="K139">
        <f>VLOOKUP($A139,All_Metadata!$A:$P,11,FALSE)</f>
        <v>10</v>
      </c>
      <c r="L139">
        <v>60</v>
      </c>
      <c r="M139">
        <f>VLOOKUP($A139,All_Metadata!$A:$P,13,FALSE)</f>
        <v>230</v>
      </c>
      <c r="N139">
        <f>VLOOKUP($A139,All_Metadata!$A:$P,14,FALSE)</f>
        <v>14855</v>
      </c>
      <c r="O139">
        <f>VLOOKUP($A139,All_Metadata!$A:$P,15,FALSE)</f>
        <v>0</v>
      </c>
      <c r="P139">
        <f>VLOOKUP($A139,All_Metadata!$A:$P,16,FALSE)</f>
        <v>34</v>
      </c>
    </row>
    <row r="140" spans="1:16" x14ac:dyDescent="0.3">
      <c r="A140" t="s">
        <v>473</v>
      </c>
      <c r="B140" t="str">
        <f>VLOOKUP($A140,All_Metadata!$A:$P,2,FALSE)</f>
        <v>Viruses</v>
      </c>
      <c r="C140">
        <f>VLOOKUP($A140,All_Metadata!$A:$P,3,FALSE)</f>
        <v>210623</v>
      </c>
      <c r="D140" t="str">
        <f>VLOOKUP($A140,All_Metadata!$A:$P,4,FALSE)</f>
        <v>PE477</v>
      </c>
      <c r="E140">
        <f>VLOOKUP($A140,All_Metadata!$A:$P,5,FALSE)</f>
        <v>200919</v>
      </c>
      <c r="F140">
        <f>VLOOKUP($A140,All_Metadata!$A:$P,6,FALSE)</f>
        <v>4</v>
      </c>
      <c r="G140">
        <v>7</v>
      </c>
      <c r="H140" t="str">
        <f>VLOOKUP($A140,All_Metadata!$A:$P,8,FALSE)</f>
        <v>VPC</v>
      </c>
      <c r="I140">
        <f>VLOOKUP($A140,All_Metadata!$A:$P,9,FALSE)</f>
        <v>12</v>
      </c>
      <c r="J140">
        <f>VLOOKUP($A140,All_Metadata!$A:$P,10,FALSE)</f>
        <v>1</v>
      </c>
      <c r="K140">
        <f>VLOOKUP($A140,All_Metadata!$A:$P,11,FALSE)</f>
        <v>10</v>
      </c>
      <c r="L140">
        <v>60</v>
      </c>
      <c r="M140">
        <f>VLOOKUP($A140,All_Metadata!$A:$P,13,FALSE)</f>
        <v>230</v>
      </c>
      <c r="N140">
        <f>VLOOKUP($A140,All_Metadata!$A:$P,14,FALSE)</f>
        <v>13830</v>
      </c>
      <c r="O140">
        <f>VLOOKUP($A140,All_Metadata!$A:$P,15,FALSE)</f>
        <v>0</v>
      </c>
      <c r="P140">
        <f>VLOOKUP($A140,All_Metadata!$A:$P,16,FALSE)</f>
        <v>34</v>
      </c>
    </row>
    <row r="141" spans="1:16" x14ac:dyDescent="0.3">
      <c r="A141" t="s">
        <v>474</v>
      </c>
      <c r="B141" t="str">
        <f>VLOOKUP($A141,All_Metadata!$A:$P,2,FALSE)</f>
        <v>Viruses</v>
      </c>
      <c r="C141">
        <f>VLOOKUP($A141,All_Metadata!$A:$P,3,FALSE)</f>
        <v>210623</v>
      </c>
      <c r="D141" t="str">
        <f>VLOOKUP($A141,All_Metadata!$A:$P,4,FALSE)</f>
        <v>PE477</v>
      </c>
      <c r="E141">
        <f>VLOOKUP($A141,All_Metadata!$A:$P,5,FALSE)</f>
        <v>200919</v>
      </c>
      <c r="F141">
        <f>VLOOKUP($A141,All_Metadata!$A:$P,6,FALSE)</f>
        <v>4</v>
      </c>
      <c r="G141">
        <v>7</v>
      </c>
      <c r="H141" t="str">
        <f>VLOOKUP($A141,All_Metadata!$A:$P,8,FALSE)</f>
        <v>VPC</v>
      </c>
      <c r="I141">
        <f>VLOOKUP($A141,All_Metadata!$A:$P,9,FALSE)</f>
        <v>12</v>
      </c>
      <c r="J141">
        <f>VLOOKUP($A141,All_Metadata!$A:$P,10,FALSE)</f>
        <v>2</v>
      </c>
      <c r="K141">
        <f>VLOOKUP($A141,All_Metadata!$A:$P,11,FALSE)</f>
        <v>10</v>
      </c>
      <c r="L141">
        <v>60</v>
      </c>
      <c r="M141">
        <f>VLOOKUP($A141,All_Metadata!$A:$P,13,FALSE)</f>
        <v>225</v>
      </c>
      <c r="N141">
        <f>VLOOKUP($A141,All_Metadata!$A:$P,14,FALSE)</f>
        <v>14085</v>
      </c>
      <c r="O141">
        <f>VLOOKUP($A141,All_Metadata!$A:$P,15,FALSE)</f>
        <v>0</v>
      </c>
      <c r="P141">
        <f>VLOOKUP($A141,All_Metadata!$A:$P,16,FALSE)</f>
        <v>34</v>
      </c>
    </row>
    <row r="142" spans="1:16" x14ac:dyDescent="0.3">
      <c r="A142" t="s">
        <v>477</v>
      </c>
      <c r="B142" t="str">
        <f>VLOOKUP($A142,All_Metadata!$A:$P,2,FALSE)</f>
        <v>Viruses</v>
      </c>
      <c r="C142">
        <f>VLOOKUP($A142,All_Metadata!$A:$P,3,FALSE)</f>
        <v>210623</v>
      </c>
      <c r="D142" t="str">
        <f>VLOOKUP($A142,All_Metadata!$A:$P,4,FALSE)</f>
        <v>PE477</v>
      </c>
      <c r="E142">
        <f>VLOOKUP($A142,All_Metadata!$A:$P,5,FALSE)</f>
        <v>200919</v>
      </c>
      <c r="F142">
        <f>VLOOKUP($A142,All_Metadata!$A:$P,6,FALSE)</f>
        <v>4</v>
      </c>
      <c r="G142">
        <v>7</v>
      </c>
      <c r="H142" t="str">
        <f>VLOOKUP($A142,All_Metadata!$A:$P,8,FALSE)</f>
        <v>VPC</v>
      </c>
      <c r="I142">
        <f>VLOOKUP($A142,All_Metadata!$A:$P,9,FALSE)</f>
        <v>12</v>
      </c>
      <c r="J142">
        <f>VLOOKUP($A142,All_Metadata!$A:$P,10,FALSE)</f>
        <v>3</v>
      </c>
      <c r="K142">
        <f>VLOOKUP($A142,All_Metadata!$A:$P,11,FALSE)</f>
        <v>10</v>
      </c>
      <c r="L142">
        <v>60</v>
      </c>
      <c r="M142">
        <f>VLOOKUP($A142,All_Metadata!$A:$P,13,FALSE)</f>
        <v>225</v>
      </c>
      <c r="N142">
        <f>VLOOKUP($A142,All_Metadata!$A:$P,14,FALSE)</f>
        <v>13860</v>
      </c>
      <c r="O142">
        <f>VLOOKUP($A142,All_Metadata!$A:$P,15,FALSE)</f>
        <v>0</v>
      </c>
      <c r="P142">
        <f>VLOOKUP($A142,All_Metadata!$A:$P,16,FALSE)</f>
        <v>34</v>
      </c>
    </row>
    <row r="143" spans="1:16" x14ac:dyDescent="0.3">
      <c r="A143" t="s">
        <v>478</v>
      </c>
      <c r="B143" t="str">
        <f>VLOOKUP($A143,All_Metadata!$A:$P,2,FALSE)</f>
        <v>Viruses</v>
      </c>
      <c r="C143">
        <f>VLOOKUP($A143,All_Metadata!$A:$P,3,FALSE)</f>
        <v>210623</v>
      </c>
      <c r="D143" t="str">
        <f>VLOOKUP($A143,All_Metadata!$A:$P,4,FALSE)</f>
        <v>PE477</v>
      </c>
      <c r="E143">
        <f>VLOOKUP($A143,All_Metadata!$A:$P,5,FALSE)</f>
        <v>200919</v>
      </c>
      <c r="F143">
        <f>VLOOKUP($A143,All_Metadata!$A:$P,6,FALSE)</f>
        <v>4</v>
      </c>
      <c r="G143">
        <v>7</v>
      </c>
      <c r="H143" t="str">
        <f>VLOOKUP($A143,All_Metadata!$A:$P,8,FALSE)</f>
        <v>VPC</v>
      </c>
      <c r="I143">
        <f>VLOOKUP($A143,All_Metadata!$A:$P,9,FALSE)</f>
        <v>24</v>
      </c>
      <c r="J143">
        <f>VLOOKUP($A143,All_Metadata!$A:$P,10,FALSE)</f>
        <v>1</v>
      </c>
      <c r="K143">
        <f>VLOOKUP($A143,All_Metadata!$A:$P,11,FALSE)</f>
        <v>10</v>
      </c>
      <c r="L143">
        <v>60</v>
      </c>
      <c r="M143">
        <f>VLOOKUP($A143,All_Metadata!$A:$P,13,FALSE)</f>
        <v>225</v>
      </c>
      <c r="N143">
        <f>VLOOKUP($A143,All_Metadata!$A:$P,14,FALSE)</f>
        <v>13575</v>
      </c>
      <c r="O143">
        <f>VLOOKUP($A143,All_Metadata!$A:$P,15,FALSE)</f>
        <v>0</v>
      </c>
      <c r="P143">
        <f>VLOOKUP($A143,All_Metadata!$A:$P,16,FALSE)</f>
        <v>34</v>
      </c>
    </row>
    <row r="144" spans="1:16" x14ac:dyDescent="0.3">
      <c r="A144" t="s">
        <v>479</v>
      </c>
      <c r="B144" t="str">
        <f>VLOOKUP($A144,All_Metadata!$A:$P,2,FALSE)</f>
        <v>Viruses</v>
      </c>
      <c r="C144">
        <f>VLOOKUP($A144,All_Metadata!$A:$P,3,FALSE)</f>
        <v>210623</v>
      </c>
      <c r="D144" t="str">
        <f>VLOOKUP($A144,All_Metadata!$A:$P,4,FALSE)</f>
        <v>PE477</v>
      </c>
      <c r="E144">
        <f>VLOOKUP($A144,All_Metadata!$A:$P,5,FALSE)</f>
        <v>200919</v>
      </c>
      <c r="F144">
        <f>VLOOKUP($A144,All_Metadata!$A:$P,6,FALSE)</f>
        <v>4</v>
      </c>
      <c r="G144">
        <v>7</v>
      </c>
      <c r="H144" t="str">
        <f>VLOOKUP($A144,All_Metadata!$A:$P,8,FALSE)</f>
        <v>VPC</v>
      </c>
      <c r="I144">
        <f>VLOOKUP($A144,All_Metadata!$A:$P,9,FALSE)</f>
        <v>24</v>
      </c>
      <c r="J144">
        <f>VLOOKUP($A144,All_Metadata!$A:$P,10,FALSE)</f>
        <v>2</v>
      </c>
      <c r="K144">
        <f>VLOOKUP($A144,All_Metadata!$A:$P,11,FALSE)</f>
        <v>10</v>
      </c>
      <c r="L144">
        <v>60</v>
      </c>
      <c r="M144">
        <f>VLOOKUP($A144,All_Metadata!$A:$P,13,FALSE)</f>
        <v>225</v>
      </c>
      <c r="N144">
        <f>VLOOKUP($A144,All_Metadata!$A:$P,14,FALSE)</f>
        <v>14040</v>
      </c>
      <c r="O144">
        <f>VLOOKUP($A144,All_Metadata!$A:$P,15,FALSE)</f>
        <v>0</v>
      </c>
      <c r="P144">
        <f>VLOOKUP($A144,All_Metadata!$A:$P,16,FALSE)</f>
        <v>34</v>
      </c>
    </row>
    <row r="145" spans="1:16" x14ac:dyDescent="0.3">
      <c r="A145" t="s">
        <v>480</v>
      </c>
      <c r="B145" t="str">
        <f>VLOOKUP($A145,All_Metadata!$A:$P,2,FALSE)</f>
        <v>Viruses</v>
      </c>
      <c r="C145">
        <f>VLOOKUP($A145,All_Metadata!$A:$P,3,FALSE)</f>
        <v>210623</v>
      </c>
      <c r="D145" t="str">
        <f>VLOOKUP($A145,All_Metadata!$A:$P,4,FALSE)</f>
        <v>PE477</v>
      </c>
      <c r="E145">
        <f>VLOOKUP($A145,All_Metadata!$A:$P,5,FALSE)</f>
        <v>200919</v>
      </c>
      <c r="F145">
        <f>VLOOKUP($A145,All_Metadata!$A:$P,6,FALSE)</f>
        <v>4</v>
      </c>
      <c r="G145">
        <v>7</v>
      </c>
      <c r="H145" t="str">
        <f>VLOOKUP($A145,All_Metadata!$A:$P,8,FALSE)</f>
        <v>VPC</v>
      </c>
      <c r="I145">
        <f>VLOOKUP($A145,All_Metadata!$A:$P,9,FALSE)</f>
        <v>24</v>
      </c>
      <c r="J145">
        <f>VLOOKUP($A145,All_Metadata!$A:$P,10,FALSE)</f>
        <v>3</v>
      </c>
      <c r="K145">
        <f>VLOOKUP($A145,All_Metadata!$A:$P,11,FALSE)</f>
        <v>10</v>
      </c>
      <c r="L145">
        <v>60</v>
      </c>
      <c r="M145">
        <f>VLOOKUP($A145,All_Metadata!$A:$P,13,FALSE)</f>
        <v>250</v>
      </c>
      <c r="N145">
        <f>VLOOKUP($A145,All_Metadata!$A:$P,14,FALSE)</f>
        <v>16620</v>
      </c>
      <c r="O145">
        <f>VLOOKUP($A145,All_Metadata!$A:$P,15,FALSE)</f>
        <v>0</v>
      </c>
      <c r="P145">
        <f>VLOOKUP($A145,All_Metadata!$A:$P,16,FALSE)</f>
        <v>34</v>
      </c>
    </row>
    <row r="146" spans="1:16" x14ac:dyDescent="0.3">
      <c r="A146" t="s">
        <v>533</v>
      </c>
      <c r="B146" t="str">
        <f>VLOOKUP($A146,All_Metadata!$A:$P,2,FALSE)</f>
        <v>Viruses</v>
      </c>
      <c r="C146">
        <f>VLOOKUP($A146,All_Metadata!$A:$P,3,FALSE)</f>
        <v>210625</v>
      </c>
      <c r="D146" t="str">
        <f>VLOOKUP($A146,All_Metadata!$A:$P,4,FALSE)</f>
        <v>PE477</v>
      </c>
      <c r="E146">
        <f>VLOOKUP($A146,All_Metadata!$A:$P,5,FALSE)</f>
        <v>200920</v>
      </c>
      <c r="F146">
        <f>VLOOKUP($A146,All_Metadata!$A:$P,6,FALSE)</f>
        <v>5</v>
      </c>
      <c r="G146">
        <v>7</v>
      </c>
      <c r="H146" t="str">
        <f>VLOOKUP($A146,All_Metadata!$A:$P,8,FALSE)</f>
        <v>VP</v>
      </c>
      <c r="I146">
        <f>VLOOKUP($A146,All_Metadata!$A:$P,9,FALSE)</f>
        <v>0</v>
      </c>
      <c r="J146">
        <f>VLOOKUP($A146,All_Metadata!$A:$P,10,FALSE)</f>
        <v>1</v>
      </c>
      <c r="K146">
        <f>VLOOKUP($A146,All_Metadata!$A:$P,11,FALSE)</f>
        <v>10</v>
      </c>
      <c r="L146">
        <v>60</v>
      </c>
      <c r="M146">
        <f>VLOOKUP($A146,All_Metadata!$A:$P,13,FALSE)</f>
        <v>220</v>
      </c>
      <c r="N146">
        <f>VLOOKUP($A146,All_Metadata!$A:$P,14,FALSE)</f>
        <v>14130</v>
      </c>
      <c r="O146">
        <f>VLOOKUP($A146,All_Metadata!$A:$P,15,FALSE)</f>
        <v>0</v>
      </c>
      <c r="P146">
        <f>VLOOKUP($A146,All_Metadata!$A:$P,16,FALSE)</f>
        <v>43.666699999999999</v>
      </c>
    </row>
    <row r="147" spans="1:16" x14ac:dyDescent="0.3">
      <c r="A147" t="s">
        <v>534</v>
      </c>
      <c r="B147" t="str">
        <f>VLOOKUP($A147,All_Metadata!$A:$P,2,FALSE)</f>
        <v>Viruses</v>
      </c>
      <c r="C147">
        <f>VLOOKUP($A147,All_Metadata!$A:$P,3,FALSE)</f>
        <v>210625</v>
      </c>
      <c r="D147" t="str">
        <f>VLOOKUP($A147,All_Metadata!$A:$P,4,FALSE)</f>
        <v>PE477</v>
      </c>
      <c r="E147">
        <f>VLOOKUP($A147,All_Metadata!$A:$P,5,FALSE)</f>
        <v>200920</v>
      </c>
      <c r="F147">
        <f>VLOOKUP($A147,All_Metadata!$A:$P,6,FALSE)</f>
        <v>5</v>
      </c>
      <c r="G147">
        <v>7</v>
      </c>
      <c r="H147" t="str">
        <f>VLOOKUP($A147,All_Metadata!$A:$P,8,FALSE)</f>
        <v>VP</v>
      </c>
      <c r="I147">
        <f>VLOOKUP($A147,All_Metadata!$A:$P,9,FALSE)</f>
        <v>0</v>
      </c>
      <c r="J147">
        <f>VLOOKUP($A147,All_Metadata!$A:$P,10,FALSE)</f>
        <v>2</v>
      </c>
      <c r="K147">
        <f>VLOOKUP($A147,All_Metadata!$A:$P,11,FALSE)</f>
        <v>10</v>
      </c>
      <c r="L147">
        <v>60</v>
      </c>
      <c r="M147">
        <f>VLOOKUP($A147,All_Metadata!$A:$P,13,FALSE)</f>
        <v>220</v>
      </c>
      <c r="N147">
        <f>VLOOKUP($A147,All_Metadata!$A:$P,14,FALSE)</f>
        <v>14115</v>
      </c>
      <c r="O147">
        <f>VLOOKUP($A147,All_Metadata!$A:$P,15,FALSE)</f>
        <v>0</v>
      </c>
      <c r="P147">
        <f>VLOOKUP($A147,All_Metadata!$A:$P,16,FALSE)</f>
        <v>43.666699999999999</v>
      </c>
    </row>
    <row r="148" spans="1:16" x14ac:dyDescent="0.3">
      <c r="A148" t="s">
        <v>535</v>
      </c>
      <c r="B148" t="str">
        <f>VLOOKUP($A148,All_Metadata!$A:$P,2,FALSE)</f>
        <v>Viruses</v>
      </c>
      <c r="C148">
        <f>VLOOKUP($A148,All_Metadata!$A:$P,3,FALSE)</f>
        <v>210625</v>
      </c>
      <c r="D148" t="str">
        <f>VLOOKUP($A148,All_Metadata!$A:$P,4,FALSE)</f>
        <v>PE477</v>
      </c>
      <c r="E148">
        <f>VLOOKUP($A148,All_Metadata!$A:$P,5,FALSE)</f>
        <v>200920</v>
      </c>
      <c r="F148">
        <f>VLOOKUP($A148,All_Metadata!$A:$P,6,FALSE)</f>
        <v>5</v>
      </c>
      <c r="G148">
        <v>7</v>
      </c>
      <c r="H148" t="str">
        <f>VLOOKUP($A148,All_Metadata!$A:$P,8,FALSE)</f>
        <v>VP</v>
      </c>
      <c r="I148">
        <f>VLOOKUP($A148,All_Metadata!$A:$P,9,FALSE)</f>
        <v>0</v>
      </c>
      <c r="J148">
        <f>VLOOKUP($A148,All_Metadata!$A:$P,10,FALSE)</f>
        <v>3</v>
      </c>
      <c r="K148">
        <f>VLOOKUP($A148,All_Metadata!$A:$P,11,FALSE)</f>
        <v>10</v>
      </c>
      <c r="L148">
        <v>60</v>
      </c>
      <c r="M148">
        <f>VLOOKUP($A148,All_Metadata!$A:$P,13,FALSE)</f>
        <v>220</v>
      </c>
      <c r="N148">
        <f>VLOOKUP($A148,All_Metadata!$A:$P,14,FALSE)</f>
        <v>13860</v>
      </c>
      <c r="O148">
        <f>VLOOKUP($A148,All_Metadata!$A:$P,15,FALSE)</f>
        <v>0</v>
      </c>
      <c r="P148">
        <f>VLOOKUP($A148,All_Metadata!$A:$P,16,FALSE)</f>
        <v>43.666699999999999</v>
      </c>
    </row>
    <row r="149" spans="1:16" x14ac:dyDescent="0.3">
      <c r="A149" t="s">
        <v>536</v>
      </c>
      <c r="B149" t="str">
        <f>VLOOKUP($A149,All_Metadata!$A:$P,2,FALSE)</f>
        <v>Viruses</v>
      </c>
      <c r="C149">
        <f>VLOOKUP($A149,All_Metadata!$A:$P,3,FALSE)</f>
        <v>210625</v>
      </c>
      <c r="D149" t="str">
        <f>VLOOKUP($A149,All_Metadata!$A:$P,4,FALSE)</f>
        <v>PE477</v>
      </c>
      <c r="E149">
        <f>VLOOKUP($A149,All_Metadata!$A:$P,5,FALSE)</f>
        <v>200920</v>
      </c>
      <c r="F149">
        <f>VLOOKUP($A149,All_Metadata!$A:$P,6,FALSE)</f>
        <v>5</v>
      </c>
      <c r="G149">
        <v>7</v>
      </c>
      <c r="H149" t="str">
        <f>VLOOKUP($A149,All_Metadata!$A:$P,8,FALSE)</f>
        <v>VP</v>
      </c>
      <c r="I149">
        <f>VLOOKUP($A149,All_Metadata!$A:$P,9,FALSE)</f>
        <v>3</v>
      </c>
      <c r="J149">
        <f>VLOOKUP($A149,All_Metadata!$A:$P,10,FALSE)</f>
        <v>1</v>
      </c>
      <c r="K149">
        <f>VLOOKUP($A149,All_Metadata!$A:$P,11,FALSE)</f>
        <v>10</v>
      </c>
      <c r="L149">
        <v>60</v>
      </c>
      <c r="M149">
        <f>VLOOKUP($A149,All_Metadata!$A:$P,13,FALSE)</f>
        <v>220</v>
      </c>
      <c r="N149">
        <f>VLOOKUP($A149,All_Metadata!$A:$P,14,FALSE)</f>
        <v>14850</v>
      </c>
      <c r="O149">
        <f>VLOOKUP($A149,All_Metadata!$A:$P,15,FALSE)</f>
        <v>0</v>
      </c>
      <c r="P149">
        <f>VLOOKUP($A149,All_Metadata!$A:$P,16,FALSE)</f>
        <v>43.666699999999999</v>
      </c>
    </row>
    <row r="150" spans="1:16" x14ac:dyDescent="0.3">
      <c r="A150" t="s">
        <v>537</v>
      </c>
      <c r="B150" t="str">
        <f>VLOOKUP($A150,All_Metadata!$A:$P,2,FALSE)</f>
        <v>Viruses</v>
      </c>
      <c r="C150">
        <f>VLOOKUP($A150,All_Metadata!$A:$P,3,FALSE)</f>
        <v>210625</v>
      </c>
      <c r="D150" t="str">
        <f>VLOOKUP($A150,All_Metadata!$A:$P,4,FALSE)</f>
        <v>PE477</v>
      </c>
      <c r="E150">
        <f>VLOOKUP($A150,All_Metadata!$A:$P,5,FALSE)</f>
        <v>200920</v>
      </c>
      <c r="F150">
        <f>VLOOKUP($A150,All_Metadata!$A:$P,6,FALSE)</f>
        <v>5</v>
      </c>
      <c r="G150">
        <v>7</v>
      </c>
      <c r="H150" t="str">
        <f>VLOOKUP($A150,All_Metadata!$A:$P,8,FALSE)</f>
        <v>VP</v>
      </c>
      <c r="I150">
        <f>VLOOKUP($A150,All_Metadata!$A:$P,9,FALSE)</f>
        <v>3</v>
      </c>
      <c r="J150">
        <f>VLOOKUP($A150,All_Metadata!$A:$P,10,FALSE)</f>
        <v>2</v>
      </c>
      <c r="K150">
        <f>VLOOKUP($A150,All_Metadata!$A:$P,11,FALSE)</f>
        <v>10</v>
      </c>
      <c r="L150">
        <v>60</v>
      </c>
      <c r="M150">
        <f>VLOOKUP($A150,All_Metadata!$A:$P,13,FALSE)</f>
        <v>240</v>
      </c>
      <c r="N150">
        <f>VLOOKUP($A150,All_Metadata!$A:$P,14,FALSE)</f>
        <v>15690</v>
      </c>
      <c r="O150">
        <f>VLOOKUP($A150,All_Metadata!$A:$P,15,FALSE)</f>
        <v>0</v>
      </c>
      <c r="P150">
        <f>VLOOKUP($A150,All_Metadata!$A:$P,16,FALSE)</f>
        <v>43.666699999999999</v>
      </c>
    </row>
    <row r="151" spans="1:16" x14ac:dyDescent="0.3">
      <c r="A151" t="s">
        <v>538</v>
      </c>
      <c r="B151" t="str">
        <f>VLOOKUP($A151,All_Metadata!$A:$P,2,FALSE)</f>
        <v>Viruses</v>
      </c>
      <c r="C151">
        <f>VLOOKUP($A151,All_Metadata!$A:$P,3,FALSE)</f>
        <v>210625</v>
      </c>
      <c r="D151" t="str">
        <f>VLOOKUP($A151,All_Metadata!$A:$P,4,FALSE)</f>
        <v>PE477</v>
      </c>
      <c r="E151">
        <f>VLOOKUP($A151,All_Metadata!$A:$P,5,FALSE)</f>
        <v>200920</v>
      </c>
      <c r="F151">
        <f>VLOOKUP($A151,All_Metadata!$A:$P,6,FALSE)</f>
        <v>5</v>
      </c>
      <c r="G151">
        <v>7</v>
      </c>
      <c r="H151" t="str">
        <f>VLOOKUP($A151,All_Metadata!$A:$P,8,FALSE)</f>
        <v>VP</v>
      </c>
      <c r="I151">
        <f>VLOOKUP($A151,All_Metadata!$A:$P,9,FALSE)</f>
        <v>3</v>
      </c>
      <c r="J151">
        <f>VLOOKUP($A151,All_Metadata!$A:$P,10,FALSE)</f>
        <v>3</v>
      </c>
      <c r="K151">
        <f>VLOOKUP($A151,All_Metadata!$A:$P,11,FALSE)</f>
        <v>10</v>
      </c>
      <c r="L151">
        <v>60</v>
      </c>
      <c r="M151">
        <f>VLOOKUP($A151,All_Metadata!$A:$P,13,FALSE)</f>
        <v>220</v>
      </c>
      <c r="N151">
        <f>VLOOKUP($A151,All_Metadata!$A:$P,14,FALSE)</f>
        <v>13380</v>
      </c>
      <c r="O151">
        <f>VLOOKUP($A151,All_Metadata!$A:$P,15,FALSE)</f>
        <v>0</v>
      </c>
      <c r="P151">
        <f>VLOOKUP($A151,All_Metadata!$A:$P,16,FALSE)</f>
        <v>43.666699999999999</v>
      </c>
    </row>
    <row r="152" spans="1:16" x14ac:dyDescent="0.3">
      <c r="A152" t="s">
        <v>539</v>
      </c>
      <c r="B152" t="str">
        <f>VLOOKUP($A152,All_Metadata!$A:$P,2,FALSE)</f>
        <v>Viruses</v>
      </c>
      <c r="C152">
        <f>VLOOKUP($A152,All_Metadata!$A:$P,3,FALSE)</f>
        <v>210625</v>
      </c>
      <c r="D152" t="str">
        <f>VLOOKUP($A152,All_Metadata!$A:$P,4,FALSE)</f>
        <v>PE477</v>
      </c>
      <c r="E152">
        <f>VLOOKUP($A152,All_Metadata!$A:$P,5,FALSE)</f>
        <v>200920</v>
      </c>
      <c r="F152">
        <f>VLOOKUP($A152,All_Metadata!$A:$P,6,FALSE)</f>
        <v>5</v>
      </c>
      <c r="G152">
        <v>7</v>
      </c>
      <c r="H152" t="str">
        <f>VLOOKUP($A152,All_Metadata!$A:$P,8,FALSE)</f>
        <v>VP</v>
      </c>
      <c r="I152">
        <f>VLOOKUP($A152,All_Metadata!$A:$P,9,FALSE)</f>
        <v>6</v>
      </c>
      <c r="J152">
        <f>VLOOKUP($A152,All_Metadata!$A:$P,10,FALSE)</f>
        <v>1</v>
      </c>
      <c r="K152">
        <f>VLOOKUP($A152,All_Metadata!$A:$P,11,FALSE)</f>
        <v>10</v>
      </c>
      <c r="L152">
        <v>60</v>
      </c>
      <c r="M152">
        <f>VLOOKUP($A152,All_Metadata!$A:$P,13,FALSE)</f>
        <v>220</v>
      </c>
      <c r="N152">
        <f>VLOOKUP($A152,All_Metadata!$A:$P,14,FALSE)</f>
        <v>14220</v>
      </c>
      <c r="O152">
        <f>VLOOKUP($A152,All_Metadata!$A:$P,15,FALSE)</f>
        <v>0</v>
      </c>
      <c r="P152">
        <f>VLOOKUP($A152,All_Metadata!$A:$P,16,FALSE)</f>
        <v>43.666699999999999</v>
      </c>
    </row>
    <row r="153" spans="1:16" x14ac:dyDescent="0.3">
      <c r="A153" t="s">
        <v>540</v>
      </c>
      <c r="B153" t="str">
        <f>VLOOKUP($A153,All_Metadata!$A:$P,2,FALSE)</f>
        <v>Viruses</v>
      </c>
      <c r="C153">
        <f>VLOOKUP($A153,All_Metadata!$A:$P,3,FALSE)</f>
        <v>210625</v>
      </c>
      <c r="D153" t="str">
        <f>VLOOKUP($A153,All_Metadata!$A:$P,4,FALSE)</f>
        <v>PE477</v>
      </c>
      <c r="E153">
        <f>VLOOKUP($A153,All_Metadata!$A:$P,5,FALSE)</f>
        <v>200920</v>
      </c>
      <c r="F153">
        <f>VLOOKUP($A153,All_Metadata!$A:$P,6,FALSE)</f>
        <v>5</v>
      </c>
      <c r="G153">
        <v>7</v>
      </c>
      <c r="H153" t="str">
        <f>VLOOKUP($A153,All_Metadata!$A:$P,8,FALSE)</f>
        <v>VP</v>
      </c>
      <c r="I153">
        <f>VLOOKUP($A153,All_Metadata!$A:$P,9,FALSE)</f>
        <v>6</v>
      </c>
      <c r="J153">
        <f>VLOOKUP($A153,All_Metadata!$A:$P,10,FALSE)</f>
        <v>2</v>
      </c>
      <c r="K153">
        <f>VLOOKUP($A153,All_Metadata!$A:$P,11,FALSE)</f>
        <v>10</v>
      </c>
      <c r="L153">
        <v>60</v>
      </c>
      <c r="M153">
        <f>VLOOKUP($A153,All_Metadata!$A:$P,13,FALSE)</f>
        <v>250</v>
      </c>
      <c r="N153">
        <f>VLOOKUP($A153,All_Metadata!$A:$P,14,FALSE)</f>
        <v>15810</v>
      </c>
      <c r="O153">
        <f>VLOOKUP($A153,All_Metadata!$A:$P,15,FALSE)</f>
        <v>0</v>
      </c>
      <c r="P153">
        <f>VLOOKUP($A153,All_Metadata!$A:$P,16,FALSE)</f>
        <v>43.666699999999999</v>
      </c>
    </row>
    <row r="154" spans="1:16" x14ac:dyDescent="0.3">
      <c r="A154" t="s">
        <v>541</v>
      </c>
      <c r="B154" t="str">
        <f>VLOOKUP($A154,All_Metadata!$A:$P,2,FALSE)</f>
        <v>Viruses</v>
      </c>
      <c r="C154">
        <f>VLOOKUP($A154,All_Metadata!$A:$P,3,FALSE)</f>
        <v>210625</v>
      </c>
      <c r="D154" t="str">
        <f>VLOOKUP($A154,All_Metadata!$A:$P,4,FALSE)</f>
        <v>PE477</v>
      </c>
      <c r="E154">
        <f>VLOOKUP($A154,All_Metadata!$A:$P,5,FALSE)</f>
        <v>200920</v>
      </c>
      <c r="F154">
        <f>VLOOKUP($A154,All_Metadata!$A:$P,6,FALSE)</f>
        <v>5</v>
      </c>
      <c r="G154">
        <v>7</v>
      </c>
      <c r="H154" t="str">
        <f>VLOOKUP($A154,All_Metadata!$A:$P,8,FALSE)</f>
        <v>VP</v>
      </c>
      <c r="I154">
        <f>VLOOKUP($A154,All_Metadata!$A:$P,9,FALSE)</f>
        <v>6</v>
      </c>
      <c r="J154">
        <f>VLOOKUP($A154,All_Metadata!$A:$P,10,FALSE)</f>
        <v>3</v>
      </c>
      <c r="K154">
        <f>VLOOKUP($A154,All_Metadata!$A:$P,11,FALSE)</f>
        <v>10</v>
      </c>
      <c r="L154">
        <v>60</v>
      </c>
      <c r="M154">
        <f>VLOOKUP($A154,All_Metadata!$A:$P,13,FALSE)</f>
        <v>250</v>
      </c>
      <c r="N154">
        <f>VLOOKUP($A154,All_Metadata!$A:$P,14,FALSE)</f>
        <v>16770</v>
      </c>
      <c r="O154">
        <f>VLOOKUP($A154,All_Metadata!$A:$P,15,FALSE)</f>
        <v>0</v>
      </c>
      <c r="P154">
        <f>VLOOKUP($A154,All_Metadata!$A:$P,16,FALSE)</f>
        <v>43.666699999999999</v>
      </c>
    </row>
    <row r="155" spans="1:16" x14ac:dyDescent="0.3">
      <c r="A155" t="s">
        <v>546</v>
      </c>
      <c r="B155" t="str">
        <f>VLOOKUP($A155,All_Metadata!$A:$P,2,FALSE)</f>
        <v>Viruses</v>
      </c>
      <c r="C155">
        <f>VLOOKUP($A155,All_Metadata!$A:$P,3,FALSE)</f>
        <v>210625</v>
      </c>
      <c r="D155" t="str">
        <f>VLOOKUP($A155,All_Metadata!$A:$P,4,FALSE)</f>
        <v>PE477</v>
      </c>
      <c r="E155">
        <f>VLOOKUP($A155,All_Metadata!$A:$P,5,FALSE)</f>
        <v>200920</v>
      </c>
      <c r="F155">
        <f>VLOOKUP($A155,All_Metadata!$A:$P,6,FALSE)</f>
        <v>5</v>
      </c>
      <c r="G155">
        <v>7</v>
      </c>
      <c r="H155" t="str">
        <f>VLOOKUP($A155,All_Metadata!$A:$P,8,FALSE)</f>
        <v>VP</v>
      </c>
      <c r="I155">
        <f>VLOOKUP($A155,All_Metadata!$A:$P,9,FALSE)</f>
        <v>9</v>
      </c>
      <c r="J155">
        <f>VLOOKUP($A155,All_Metadata!$A:$P,10,FALSE)</f>
        <v>1</v>
      </c>
      <c r="K155">
        <f>VLOOKUP($A155,All_Metadata!$A:$P,11,FALSE)</f>
        <v>10</v>
      </c>
      <c r="L155">
        <v>60</v>
      </c>
      <c r="M155">
        <f>VLOOKUP($A155,All_Metadata!$A:$P,13,FALSE)</f>
        <v>250</v>
      </c>
      <c r="N155">
        <f>VLOOKUP($A155,All_Metadata!$A:$P,14,FALSE)</f>
        <v>1764</v>
      </c>
      <c r="O155">
        <f>VLOOKUP($A155,All_Metadata!$A:$P,15,FALSE)</f>
        <v>0</v>
      </c>
      <c r="P155">
        <f>VLOOKUP($A155,All_Metadata!$A:$P,16,FALSE)</f>
        <v>43.666699999999999</v>
      </c>
    </row>
    <row r="156" spans="1:16" x14ac:dyDescent="0.3">
      <c r="A156" t="s">
        <v>547</v>
      </c>
      <c r="B156" t="str">
        <f>VLOOKUP($A156,All_Metadata!$A:$P,2,FALSE)</f>
        <v>Viruses</v>
      </c>
      <c r="C156">
        <f>VLOOKUP($A156,All_Metadata!$A:$P,3,FALSE)</f>
        <v>210625</v>
      </c>
      <c r="D156" t="str">
        <f>VLOOKUP($A156,All_Metadata!$A:$P,4,FALSE)</f>
        <v>PE477</v>
      </c>
      <c r="E156">
        <f>VLOOKUP($A156,All_Metadata!$A:$P,5,FALSE)</f>
        <v>200920</v>
      </c>
      <c r="F156">
        <f>VLOOKUP($A156,All_Metadata!$A:$P,6,FALSE)</f>
        <v>5</v>
      </c>
      <c r="G156">
        <v>7</v>
      </c>
      <c r="H156" t="str">
        <f>VLOOKUP($A156,All_Metadata!$A:$P,8,FALSE)</f>
        <v>VP</v>
      </c>
      <c r="I156">
        <f>VLOOKUP($A156,All_Metadata!$A:$P,9,FALSE)</f>
        <v>9</v>
      </c>
      <c r="J156">
        <f>VLOOKUP($A156,All_Metadata!$A:$P,10,FALSE)</f>
        <v>2</v>
      </c>
      <c r="K156">
        <f>VLOOKUP($A156,All_Metadata!$A:$P,11,FALSE)</f>
        <v>10</v>
      </c>
      <c r="L156">
        <v>60</v>
      </c>
      <c r="M156">
        <f>VLOOKUP($A156,All_Metadata!$A:$P,13,FALSE)</f>
        <v>250</v>
      </c>
      <c r="N156">
        <f>VLOOKUP($A156,All_Metadata!$A:$P,14,FALSE)</f>
        <v>15990</v>
      </c>
      <c r="O156">
        <f>VLOOKUP($A156,All_Metadata!$A:$P,15,FALSE)</f>
        <v>0</v>
      </c>
      <c r="P156">
        <f>VLOOKUP($A156,All_Metadata!$A:$P,16,FALSE)</f>
        <v>43.666699999999999</v>
      </c>
    </row>
    <row r="157" spans="1:16" x14ac:dyDescent="0.3">
      <c r="A157" t="s">
        <v>548</v>
      </c>
      <c r="B157" t="str">
        <f>VLOOKUP($A157,All_Metadata!$A:$P,2,FALSE)</f>
        <v>Viruses</v>
      </c>
      <c r="C157">
        <f>VLOOKUP($A157,All_Metadata!$A:$P,3,FALSE)</f>
        <v>210625</v>
      </c>
      <c r="D157" t="str">
        <f>VLOOKUP($A157,All_Metadata!$A:$P,4,FALSE)</f>
        <v>PE477</v>
      </c>
      <c r="E157">
        <f>VLOOKUP($A157,All_Metadata!$A:$P,5,FALSE)</f>
        <v>200920</v>
      </c>
      <c r="F157">
        <f>VLOOKUP($A157,All_Metadata!$A:$P,6,FALSE)</f>
        <v>5</v>
      </c>
      <c r="G157">
        <v>7</v>
      </c>
      <c r="H157" t="str">
        <f>VLOOKUP($A157,All_Metadata!$A:$P,8,FALSE)</f>
        <v>VP</v>
      </c>
      <c r="I157">
        <f>VLOOKUP($A157,All_Metadata!$A:$P,9,FALSE)</f>
        <v>9</v>
      </c>
      <c r="J157">
        <f>VLOOKUP($A157,All_Metadata!$A:$P,10,FALSE)</f>
        <v>3</v>
      </c>
      <c r="K157">
        <f>VLOOKUP($A157,All_Metadata!$A:$P,11,FALSE)</f>
        <v>10</v>
      </c>
      <c r="L157">
        <v>60</v>
      </c>
      <c r="M157">
        <f>VLOOKUP($A157,All_Metadata!$A:$P,13,FALSE)</f>
        <v>250</v>
      </c>
      <c r="N157">
        <f>VLOOKUP($A157,All_Metadata!$A:$P,14,FALSE)</f>
        <v>17430</v>
      </c>
      <c r="O157">
        <f>VLOOKUP($A157,All_Metadata!$A:$P,15,FALSE)</f>
        <v>0</v>
      </c>
      <c r="P157">
        <f>VLOOKUP($A157,All_Metadata!$A:$P,16,FALSE)</f>
        <v>43.666699999999999</v>
      </c>
    </row>
    <row r="158" spans="1:16" x14ac:dyDescent="0.3">
      <c r="A158" t="s">
        <v>549</v>
      </c>
      <c r="B158" t="str">
        <f>VLOOKUP($A158,All_Metadata!$A:$P,2,FALSE)</f>
        <v>Viruses</v>
      </c>
      <c r="C158">
        <f>VLOOKUP($A158,All_Metadata!$A:$P,3,FALSE)</f>
        <v>210625</v>
      </c>
      <c r="D158" t="str">
        <f>VLOOKUP($A158,All_Metadata!$A:$P,4,FALSE)</f>
        <v>PE477</v>
      </c>
      <c r="E158">
        <f>VLOOKUP($A158,All_Metadata!$A:$P,5,FALSE)</f>
        <v>200920</v>
      </c>
      <c r="F158">
        <f>VLOOKUP($A158,All_Metadata!$A:$P,6,FALSE)</f>
        <v>5</v>
      </c>
      <c r="G158">
        <v>7</v>
      </c>
      <c r="H158" t="str">
        <f>VLOOKUP($A158,All_Metadata!$A:$P,8,FALSE)</f>
        <v>VP</v>
      </c>
      <c r="I158">
        <f>VLOOKUP($A158,All_Metadata!$A:$P,9,FALSE)</f>
        <v>12</v>
      </c>
      <c r="J158">
        <f>VLOOKUP($A158,All_Metadata!$A:$P,10,FALSE)</f>
        <v>1</v>
      </c>
      <c r="K158">
        <f>VLOOKUP($A158,All_Metadata!$A:$P,11,FALSE)</f>
        <v>10</v>
      </c>
      <c r="L158">
        <v>60</v>
      </c>
      <c r="M158">
        <f>VLOOKUP($A158,All_Metadata!$A:$P,13,FALSE)</f>
        <v>250</v>
      </c>
      <c r="N158">
        <f>VLOOKUP($A158,All_Metadata!$A:$P,14,FALSE)</f>
        <v>15915</v>
      </c>
      <c r="O158">
        <f>VLOOKUP($A158,All_Metadata!$A:$P,15,FALSE)</f>
        <v>0</v>
      </c>
      <c r="P158">
        <f>VLOOKUP($A158,All_Metadata!$A:$P,16,FALSE)</f>
        <v>43.666699999999999</v>
      </c>
    </row>
    <row r="159" spans="1:16" x14ac:dyDescent="0.3">
      <c r="A159" t="s">
        <v>550</v>
      </c>
      <c r="B159" t="str">
        <f>VLOOKUP($A159,All_Metadata!$A:$P,2,FALSE)</f>
        <v>Viruses</v>
      </c>
      <c r="C159">
        <f>VLOOKUP($A159,All_Metadata!$A:$P,3,FALSE)</f>
        <v>210625</v>
      </c>
      <c r="D159" t="str">
        <f>VLOOKUP($A159,All_Metadata!$A:$P,4,FALSE)</f>
        <v>PE477</v>
      </c>
      <c r="E159">
        <f>VLOOKUP($A159,All_Metadata!$A:$P,5,FALSE)</f>
        <v>200920</v>
      </c>
      <c r="F159">
        <f>VLOOKUP($A159,All_Metadata!$A:$P,6,FALSE)</f>
        <v>5</v>
      </c>
      <c r="G159">
        <v>7</v>
      </c>
      <c r="H159" t="str">
        <f>VLOOKUP($A159,All_Metadata!$A:$P,8,FALSE)</f>
        <v>VP</v>
      </c>
      <c r="I159">
        <f>VLOOKUP($A159,All_Metadata!$A:$P,9,FALSE)</f>
        <v>12</v>
      </c>
      <c r="J159">
        <f>VLOOKUP($A159,All_Metadata!$A:$P,10,FALSE)</f>
        <v>2</v>
      </c>
      <c r="K159">
        <f>VLOOKUP($A159,All_Metadata!$A:$P,11,FALSE)</f>
        <v>10</v>
      </c>
      <c r="L159">
        <v>60</v>
      </c>
      <c r="M159">
        <f>VLOOKUP($A159,All_Metadata!$A:$P,13,FALSE)</f>
        <v>280</v>
      </c>
      <c r="N159">
        <f>VLOOKUP($A159,All_Metadata!$A:$P,14,FALSE)</f>
        <v>18195</v>
      </c>
      <c r="O159">
        <f>VLOOKUP($A159,All_Metadata!$A:$P,15,FALSE)</f>
        <v>0</v>
      </c>
      <c r="P159">
        <f>VLOOKUP($A159,All_Metadata!$A:$P,16,FALSE)</f>
        <v>43.666699999999999</v>
      </c>
    </row>
    <row r="160" spans="1:16" x14ac:dyDescent="0.3">
      <c r="A160" t="s">
        <v>551</v>
      </c>
      <c r="B160" t="str">
        <f>VLOOKUP($A160,All_Metadata!$A:$P,2,FALSE)</f>
        <v>Viruses</v>
      </c>
      <c r="C160">
        <f>VLOOKUP($A160,All_Metadata!$A:$P,3,FALSE)</f>
        <v>210625</v>
      </c>
      <c r="D160" t="str">
        <f>VLOOKUP($A160,All_Metadata!$A:$P,4,FALSE)</f>
        <v>PE477</v>
      </c>
      <c r="E160">
        <f>VLOOKUP($A160,All_Metadata!$A:$P,5,FALSE)</f>
        <v>200920</v>
      </c>
      <c r="F160">
        <f>VLOOKUP($A160,All_Metadata!$A:$P,6,FALSE)</f>
        <v>5</v>
      </c>
      <c r="G160">
        <v>7</v>
      </c>
      <c r="H160" t="str">
        <f>VLOOKUP($A160,All_Metadata!$A:$P,8,FALSE)</f>
        <v>VP</v>
      </c>
      <c r="I160">
        <f>VLOOKUP($A160,All_Metadata!$A:$P,9,FALSE)</f>
        <v>12</v>
      </c>
      <c r="J160">
        <f>VLOOKUP($A160,All_Metadata!$A:$P,10,FALSE)</f>
        <v>3</v>
      </c>
      <c r="K160">
        <f>VLOOKUP($A160,All_Metadata!$A:$P,11,FALSE)</f>
        <v>10</v>
      </c>
      <c r="L160">
        <v>60</v>
      </c>
      <c r="M160">
        <f>VLOOKUP($A160,All_Metadata!$A:$P,13,FALSE)</f>
        <v>250</v>
      </c>
      <c r="N160">
        <f>VLOOKUP($A160,All_Metadata!$A:$P,14,FALSE)</f>
        <v>14685</v>
      </c>
      <c r="O160">
        <f>VLOOKUP($A160,All_Metadata!$A:$P,15,FALSE)</f>
        <v>0</v>
      </c>
      <c r="P160">
        <f>VLOOKUP($A160,All_Metadata!$A:$P,16,FALSE)</f>
        <v>43.666699999999999</v>
      </c>
    </row>
    <row r="161" spans="1:16" x14ac:dyDescent="0.3">
      <c r="A161" t="s">
        <v>552</v>
      </c>
      <c r="B161" t="str">
        <f>VLOOKUP($A161,All_Metadata!$A:$P,2,FALSE)</f>
        <v>Viruses</v>
      </c>
      <c r="C161">
        <f>VLOOKUP($A161,All_Metadata!$A:$P,3,FALSE)</f>
        <v>210625</v>
      </c>
      <c r="D161" t="str">
        <f>VLOOKUP($A161,All_Metadata!$A:$P,4,FALSE)</f>
        <v>PE477</v>
      </c>
      <c r="E161">
        <f>VLOOKUP($A161,All_Metadata!$A:$P,5,FALSE)</f>
        <v>200920</v>
      </c>
      <c r="F161">
        <f>VLOOKUP($A161,All_Metadata!$A:$P,6,FALSE)</f>
        <v>5</v>
      </c>
      <c r="G161">
        <v>7</v>
      </c>
      <c r="H161" t="str">
        <f>VLOOKUP($A161,All_Metadata!$A:$P,8,FALSE)</f>
        <v>VP</v>
      </c>
      <c r="I161">
        <f>VLOOKUP($A161,All_Metadata!$A:$P,9,FALSE)</f>
        <v>24</v>
      </c>
      <c r="J161">
        <f>VLOOKUP($A161,All_Metadata!$A:$P,10,FALSE)</f>
        <v>1</v>
      </c>
      <c r="K161">
        <f>VLOOKUP($A161,All_Metadata!$A:$P,11,FALSE)</f>
        <v>10</v>
      </c>
      <c r="L161">
        <v>60</v>
      </c>
      <c r="M161">
        <f>VLOOKUP($A161,All_Metadata!$A:$P,13,FALSE)</f>
        <v>300</v>
      </c>
      <c r="N161">
        <f>VLOOKUP($A161,All_Metadata!$A:$P,14,FALSE)</f>
        <v>18990</v>
      </c>
      <c r="O161">
        <f>VLOOKUP($A161,All_Metadata!$A:$P,15,FALSE)</f>
        <v>0</v>
      </c>
      <c r="P161">
        <f>VLOOKUP($A161,All_Metadata!$A:$P,16,FALSE)</f>
        <v>43.666699999999999</v>
      </c>
    </row>
    <row r="162" spans="1:16" x14ac:dyDescent="0.3">
      <c r="A162" t="s">
        <v>553</v>
      </c>
      <c r="B162" t="str">
        <f>VLOOKUP($A162,All_Metadata!$A:$P,2,FALSE)</f>
        <v>Viruses</v>
      </c>
      <c r="C162">
        <f>VLOOKUP($A162,All_Metadata!$A:$P,3,FALSE)</f>
        <v>210625</v>
      </c>
      <c r="D162" t="str">
        <f>VLOOKUP($A162,All_Metadata!$A:$P,4,FALSE)</f>
        <v>PE477</v>
      </c>
      <c r="E162">
        <f>VLOOKUP($A162,All_Metadata!$A:$P,5,FALSE)</f>
        <v>200920</v>
      </c>
      <c r="F162">
        <f>VLOOKUP($A162,All_Metadata!$A:$P,6,FALSE)</f>
        <v>5</v>
      </c>
      <c r="G162">
        <v>7</v>
      </c>
      <c r="H162" t="str">
        <f>VLOOKUP($A162,All_Metadata!$A:$P,8,FALSE)</f>
        <v>VP</v>
      </c>
      <c r="I162">
        <f>VLOOKUP($A162,All_Metadata!$A:$P,9,FALSE)</f>
        <v>24</v>
      </c>
      <c r="J162">
        <f>VLOOKUP($A162,All_Metadata!$A:$P,10,FALSE)</f>
        <v>2</v>
      </c>
      <c r="K162">
        <f>VLOOKUP($A162,All_Metadata!$A:$P,11,FALSE)</f>
        <v>10</v>
      </c>
      <c r="L162">
        <v>60</v>
      </c>
      <c r="M162">
        <f>VLOOKUP($A162,All_Metadata!$A:$P,13,FALSE)</f>
        <v>300</v>
      </c>
      <c r="N162">
        <f>VLOOKUP($A162,All_Metadata!$A:$P,14,FALSE)</f>
        <v>19725</v>
      </c>
      <c r="O162">
        <f>VLOOKUP($A162,All_Metadata!$A:$P,15,FALSE)</f>
        <v>0</v>
      </c>
      <c r="P162">
        <f>VLOOKUP($A162,All_Metadata!$A:$P,16,FALSE)</f>
        <v>43.666699999999999</v>
      </c>
    </row>
    <row r="163" spans="1:16" x14ac:dyDescent="0.3">
      <c r="A163" t="s">
        <v>554</v>
      </c>
      <c r="B163" t="str">
        <f>VLOOKUP($A163,All_Metadata!$A:$P,2,FALSE)</f>
        <v>Viruses</v>
      </c>
      <c r="C163">
        <f>VLOOKUP($A163,All_Metadata!$A:$P,3,FALSE)</f>
        <v>210625</v>
      </c>
      <c r="D163" t="str">
        <f>VLOOKUP($A163,All_Metadata!$A:$P,4,FALSE)</f>
        <v>PE477</v>
      </c>
      <c r="E163">
        <f>VLOOKUP($A163,All_Metadata!$A:$P,5,FALSE)</f>
        <v>200920</v>
      </c>
      <c r="F163">
        <f>VLOOKUP($A163,All_Metadata!$A:$P,6,FALSE)</f>
        <v>5</v>
      </c>
      <c r="G163">
        <v>7</v>
      </c>
      <c r="H163" t="str">
        <f>VLOOKUP($A163,All_Metadata!$A:$P,8,FALSE)</f>
        <v>VP</v>
      </c>
      <c r="I163">
        <f>VLOOKUP($A163,All_Metadata!$A:$P,9,FALSE)</f>
        <v>24</v>
      </c>
      <c r="J163">
        <f>VLOOKUP($A163,All_Metadata!$A:$P,10,FALSE)</f>
        <v>3</v>
      </c>
      <c r="K163">
        <f>VLOOKUP($A163,All_Metadata!$A:$P,11,FALSE)</f>
        <v>10</v>
      </c>
      <c r="L163">
        <v>60</v>
      </c>
      <c r="M163">
        <f>VLOOKUP($A163,All_Metadata!$A:$P,13,FALSE)</f>
        <v>300</v>
      </c>
      <c r="N163">
        <f>VLOOKUP($A163,All_Metadata!$A:$P,14,FALSE)</f>
        <v>20070</v>
      </c>
      <c r="O163">
        <f>VLOOKUP($A163,All_Metadata!$A:$P,15,FALSE)</f>
        <v>0</v>
      </c>
      <c r="P163">
        <f>VLOOKUP($A163,All_Metadata!$A:$P,16,FALSE)</f>
        <v>43.666699999999999</v>
      </c>
    </row>
    <row r="164" spans="1:16" x14ac:dyDescent="0.3">
      <c r="A164" t="s">
        <v>570</v>
      </c>
      <c r="B164" t="str">
        <f>VLOOKUP($A164,All_Metadata!$A:$P,2,FALSE)</f>
        <v>Viruses</v>
      </c>
      <c r="C164">
        <f>VLOOKUP($A164,All_Metadata!$A:$P,3,FALSE)</f>
        <v>210625</v>
      </c>
      <c r="D164" t="str">
        <f>VLOOKUP($A164,All_Metadata!$A:$P,4,FALSE)</f>
        <v>PE477</v>
      </c>
      <c r="E164">
        <f>VLOOKUP($A164,All_Metadata!$A:$P,5,FALSE)</f>
        <v>200920</v>
      </c>
      <c r="F164">
        <f>VLOOKUP($A164,All_Metadata!$A:$P,6,FALSE)</f>
        <v>5</v>
      </c>
      <c r="G164">
        <v>7</v>
      </c>
      <c r="H164" t="str">
        <f>VLOOKUP($A164,All_Metadata!$A:$P,8,FALSE)</f>
        <v>VPC</v>
      </c>
      <c r="I164">
        <f>VLOOKUP($A164,All_Metadata!$A:$P,9,FALSE)</f>
        <v>0</v>
      </c>
      <c r="J164">
        <f>VLOOKUP($A164,All_Metadata!$A:$P,10,FALSE)</f>
        <v>1</v>
      </c>
      <c r="K164">
        <f>VLOOKUP($A164,All_Metadata!$A:$P,11,FALSE)</f>
        <v>10</v>
      </c>
      <c r="L164">
        <v>60</v>
      </c>
      <c r="M164">
        <f>VLOOKUP($A164,All_Metadata!$A:$P,13,FALSE)</f>
        <v>200</v>
      </c>
      <c r="N164">
        <f>VLOOKUP($A164,All_Metadata!$A:$P,14,FALSE)</f>
        <v>14445</v>
      </c>
      <c r="O164">
        <f>VLOOKUP($A164,All_Metadata!$A:$P,15,FALSE)</f>
        <v>0</v>
      </c>
      <c r="P164">
        <f>VLOOKUP($A164,All_Metadata!$A:$P,16,FALSE)</f>
        <v>43.666699999999999</v>
      </c>
    </row>
    <row r="165" spans="1:16" x14ac:dyDescent="0.3">
      <c r="A165" t="s">
        <v>571</v>
      </c>
      <c r="B165" t="str">
        <f>VLOOKUP($A165,All_Metadata!$A:$P,2,FALSE)</f>
        <v>Viruses</v>
      </c>
      <c r="C165">
        <f>VLOOKUP($A165,All_Metadata!$A:$P,3,FALSE)</f>
        <v>210625</v>
      </c>
      <c r="D165" t="str">
        <f>VLOOKUP($A165,All_Metadata!$A:$P,4,FALSE)</f>
        <v>PE477</v>
      </c>
      <c r="E165">
        <f>VLOOKUP($A165,All_Metadata!$A:$P,5,FALSE)</f>
        <v>200920</v>
      </c>
      <c r="F165">
        <f>VLOOKUP($A165,All_Metadata!$A:$P,6,FALSE)</f>
        <v>5</v>
      </c>
      <c r="G165">
        <v>7</v>
      </c>
      <c r="H165" t="str">
        <f>VLOOKUP($A165,All_Metadata!$A:$P,8,FALSE)</f>
        <v>VPC</v>
      </c>
      <c r="I165">
        <f>VLOOKUP($A165,All_Metadata!$A:$P,9,FALSE)</f>
        <v>0</v>
      </c>
      <c r="J165">
        <f>VLOOKUP($A165,All_Metadata!$A:$P,10,FALSE)</f>
        <v>2</v>
      </c>
      <c r="K165">
        <f>VLOOKUP($A165,All_Metadata!$A:$P,11,FALSE)</f>
        <v>10</v>
      </c>
      <c r="L165">
        <v>60</v>
      </c>
      <c r="M165">
        <f>VLOOKUP($A165,All_Metadata!$A:$P,13,FALSE)</f>
        <v>200</v>
      </c>
      <c r="N165">
        <f>VLOOKUP($A165,All_Metadata!$A:$P,14,FALSE)</f>
        <v>14010</v>
      </c>
      <c r="O165">
        <f>VLOOKUP($A165,All_Metadata!$A:$P,15,FALSE)</f>
        <v>0</v>
      </c>
      <c r="P165">
        <f>VLOOKUP($A165,All_Metadata!$A:$P,16,FALSE)</f>
        <v>43.666699999999999</v>
      </c>
    </row>
    <row r="166" spans="1:16" x14ac:dyDescent="0.3">
      <c r="A166" t="s">
        <v>572</v>
      </c>
      <c r="B166" t="str">
        <f>VLOOKUP($A166,All_Metadata!$A:$P,2,FALSE)</f>
        <v>Viruses</v>
      </c>
      <c r="C166">
        <f>VLOOKUP($A166,All_Metadata!$A:$P,3,FALSE)</f>
        <v>210625</v>
      </c>
      <c r="D166" t="str">
        <f>VLOOKUP($A166,All_Metadata!$A:$P,4,FALSE)</f>
        <v>PE477</v>
      </c>
      <c r="E166">
        <f>VLOOKUP($A166,All_Metadata!$A:$P,5,FALSE)</f>
        <v>200920</v>
      </c>
      <c r="F166">
        <f>VLOOKUP($A166,All_Metadata!$A:$P,6,FALSE)</f>
        <v>5</v>
      </c>
      <c r="G166">
        <v>7</v>
      </c>
      <c r="H166" t="str">
        <f>VLOOKUP($A166,All_Metadata!$A:$P,8,FALSE)</f>
        <v>VPC</v>
      </c>
      <c r="I166">
        <f>VLOOKUP($A166,All_Metadata!$A:$P,9,FALSE)</f>
        <v>0</v>
      </c>
      <c r="J166">
        <f>VLOOKUP($A166,All_Metadata!$A:$P,10,FALSE)</f>
        <v>3</v>
      </c>
      <c r="K166">
        <f>VLOOKUP($A166,All_Metadata!$A:$P,11,FALSE)</f>
        <v>10</v>
      </c>
      <c r="L166">
        <v>60</v>
      </c>
      <c r="M166">
        <f>VLOOKUP($A166,All_Metadata!$A:$P,13,FALSE)</f>
        <v>200</v>
      </c>
      <c r="N166">
        <f>VLOOKUP($A166,All_Metadata!$A:$P,14,FALSE)</f>
        <v>13695</v>
      </c>
      <c r="O166">
        <f>VLOOKUP($A166,All_Metadata!$A:$P,15,FALSE)</f>
        <v>0</v>
      </c>
      <c r="P166">
        <f>VLOOKUP($A166,All_Metadata!$A:$P,16,FALSE)</f>
        <v>43.666699999999999</v>
      </c>
    </row>
    <row r="167" spans="1:16" x14ac:dyDescent="0.3">
      <c r="A167" t="s">
        <v>573</v>
      </c>
      <c r="B167" t="str">
        <f>VLOOKUP($A167,All_Metadata!$A:$P,2,FALSE)</f>
        <v>Viruses</v>
      </c>
      <c r="C167">
        <f>VLOOKUP($A167,All_Metadata!$A:$P,3,FALSE)</f>
        <v>210625</v>
      </c>
      <c r="D167" t="str">
        <f>VLOOKUP($A167,All_Metadata!$A:$P,4,FALSE)</f>
        <v>PE477</v>
      </c>
      <c r="E167">
        <f>VLOOKUP($A167,All_Metadata!$A:$P,5,FALSE)</f>
        <v>200920</v>
      </c>
      <c r="F167">
        <f>VLOOKUP($A167,All_Metadata!$A:$P,6,FALSE)</f>
        <v>5</v>
      </c>
      <c r="G167">
        <v>7</v>
      </c>
      <c r="H167" t="str">
        <f>VLOOKUP($A167,All_Metadata!$A:$P,8,FALSE)</f>
        <v>VPC</v>
      </c>
      <c r="I167">
        <f>VLOOKUP($A167,All_Metadata!$A:$P,9,FALSE)</f>
        <v>3</v>
      </c>
      <c r="J167">
        <f>VLOOKUP($A167,All_Metadata!$A:$P,10,FALSE)</f>
        <v>1</v>
      </c>
      <c r="K167">
        <f>VLOOKUP($A167,All_Metadata!$A:$P,11,FALSE)</f>
        <v>10</v>
      </c>
      <c r="L167">
        <v>60</v>
      </c>
      <c r="M167">
        <f>VLOOKUP($A167,All_Metadata!$A:$P,13,FALSE)</f>
        <v>220</v>
      </c>
      <c r="N167">
        <f>VLOOKUP($A167,All_Metadata!$A:$P,14,FALSE)</f>
        <v>13845</v>
      </c>
      <c r="O167">
        <f>VLOOKUP($A167,All_Metadata!$A:$P,15,FALSE)</f>
        <v>0</v>
      </c>
      <c r="P167">
        <f>VLOOKUP($A167,All_Metadata!$A:$P,16,FALSE)</f>
        <v>43.666699999999999</v>
      </c>
    </row>
    <row r="168" spans="1:16" x14ac:dyDescent="0.3">
      <c r="A168" t="s">
        <v>574</v>
      </c>
      <c r="B168" t="str">
        <f>VLOOKUP($A168,All_Metadata!$A:$P,2,FALSE)</f>
        <v>Viruses</v>
      </c>
      <c r="C168">
        <f>VLOOKUP($A168,All_Metadata!$A:$P,3,FALSE)</f>
        <v>210625</v>
      </c>
      <c r="D168" t="str">
        <f>VLOOKUP($A168,All_Metadata!$A:$P,4,FALSE)</f>
        <v>PE477</v>
      </c>
      <c r="E168">
        <f>VLOOKUP($A168,All_Metadata!$A:$P,5,FALSE)</f>
        <v>200920</v>
      </c>
      <c r="F168">
        <f>VLOOKUP($A168,All_Metadata!$A:$P,6,FALSE)</f>
        <v>5</v>
      </c>
      <c r="G168">
        <v>7</v>
      </c>
      <c r="H168" t="str">
        <f>VLOOKUP($A168,All_Metadata!$A:$P,8,FALSE)</f>
        <v>VPC</v>
      </c>
      <c r="I168">
        <f>VLOOKUP($A168,All_Metadata!$A:$P,9,FALSE)</f>
        <v>3</v>
      </c>
      <c r="J168">
        <f>VLOOKUP($A168,All_Metadata!$A:$P,10,FALSE)</f>
        <v>2</v>
      </c>
      <c r="K168">
        <f>VLOOKUP($A168,All_Metadata!$A:$P,11,FALSE)</f>
        <v>10</v>
      </c>
      <c r="L168">
        <v>60</v>
      </c>
      <c r="M168">
        <f>VLOOKUP($A168,All_Metadata!$A:$P,13,FALSE)</f>
        <v>220</v>
      </c>
      <c r="N168">
        <f>VLOOKUP($A168,All_Metadata!$A:$P,14,FALSE)</f>
        <v>14520</v>
      </c>
      <c r="O168">
        <f>VLOOKUP($A168,All_Metadata!$A:$P,15,FALSE)</f>
        <v>0</v>
      </c>
      <c r="P168">
        <f>VLOOKUP($A168,All_Metadata!$A:$P,16,FALSE)</f>
        <v>43.666699999999999</v>
      </c>
    </row>
    <row r="169" spans="1:16" x14ac:dyDescent="0.3">
      <c r="A169" t="s">
        <v>575</v>
      </c>
      <c r="B169" t="str">
        <f>VLOOKUP($A169,All_Metadata!$A:$P,2,FALSE)</f>
        <v>Viruses</v>
      </c>
      <c r="C169">
        <f>VLOOKUP($A169,All_Metadata!$A:$P,3,FALSE)</f>
        <v>210625</v>
      </c>
      <c r="D169" t="str">
        <f>VLOOKUP($A169,All_Metadata!$A:$P,4,FALSE)</f>
        <v>PE477</v>
      </c>
      <c r="E169">
        <f>VLOOKUP($A169,All_Metadata!$A:$P,5,FALSE)</f>
        <v>200920</v>
      </c>
      <c r="F169">
        <f>VLOOKUP($A169,All_Metadata!$A:$P,6,FALSE)</f>
        <v>5</v>
      </c>
      <c r="G169">
        <v>7</v>
      </c>
      <c r="H169" t="str">
        <f>VLOOKUP($A169,All_Metadata!$A:$P,8,FALSE)</f>
        <v>VPC</v>
      </c>
      <c r="I169">
        <f>VLOOKUP($A169,All_Metadata!$A:$P,9,FALSE)</f>
        <v>3</v>
      </c>
      <c r="J169">
        <f>VLOOKUP($A169,All_Metadata!$A:$P,10,FALSE)</f>
        <v>3</v>
      </c>
      <c r="K169">
        <f>VLOOKUP($A169,All_Metadata!$A:$P,11,FALSE)</f>
        <v>10</v>
      </c>
      <c r="L169">
        <v>60</v>
      </c>
      <c r="M169">
        <f>VLOOKUP($A169,All_Metadata!$A:$P,13,FALSE)</f>
        <v>220</v>
      </c>
      <c r="N169">
        <f>VLOOKUP($A169,All_Metadata!$A:$P,14,FALSE)</f>
        <v>13890</v>
      </c>
      <c r="O169">
        <f>VLOOKUP($A169,All_Metadata!$A:$P,15,FALSE)</f>
        <v>0</v>
      </c>
      <c r="P169">
        <f>VLOOKUP($A169,All_Metadata!$A:$P,16,FALSE)</f>
        <v>43.666699999999999</v>
      </c>
    </row>
    <row r="170" spans="1:16" x14ac:dyDescent="0.3">
      <c r="A170" t="s">
        <v>576</v>
      </c>
      <c r="B170" t="str">
        <f>VLOOKUP($A170,All_Metadata!$A:$P,2,FALSE)</f>
        <v>Viruses</v>
      </c>
      <c r="C170">
        <f>VLOOKUP($A170,All_Metadata!$A:$P,3,FALSE)</f>
        <v>210625</v>
      </c>
      <c r="D170" t="str">
        <f>VLOOKUP($A170,All_Metadata!$A:$P,4,FALSE)</f>
        <v>PE477</v>
      </c>
      <c r="E170">
        <f>VLOOKUP($A170,All_Metadata!$A:$P,5,FALSE)</f>
        <v>200920</v>
      </c>
      <c r="F170">
        <f>VLOOKUP($A170,All_Metadata!$A:$P,6,FALSE)</f>
        <v>5</v>
      </c>
      <c r="G170">
        <v>7</v>
      </c>
      <c r="H170" t="str">
        <f>VLOOKUP($A170,All_Metadata!$A:$P,8,FALSE)</f>
        <v>VPC</v>
      </c>
      <c r="I170">
        <f>VLOOKUP($A170,All_Metadata!$A:$P,9,FALSE)</f>
        <v>6</v>
      </c>
      <c r="J170">
        <f>VLOOKUP($A170,All_Metadata!$A:$P,10,FALSE)</f>
        <v>1</v>
      </c>
      <c r="K170">
        <f>VLOOKUP($A170,All_Metadata!$A:$P,11,FALSE)</f>
        <v>10</v>
      </c>
      <c r="L170">
        <v>60</v>
      </c>
      <c r="M170">
        <f>VLOOKUP($A170,All_Metadata!$A:$P,13,FALSE)</f>
        <v>280</v>
      </c>
      <c r="N170">
        <f>VLOOKUP($A170,All_Metadata!$A:$P,14,FALSE)</f>
        <v>16380</v>
      </c>
      <c r="O170">
        <f>VLOOKUP($A170,All_Metadata!$A:$P,15,FALSE)</f>
        <v>0</v>
      </c>
      <c r="P170">
        <f>VLOOKUP($A170,All_Metadata!$A:$P,16,FALSE)</f>
        <v>43.666699999999999</v>
      </c>
    </row>
    <row r="171" spans="1:16" x14ac:dyDescent="0.3">
      <c r="A171" t="s">
        <v>577</v>
      </c>
      <c r="B171" t="str">
        <f>VLOOKUP($A171,All_Metadata!$A:$P,2,FALSE)</f>
        <v>Viruses</v>
      </c>
      <c r="C171">
        <f>VLOOKUP($A171,All_Metadata!$A:$P,3,FALSE)</f>
        <v>210625</v>
      </c>
      <c r="D171" t="str">
        <f>VLOOKUP($A171,All_Metadata!$A:$P,4,FALSE)</f>
        <v>PE477</v>
      </c>
      <c r="E171">
        <f>VLOOKUP($A171,All_Metadata!$A:$P,5,FALSE)</f>
        <v>200920</v>
      </c>
      <c r="F171">
        <f>VLOOKUP($A171,All_Metadata!$A:$P,6,FALSE)</f>
        <v>5</v>
      </c>
      <c r="G171">
        <v>7</v>
      </c>
      <c r="H171" t="str">
        <f>VLOOKUP($A171,All_Metadata!$A:$P,8,FALSE)</f>
        <v>VPC</v>
      </c>
      <c r="I171">
        <f>VLOOKUP($A171,All_Metadata!$A:$P,9,FALSE)</f>
        <v>6</v>
      </c>
      <c r="J171">
        <f>VLOOKUP($A171,All_Metadata!$A:$P,10,FALSE)</f>
        <v>2</v>
      </c>
      <c r="K171">
        <f>VLOOKUP($A171,All_Metadata!$A:$P,11,FALSE)</f>
        <v>10</v>
      </c>
      <c r="L171">
        <v>60</v>
      </c>
      <c r="M171">
        <f>VLOOKUP($A171,All_Metadata!$A:$P,13,FALSE)</f>
        <v>270</v>
      </c>
      <c r="N171">
        <f>VLOOKUP($A171,All_Metadata!$A:$P,14,FALSE)</f>
        <v>16170</v>
      </c>
      <c r="O171">
        <f>VLOOKUP($A171,All_Metadata!$A:$P,15,FALSE)</f>
        <v>0</v>
      </c>
      <c r="P171">
        <f>VLOOKUP($A171,All_Metadata!$A:$P,16,FALSE)</f>
        <v>43.666699999999999</v>
      </c>
    </row>
    <row r="172" spans="1:16" x14ac:dyDescent="0.3">
      <c r="A172" t="s">
        <v>578</v>
      </c>
      <c r="B172" t="str">
        <f>VLOOKUP($A172,All_Metadata!$A:$P,2,FALSE)</f>
        <v>Viruses</v>
      </c>
      <c r="C172">
        <f>VLOOKUP($A172,All_Metadata!$A:$P,3,FALSE)</f>
        <v>210625</v>
      </c>
      <c r="D172" t="str">
        <f>VLOOKUP($A172,All_Metadata!$A:$P,4,FALSE)</f>
        <v>PE477</v>
      </c>
      <c r="E172">
        <f>VLOOKUP($A172,All_Metadata!$A:$P,5,FALSE)</f>
        <v>200920</v>
      </c>
      <c r="F172">
        <f>VLOOKUP($A172,All_Metadata!$A:$P,6,FALSE)</f>
        <v>5</v>
      </c>
      <c r="G172">
        <v>7</v>
      </c>
      <c r="H172" t="str">
        <f>VLOOKUP($A172,All_Metadata!$A:$P,8,FALSE)</f>
        <v>VPC</v>
      </c>
      <c r="I172">
        <f>VLOOKUP($A172,All_Metadata!$A:$P,9,FALSE)</f>
        <v>6</v>
      </c>
      <c r="J172">
        <f>VLOOKUP($A172,All_Metadata!$A:$P,10,FALSE)</f>
        <v>3</v>
      </c>
      <c r="K172">
        <f>VLOOKUP($A172,All_Metadata!$A:$P,11,FALSE)</f>
        <v>10</v>
      </c>
      <c r="L172">
        <v>60</v>
      </c>
      <c r="M172">
        <f>VLOOKUP($A172,All_Metadata!$A:$P,13,FALSE)</f>
        <v>270</v>
      </c>
      <c r="N172">
        <f>VLOOKUP($A172,All_Metadata!$A:$P,14,FALSE)</f>
        <v>16560</v>
      </c>
      <c r="O172">
        <f>VLOOKUP($A172,All_Metadata!$A:$P,15,FALSE)</f>
        <v>0</v>
      </c>
      <c r="P172">
        <f>VLOOKUP($A172,All_Metadata!$A:$P,16,FALSE)</f>
        <v>43.666699999999999</v>
      </c>
    </row>
    <row r="173" spans="1:16" x14ac:dyDescent="0.3">
      <c r="A173" t="s">
        <v>594</v>
      </c>
      <c r="B173" t="str">
        <f>VLOOKUP($A173,All_Metadata!$A:$P,2,FALSE)</f>
        <v>Viruses</v>
      </c>
      <c r="C173">
        <f>VLOOKUP($A173,All_Metadata!$A:$P,3,FALSE)</f>
        <v>210625</v>
      </c>
      <c r="D173" t="str">
        <f>VLOOKUP($A173,All_Metadata!$A:$P,4,FALSE)</f>
        <v>PE477</v>
      </c>
      <c r="E173">
        <f>VLOOKUP($A173,All_Metadata!$A:$P,5,FALSE)</f>
        <v>200920</v>
      </c>
      <c r="F173">
        <f>VLOOKUP($A173,All_Metadata!$A:$P,6,FALSE)</f>
        <v>5</v>
      </c>
      <c r="G173">
        <v>7</v>
      </c>
      <c r="H173" t="str">
        <f>VLOOKUP($A173,All_Metadata!$A:$P,8,FALSE)</f>
        <v>VPC</v>
      </c>
      <c r="I173">
        <f>VLOOKUP($A173,All_Metadata!$A:$P,9,FALSE)</f>
        <v>9</v>
      </c>
      <c r="J173">
        <f>VLOOKUP($A173,All_Metadata!$A:$P,10,FALSE)</f>
        <v>1</v>
      </c>
      <c r="K173">
        <f>VLOOKUP($A173,All_Metadata!$A:$P,11,FALSE)</f>
        <v>10</v>
      </c>
      <c r="L173">
        <v>60</v>
      </c>
      <c r="M173">
        <f>VLOOKUP($A173,All_Metadata!$A:$P,13,FALSE)</f>
        <v>300</v>
      </c>
      <c r="N173">
        <f>VLOOKUP($A173,All_Metadata!$A:$P,14,FALSE)</f>
        <v>17475</v>
      </c>
      <c r="O173">
        <f>VLOOKUP($A173,All_Metadata!$A:$P,15,FALSE)</f>
        <v>0</v>
      </c>
      <c r="P173">
        <f>VLOOKUP($A173,All_Metadata!$A:$P,16,FALSE)</f>
        <v>43.666699999999999</v>
      </c>
    </row>
    <row r="174" spans="1:16" x14ac:dyDescent="0.3">
      <c r="A174" t="s">
        <v>595</v>
      </c>
      <c r="B174" t="str">
        <f>VLOOKUP($A174,All_Metadata!$A:$P,2,FALSE)</f>
        <v>Viruses</v>
      </c>
      <c r="C174">
        <f>VLOOKUP($A174,All_Metadata!$A:$P,3,FALSE)</f>
        <v>210625</v>
      </c>
      <c r="D174" t="str">
        <f>VLOOKUP($A174,All_Metadata!$A:$P,4,FALSE)</f>
        <v>PE477</v>
      </c>
      <c r="E174">
        <f>VLOOKUP($A174,All_Metadata!$A:$P,5,FALSE)</f>
        <v>200920</v>
      </c>
      <c r="F174">
        <f>VLOOKUP($A174,All_Metadata!$A:$P,6,FALSE)</f>
        <v>5</v>
      </c>
      <c r="G174">
        <v>7</v>
      </c>
      <c r="H174" t="str">
        <f>VLOOKUP($A174,All_Metadata!$A:$P,8,FALSE)</f>
        <v>VPC</v>
      </c>
      <c r="I174">
        <f>VLOOKUP($A174,All_Metadata!$A:$P,9,FALSE)</f>
        <v>9</v>
      </c>
      <c r="J174">
        <f>VLOOKUP($A174,All_Metadata!$A:$P,10,FALSE)</f>
        <v>2</v>
      </c>
      <c r="K174">
        <f>VLOOKUP($A174,All_Metadata!$A:$P,11,FALSE)</f>
        <v>10</v>
      </c>
      <c r="L174">
        <v>60</v>
      </c>
      <c r="M174">
        <f>VLOOKUP($A174,All_Metadata!$A:$P,13,FALSE)</f>
        <v>250</v>
      </c>
      <c r="N174">
        <f>VLOOKUP($A174,All_Metadata!$A:$P,14,FALSE)</f>
        <v>14370</v>
      </c>
      <c r="O174">
        <f>VLOOKUP($A174,All_Metadata!$A:$P,15,FALSE)</f>
        <v>0</v>
      </c>
      <c r="P174">
        <f>VLOOKUP($A174,All_Metadata!$A:$P,16,FALSE)</f>
        <v>43.666699999999999</v>
      </c>
    </row>
    <row r="175" spans="1:16" x14ac:dyDescent="0.3">
      <c r="A175" t="s">
        <v>596</v>
      </c>
      <c r="B175" t="str">
        <f>VLOOKUP($A175,All_Metadata!$A:$P,2,FALSE)</f>
        <v>Viruses</v>
      </c>
      <c r="C175">
        <f>VLOOKUP($A175,All_Metadata!$A:$P,3,FALSE)</f>
        <v>210625</v>
      </c>
      <c r="D175" t="str">
        <f>VLOOKUP($A175,All_Metadata!$A:$P,4,FALSE)</f>
        <v>PE477</v>
      </c>
      <c r="E175">
        <f>VLOOKUP($A175,All_Metadata!$A:$P,5,FALSE)</f>
        <v>200920</v>
      </c>
      <c r="F175">
        <f>VLOOKUP($A175,All_Metadata!$A:$P,6,FALSE)</f>
        <v>5</v>
      </c>
      <c r="G175">
        <v>7</v>
      </c>
      <c r="H175" t="str">
        <f>VLOOKUP($A175,All_Metadata!$A:$P,8,FALSE)</f>
        <v>VPC</v>
      </c>
      <c r="I175">
        <f>VLOOKUP($A175,All_Metadata!$A:$P,9,FALSE)</f>
        <v>9</v>
      </c>
      <c r="J175">
        <f>VLOOKUP($A175,All_Metadata!$A:$P,10,FALSE)</f>
        <v>3</v>
      </c>
      <c r="K175">
        <f>VLOOKUP($A175,All_Metadata!$A:$P,11,FALSE)</f>
        <v>10</v>
      </c>
      <c r="L175">
        <v>60</v>
      </c>
      <c r="M175">
        <f>VLOOKUP($A175,All_Metadata!$A:$P,13,FALSE)</f>
        <v>250</v>
      </c>
      <c r="N175">
        <f>VLOOKUP($A175,All_Metadata!$A:$P,14,FALSE)</f>
        <v>15825</v>
      </c>
      <c r="O175">
        <f>VLOOKUP($A175,All_Metadata!$A:$P,15,FALSE)</f>
        <v>0</v>
      </c>
      <c r="P175">
        <f>VLOOKUP($A175,All_Metadata!$A:$P,16,FALSE)</f>
        <v>43.666699999999999</v>
      </c>
    </row>
    <row r="176" spans="1:16" x14ac:dyDescent="0.3">
      <c r="A176" t="s">
        <v>597</v>
      </c>
      <c r="B176" t="str">
        <f>VLOOKUP($A176,All_Metadata!$A:$P,2,FALSE)</f>
        <v>Viruses</v>
      </c>
      <c r="C176">
        <f>VLOOKUP($A176,All_Metadata!$A:$P,3,FALSE)</f>
        <v>210625</v>
      </c>
      <c r="D176" t="str">
        <f>VLOOKUP($A176,All_Metadata!$A:$P,4,FALSE)</f>
        <v>PE477</v>
      </c>
      <c r="E176">
        <f>VLOOKUP($A176,All_Metadata!$A:$P,5,FALSE)</f>
        <v>200920</v>
      </c>
      <c r="F176">
        <f>VLOOKUP($A176,All_Metadata!$A:$P,6,FALSE)</f>
        <v>5</v>
      </c>
      <c r="G176">
        <v>7</v>
      </c>
      <c r="H176" t="str">
        <f>VLOOKUP($A176,All_Metadata!$A:$P,8,FALSE)</f>
        <v>VPC</v>
      </c>
      <c r="I176">
        <f>VLOOKUP($A176,All_Metadata!$A:$P,9,FALSE)</f>
        <v>12</v>
      </c>
      <c r="J176">
        <f>VLOOKUP($A176,All_Metadata!$A:$P,10,FALSE)</f>
        <v>1</v>
      </c>
      <c r="K176">
        <f>VLOOKUP($A176,All_Metadata!$A:$P,11,FALSE)</f>
        <v>10</v>
      </c>
      <c r="L176">
        <v>60</v>
      </c>
      <c r="M176">
        <f>VLOOKUP($A176,All_Metadata!$A:$P,13,FALSE)</f>
        <v>280</v>
      </c>
      <c r="N176">
        <f>VLOOKUP($A176,All_Metadata!$A:$P,14,FALSE)</f>
        <v>16305</v>
      </c>
      <c r="O176">
        <f>VLOOKUP($A176,All_Metadata!$A:$P,15,FALSE)</f>
        <v>0</v>
      </c>
      <c r="P176">
        <f>VLOOKUP($A176,All_Metadata!$A:$P,16,FALSE)</f>
        <v>43.666699999999999</v>
      </c>
    </row>
    <row r="177" spans="1:16" x14ac:dyDescent="0.3">
      <c r="A177" t="s">
        <v>598</v>
      </c>
      <c r="B177" t="str">
        <f>VLOOKUP($A177,All_Metadata!$A:$P,2,FALSE)</f>
        <v>Viruses</v>
      </c>
      <c r="C177">
        <f>VLOOKUP($A177,All_Metadata!$A:$P,3,FALSE)</f>
        <v>210625</v>
      </c>
      <c r="D177" t="str">
        <f>VLOOKUP($A177,All_Metadata!$A:$P,4,FALSE)</f>
        <v>PE477</v>
      </c>
      <c r="E177">
        <f>VLOOKUP($A177,All_Metadata!$A:$P,5,FALSE)</f>
        <v>200920</v>
      </c>
      <c r="F177">
        <f>VLOOKUP($A177,All_Metadata!$A:$P,6,FALSE)</f>
        <v>5</v>
      </c>
      <c r="G177">
        <v>7</v>
      </c>
      <c r="H177" t="str">
        <f>VLOOKUP($A177,All_Metadata!$A:$P,8,FALSE)</f>
        <v>VPC</v>
      </c>
      <c r="I177">
        <f>VLOOKUP($A177,All_Metadata!$A:$P,9,FALSE)</f>
        <v>12</v>
      </c>
      <c r="J177">
        <f>VLOOKUP($A177,All_Metadata!$A:$P,10,FALSE)</f>
        <v>2</v>
      </c>
      <c r="K177">
        <f>VLOOKUP($A177,All_Metadata!$A:$P,11,FALSE)</f>
        <v>10</v>
      </c>
      <c r="L177">
        <v>60</v>
      </c>
      <c r="M177">
        <f>VLOOKUP($A177,All_Metadata!$A:$P,13,FALSE)</f>
        <v>180</v>
      </c>
      <c r="N177">
        <f>VLOOKUP($A177,All_Metadata!$A:$P,14,FALSE)</f>
        <v>12660</v>
      </c>
      <c r="O177">
        <f>VLOOKUP($A177,All_Metadata!$A:$P,15,FALSE)</f>
        <v>0</v>
      </c>
      <c r="P177">
        <f>VLOOKUP($A177,All_Metadata!$A:$P,16,FALSE)</f>
        <v>43.666699999999999</v>
      </c>
    </row>
    <row r="178" spans="1:16" x14ac:dyDescent="0.3">
      <c r="A178" t="s">
        <v>599</v>
      </c>
      <c r="B178" t="str">
        <f>VLOOKUP($A178,All_Metadata!$A:$P,2,FALSE)</f>
        <v>Viruses</v>
      </c>
      <c r="C178">
        <f>VLOOKUP($A178,All_Metadata!$A:$P,3,FALSE)</f>
        <v>210625</v>
      </c>
      <c r="D178" t="str">
        <f>VLOOKUP($A178,All_Metadata!$A:$P,4,FALSE)</f>
        <v>PE477</v>
      </c>
      <c r="E178">
        <f>VLOOKUP($A178,All_Metadata!$A:$P,5,FALSE)</f>
        <v>200920</v>
      </c>
      <c r="F178">
        <f>VLOOKUP($A178,All_Metadata!$A:$P,6,FALSE)</f>
        <v>5</v>
      </c>
      <c r="G178">
        <v>7</v>
      </c>
      <c r="H178" t="str">
        <f>VLOOKUP($A178,All_Metadata!$A:$P,8,FALSE)</f>
        <v>VPC</v>
      </c>
      <c r="I178">
        <f>VLOOKUP($A178,All_Metadata!$A:$P,9,FALSE)</f>
        <v>12</v>
      </c>
      <c r="J178">
        <f>VLOOKUP($A178,All_Metadata!$A:$P,10,FALSE)</f>
        <v>3</v>
      </c>
      <c r="K178">
        <f>VLOOKUP($A178,All_Metadata!$A:$P,11,FALSE)</f>
        <v>10</v>
      </c>
      <c r="L178">
        <v>60</v>
      </c>
      <c r="M178">
        <f>VLOOKUP($A178,All_Metadata!$A:$P,13,FALSE)</f>
        <v>250</v>
      </c>
      <c r="N178">
        <f>VLOOKUP($A178,All_Metadata!$A:$P,14,FALSE)</f>
        <v>16365</v>
      </c>
      <c r="O178">
        <f>VLOOKUP($A178,All_Metadata!$A:$P,15,FALSE)</f>
        <v>0</v>
      </c>
      <c r="P178">
        <f>VLOOKUP($A178,All_Metadata!$A:$P,16,FALSE)</f>
        <v>43.666699999999999</v>
      </c>
    </row>
    <row r="179" spans="1:16" x14ac:dyDescent="0.3">
      <c r="A179" t="s">
        <v>600</v>
      </c>
      <c r="B179" t="str">
        <f>VLOOKUP($A179,All_Metadata!$A:$P,2,FALSE)</f>
        <v>Viruses</v>
      </c>
      <c r="C179">
        <f>VLOOKUP($A179,All_Metadata!$A:$P,3,FALSE)</f>
        <v>210625</v>
      </c>
      <c r="D179" t="str">
        <f>VLOOKUP($A179,All_Metadata!$A:$P,4,FALSE)</f>
        <v>PE477</v>
      </c>
      <c r="E179">
        <f>VLOOKUP($A179,All_Metadata!$A:$P,5,FALSE)</f>
        <v>200920</v>
      </c>
      <c r="F179">
        <f>VLOOKUP($A179,All_Metadata!$A:$P,6,FALSE)</f>
        <v>5</v>
      </c>
      <c r="G179">
        <v>7</v>
      </c>
      <c r="H179" t="str">
        <f>VLOOKUP($A179,All_Metadata!$A:$P,8,FALSE)</f>
        <v>VPC</v>
      </c>
      <c r="I179">
        <f>VLOOKUP($A179,All_Metadata!$A:$P,9,FALSE)</f>
        <v>24</v>
      </c>
      <c r="J179">
        <f>VLOOKUP($A179,All_Metadata!$A:$P,10,FALSE)</f>
        <v>1</v>
      </c>
      <c r="K179">
        <f>VLOOKUP($A179,All_Metadata!$A:$P,11,FALSE)</f>
        <v>10</v>
      </c>
      <c r="L179">
        <v>60</v>
      </c>
      <c r="M179">
        <f>VLOOKUP($A179,All_Metadata!$A:$P,13,FALSE)</f>
        <v>300</v>
      </c>
      <c r="N179">
        <f>VLOOKUP($A179,All_Metadata!$A:$P,14,FALSE)</f>
        <v>18210</v>
      </c>
      <c r="O179">
        <f>VLOOKUP($A179,All_Metadata!$A:$P,15,FALSE)</f>
        <v>0</v>
      </c>
      <c r="P179">
        <f>VLOOKUP($A179,All_Metadata!$A:$P,16,FALSE)</f>
        <v>43.666699999999999</v>
      </c>
    </row>
    <row r="180" spans="1:16" x14ac:dyDescent="0.3">
      <c r="A180" t="s">
        <v>601</v>
      </c>
      <c r="B180" t="str">
        <f>VLOOKUP($A180,All_Metadata!$A:$P,2,FALSE)</f>
        <v>Viruses</v>
      </c>
      <c r="C180">
        <f>VLOOKUP($A180,All_Metadata!$A:$P,3,FALSE)</f>
        <v>210625</v>
      </c>
      <c r="D180" t="str">
        <f>VLOOKUP($A180,All_Metadata!$A:$P,4,FALSE)</f>
        <v>PE477</v>
      </c>
      <c r="E180">
        <f>VLOOKUP($A180,All_Metadata!$A:$P,5,FALSE)</f>
        <v>200920</v>
      </c>
      <c r="F180">
        <f>VLOOKUP($A180,All_Metadata!$A:$P,6,FALSE)</f>
        <v>5</v>
      </c>
      <c r="G180">
        <v>7</v>
      </c>
      <c r="H180" t="str">
        <f>VLOOKUP($A180,All_Metadata!$A:$P,8,FALSE)</f>
        <v>VPC</v>
      </c>
      <c r="I180">
        <f>VLOOKUP($A180,All_Metadata!$A:$P,9,FALSE)</f>
        <v>24</v>
      </c>
      <c r="J180">
        <f>VLOOKUP($A180,All_Metadata!$A:$P,10,FALSE)</f>
        <v>2</v>
      </c>
      <c r="K180">
        <f>VLOOKUP($A180,All_Metadata!$A:$P,11,FALSE)</f>
        <v>10</v>
      </c>
      <c r="L180">
        <v>60</v>
      </c>
      <c r="M180">
        <f>VLOOKUP($A180,All_Metadata!$A:$P,13,FALSE)</f>
        <v>180</v>
      </c>
      <c r="N180">
        <f>VLOOKUP($A180,All_Metadata!$A:$P,14,FALSE)</f>
        <v>13320</v>
      </c>
      <c r="O180">
        <f>VLOOKUP($A180,All_Metadata!$A:$P,15,FALSE)</f>
        <v>0</v>
      </c>
      <c r="P180">
        <f>VLOOKUP($A180,All_Metadata!$A:$P,16,FALSE)</f>
        <v>43.666699999999999</v>
      </c>
    </row>
    <row r="181" spans="1:16" x14ac:dyDescent="0.3">
      <c r="A181" t="s">
        <v>602</v>
      </c>
      <c r="B181" t="str">
        <f>VLOOKUP($A181,All_Metadata!$A:$P,2,FALSE)</f>
        <v>Viruses</v>
      </c>
      <c r="C181">
        <f>VLOOKUP($A181,All_Metadata!$A:$P,3,FALSE)</f>
        <v>210625</v>
      </c>
      <c r="D181" t="str">
        <f>VLOOKUP($A181,All_Metadata!$A:$P,4,FALSE)</f>
        <v>PE477</v>
      </c>
      <c r="E181">
        <f>VLOOKUP($A181,All_Metadata!$A:$P,5,FALSE)</f>
        <v>200920</v>
      </c>
      <c r="F181">
        <f>VLOOKUP($A181,All_Metadata!$A:$P,6,FALSE)</f>
        <v>5</v>
      </c>
      <c r="G181">
        <v>7</v>
      </c>
      <c r="H181" t="str">
        <f>VLOOKUP($A181,All_Metadata!$A:$P,8,FALSE)</f>
        <v>VPC</v>
      </c>
      <c r="I181">
        <f>VLOOKUP($A181,All_Metadata!$A:$P,9,FALSE)</f>
        <v>24</v>
      </c>
      <c r="J181">
        <f>VLOOKUP($A181,All_Metadata!$A:$P,10,FALSE)</f>
        <v>3</v>
      </c>
      <c r="K181">
        <f>VLOOKUP($A181,All_Metadata!$A:$P,11,FALSE)</f>
        <v>10</v>
      </c>
      <c r="L181">
        <v>60</v>
      </c>
      <c r="M181">
        <f>VLOOKUP($A181,All_Metadata!$A:$P,13,FALSE)</f>
        <v>300</v>
      </c>
      <c r="N181">
        <f>VLOOKUP($A181,All_Metadata!$A:$P,14,FALSE)</f>
        <v>19245</v>
      </c>
      <c r="O181">
        <f>VLOOKUP($A181,All_Metadata!$A:$P,15,FALSE)</f>
        <v>0</v>
      </c>
      <c r="P181">
        <f>VLOOKUP($A181,All_Metadata!$A:$P,16,FALSE)</f>
        <v>43.666699999999999</v>
      </c>
    </row>
    <row r="182" spans="1:16" x14ac:dyDescent="0.3">
      <c r="A182" t="s">
        <v>618</v>
      </c>
      <c r="B182" t="str">
        <f>VLOOKUP($A182,All_Metadata!$A:$P,2,FALSE)</f>
        <v>Viruses</v>
      </c>
      <c r="C182">
        <f>VLOOKUP($A182,All_Metadata!$A:$P,3,FALSE)</f>
        <v>210624</v>
      </c>
      <c r="D182" t="str">
        <f>VLOOKUP($A182,All_Metadata!$A:$P,4,FALSE)</f>
        <v>PE477</v>
      </c>
      <c r="E182">
        <f>VLOOKUP($A182,All_Metadata!$A:$P,5,FALSE)</f>
        <v>200921</v>
      </c>
      <c r="F182">
        <f>VLOOKUP($A182,All_Metadata!$A:$P,6,FALSE)</f>
        <v>6</v>
      </c>
      <c r="G182">
        <v>7</v>
      </c>
      <c r="H182" t="str">
        <f>VLOOKUP($A182,All_Metadata!$A:$P,8,FALSE)</f>
        <v>VP</v>
      </c>
      <c r="I182">
        <f>VLOOKUP($A182,All_Metadata!$A:$P,9,FALSE)</f>
        <v>0</v>
      </c>
      <c r="J182">
        <f>VLOOKUP($A182,All_Metadata!$A:$P,10,FALSE)</f>
        <v>1</v>
      </c>
      <c r="K182">
        <f>VLOOKUP($A182,All_Metadata!$A:$P,11,FALSE)</f>
        <v>10</v>
      </c>
      <c r="L182">
        <v>60</v>
      </c>
      <c r="M182">
        <f>VLOOKUP($A182,All_Metadata!$A:$P,13,FALSE)</f>
        <v>180</v>
      </c>
      <c r="N182">
        <f>VLOOKUP($A182,All_Metadata!$A:$P,14,FALSE)</f>
        <v>11415</v>
      </c>
      <c r="O182">
        <f>VLOOKUP($A182,All_Metadata!$A:$P,15,FALSE)</f>
        <v>0</v>
      </c>
      <c r="P182">
        <f>VLOOKUP($A182,All_Metadata!$A:$P,16,FALSE)</f>
        <v>39</v>
      </c>
    </row>
    <row r="183" spans="1:16" x14ac:dyDescent="0.3">
      <c r="A183" t="s">
        <v>619</v>
      </c>
      <c r="B183" t="str">
        <f>VLOOKUP($A183,All_Metadata!$A:$P,2,FALSE)</f>
        <v>Viruses</v>
      </c>
      <c r="C183">
        <f>VLOOKUP($A183,All_Metadata!$A:$P,3,FALSE)</f>
        <v>210624</v>
      </c>
      <c r="D183" t="str">
        <f>VLOOKUP($A183,All_Metadata!$A:$P,4,FALSE)</f>
        <v>PE477</v>
      </c>
      <c r="E183">
        <f>VLOOKUP($A183,All_Metadata!$A:$P,5,FALSE)</f>
        <v>200921</v>
      </c>
      <c r="F183">
        <f>VLOOKUP($A183,All_Metadata!$A:$P,6,FALSE)</f>
        <v>6</v>
      </c>
      <c r="G183">
        <v>7</v>
      </c>
      <c r="H183" t="str">
        <f>VLOOKUP($A183,All_Metadata!$A:$P,8,FALSE)</f>
        <v>VP</v>
      </c>
      <c r="I183">
        <f>VLOOKUP($A183,All_Metadata!$A:$P,9,FALSE)</f>
        <v>0</v>
      </c>
      <c r="J183">
        <f>VLOOKUP($A183,All_Metadata!$A:$P,10,FALSE)</f>
        <v>2</v>
      </c>
      <c r="K183">
        <f>VLOOKUP($A183,All_Metadata!$A:$P,11,FALSE)</f>
        <v>10</v>
      </c>
      <c r="L183">
        <v>60</v>
      </c>
      <c r="M183">
        <f>VLOOKUP($A183,All_Metadata!$A:$P,13,FALSE)</f>
        <v>180</v>
      </c>
      <c r="N183">
        <f>VLOOKUP($A183,All_Metadata!$A:$P,14,FALSE)</f>
        <v>12015</v>
      </c>
      <c r="O183">
        <f>VLOOKUP($A183,All_Metadata!$A:$P,15,FALSE)</f>
        <v>0</v>
      </c>
      <c r="P183">
        <f>VLOOKUP($A183,All_Metadata!$A:$P,16,FALSE)</f>
        <v>39</v>
      </c>
    </row>
    <row r="184" spans="1:16" x14ac:dyDescent="0.3">
      <c r="A184" t="s">
        <v>620</v>
      </c>
      <c r="B184" t="str">
        <f>VLOOKUP($A184,All_Metadata!$A:$P,2,FALSE)</f>
        <v>Viruses</v>
      </c>
      <c r="C184">
        <f>VLOOKUP($A184,All_Metadata!$A:$P,3,FALSE)</f>
        <v>210624</v>
      </c>
      <c r="D184" t="str">
        <f>VLOOKUP($A184,All_Metadata!$A:$P,4,FALSE)</f>
        <v>PE477</v>
      </c>
      <c r="E184">
        <f>VLOOKUP($A184,All_Metadata!$A:$P,5,FALSE)</f>
        <v>200921</v>
      </c>
      <c r="F184">
        <f>VLOOKUP($A184,All_Metadata!$A:$P,6,FALSE)</f>
        <v>6</v>
      </c>
      <c r="G184">
        <v>7</v>
      </c>
      <c r="H184" t="str">
        <f>VLOOKUP($A184,All_Metadata!$A:$P,8,FALSE)</f>
        <v>VP</v>
      </c>
      <c r="I184">
        <f>VLOOKUP($A184,All_Metadata!$A:$P,9,FALSE)</f>
        <v>0</v>
      </c>
      <c r="J184">
        <f>VLOOKUP($A184,All_Metadata!$A:$P,10,FALSE)</f>
        <v>3</v>
      </c>
      <c r="K184">
        <f>VLOOKUP($A184,All_Metadata!$A:$P,11,FALSE)</f>
        <v>10</v>
      </c>
      <c r="L184">
        <v>60</v>
      </c>
      <c r="M184">
        <f>VLOOKUP($A184,All_Metadata!$A:$P,13,FALSE)</f>
        <v>150</v>
      </c>
      <c r="N184">
        <f>VLOOKUP($A184,All_Metadata!$A:$P,14,FALSE)</f>
        <v>10170</v>
      </c>
      <c r="O184">
        <f>VLOOKUP($A184,All_Metadata!$A:$P,15,FALSE)</f>
        <v>0</v>
      </c>
      <c r="P184">
        <f>VLOOKUP($A184,All_Metadata!$A:$P,16,FALSE)</f>
        <v>39</v>
      </c>
    </row>
    <row r="185" spans="1:16" x14ac:dyDescent="0.3">
      <c r="A185" t="s">
        <v>621</v>
      </c>
      <c r="B185" t="str">
        <f>VLOOKUP($A185,All_Metadata!$A:$P,2,FALSE)</f>
        <v>Viruses</v>
      </c>
      <c r="C185">
        <f>VLOOKUP($A185,All_Metadata!$A:$P,3,FALSE)</f>
        <v>210624</v>
      </c>
      <c r="D185" t="str">
        <f>VLOOKUP($A185,All_Metadata!$A:$P,4,FALSE)</f>
        <v>PE477</v>
      </c>
      <c r="E185">
        <f>VLOOKUP($A185,All_Metadata!$A:$P,5,FALSE)</f>
        <v>200921</v>
      </c>
      <c r="F185">
        <f>VLOOKUP($A185,All_Metadata!$A:$P,6,FALSE)</f>
        <v>6</v>
      </c>
      <c r="G185">
        <v>7</v>
      </c>
      <c r="H185" t="str">
        <f>VLOOKUP($A185,All_Metadata!$A:$P,8,FALSE)</f>
        <v>VP</v>
      </c>
      <c r="I185">
        <f>VLOOKUP($A185,All_Metadata!$A:$P,9,FALSE)</f>
        <v>3</v>
      </c>
      <c r="J185">
        <f>VLOOKUP($A185,All_Metadata!$A:$P,10,FALSE)</f>
        <v>1</v>
      </c>
      <c r="K185">
        <f>VLOOKUP($A185,All_Metadata!$A:$P,11,FALSE)</f>
        <v>10</v>
      </c>
      <c r="L185">
        <v>60</v>
      </c>
      <c r="M185">
        <f>VLOOKUP($A185,All_Metadata!$A:$P,13,FALSE)</f>
        <v>150</v>
      </c>
      <c r="N185">
        <f>VLOOKUP($A185,All_Metadata!$A:$P,14,FALSE)</f>
        <v>10335</v>
      </c>
      <c r="O185">
        <f>VLOOKUP($A185,All_Metadata!$A:$P,15,FALSE)</f>
        <v>0</v>
      </c>
      <c r="P185">
        <f>VLOOKUP($A185,All_Metadata!$A:$P,16,FALSE)</f>
        <v>39</v>
      </c>
    </row>
    <row r="186" spans="1:16" x14ac:dyDescent="0.3">
      <c r="A186" t="s">
        <v>622</v>
      </c>
      <c r="B186" t="str">
        <f>VLOOKUP($A186,All_Metadata!$A:$P,2,FALSE)</f>
        <v>Viruses</v>
      </c>
      <c r="C186">
        <f>VLOOKUP($A186,All_Metadata!$A:$P,3,FALSE)</f>
        <v>210624</v>
      </c>
      <c r="D186" t="str">
        <f>VLOOKUP($A186,All_Metadata!$A:$P,4,FALSE)</f>
        <v>PE477</v>
      </c>
      <c r="E186">
        <f>VLOOKUP($A186,All_Metadata!$A:$P,5,FALSE)</f>
        <v>200921</v>
      </c>
      <c r="F186">
        <f>VLOOKUP($A186,All_Metadata!$A:$P,6,FALSE)</f>
        <v>6</v>
      </c>
      <c r="G186">
        <v>7</v>
      </c>
      <c r="H186" t="str">
        <f>VLOOKUP($A186,All_Metadata!$A:$P,8,FALSE)</f>
        <v>VP</v>
      </c>
      <c r="I186">
        <f>VLOOKUP($A186,All_Metadata!$A:$P,9,FALSE)</f>
        <v>3</v>
      </c>
      <c r="J186">
        <f>VLOOKUP($A186,All_Metadata!$A:$P,10,FALSE)</f>
        <v>2</v>
      </c>
      <c r="K186">
        <f>VLOOKUP($A186,All_Metadata!$A:$P,11,FALSE)</f>
        <v>10</v>
      </c>
      <c r="L186">
        <v>60</v>
      </c>
      <c r="M186">
        <f>VLOOKUP($A186,All_Metadata!$A:$P,13,FALSE)</f>
        <v>150</v>
      </c>
      <c r="N186">
        <f>VLOOKUP($A186,All_Metadata!$A:$P,14,FALSE)</f>
        <v>9765</v>
      </c>
      <c r="O186">
        <f>VLOOKUP($A186,All_Metadata!$A:$P,15,FALSE)</f>
        <v>0</v>
      </c>
      <c r="P186">
        <f>VLOOKUP($A186,All_Metadata!$A:$P,16,FALSE)</f>
        <v>39</v>
      </c>
    </row>
    <row r="187" spans="1:16" x14ac:dyDescent="0.3">
      <c r="A187" t="s">
        <v>623</v>
      </c>
      <c r="B187" t="str">
        <f>VLOOKUP($A187,All_Metadata!$A:$P,2,FALSE)</f>
        <v>Viruses</v>
      </c>
      <c r="C187">
        <f>VLOOKUP($A187,All_Metadata!$A:$P,3,FALSE)</f>
        <v>210624</v>
      </c>
      <c r="D187" t="str">
        <f>VLOOKUP($A187,All_Metadata!$A:$P,4,FALSE)</f>
        <v>PE477</v>
      </c>
      <c r="E187">
        <f>VLOOKUP($A187,All_Metadata!$A:$P,5,FALSE)</f>
        <v>200921</v>
      </c>
      <c r="F187">
        <f>VLOOKUP($A187,All_Metadata!$A:$P,6,FALSE)</f>
        <v>6</v>
      </c>
      <c r="G187">
        <v>7</v>
      </c>
      <c r="H187" t="str">
        <f>VLOOKUP($A187,All_Metadata!$A:$P,8,FALSE)</f>
        <v>VP</v>
      </c>
      <c r="I187">
        <f>VLOOKUP($A187,All_Metadata!$A:$P,9,FALSE)</f>
        <v>3</v>
      </c>
      <c r="J187">
        <f>VLOOKUP($A187,All_Metadata!$A:$P,10,FALSE)</f>
        <v>3</v>
      </c>
      <c r="K187">
        <f>VLOOKUP($A187,All_Metadata!$A:$P,11,FALSE)</f>
        <v>10</v>
      </c>
      <c r="L187">
        <v>60</v>
      </c>
      <c r="M187">
        <f>VLOOKUP($A187,All_Metadata!$A:$P,13,FALSE)</f>
        <v>150</v>
      </c>
      <c r="N187">
        <f>VLOOKUP($A187,All_Metadata!$A:$P,14,FALSE)</f>
        <v>9930</v>
      </c>
      <c r="O187">
        <f>VLOOKUP($A187,All_Metadata!$A:$P,15,FALSE)</f>
        <v>0</v>
      </c>
      <c r="P187">
        <f>VLOOKUP($A187,All_Metadata!$A:$P,16,FALSE)</f>
        <v>39</v>
      </c>
    </row>
    <row r="188" spans="1:16" x14ac:dyDescent="0.3">
      <c r="A188" t="s">
        <v>624</v>
      </c>
      <c r="B188" t="str">
        <f>VLOOKUP($A188,All_Metadata!$A:$P,2,FALSE)</f>
        <v>Viruses</v>
      </c>
      <c r="C188">
        <f>VLOOKUP($A188,All_Metadata!$A:$P,3,FALSE)</f>
        <v>210624</v>
      </c>
      <c r="D188" t="str">
        <f>VLOOKUP($A188,All_Metadata!$A:$P,4,FALSE)</f>
        <v>PE477</v>
      </c>
      <c r="E188">
        <f>VLOOKUP($A188,All_Metadata!$A:$P,5,FALSE)</f>
        <v>200921</v>
      </c>
      <c r="F188">
        <f>VLOOKUP($A188,All_Metadata!$A:$P,6,FALSE)</f>
        <v>6</v>
      </c>
      <c r="G188">
        <v>7</v>
      </c>
      <c r="H188" t="str">
        <f>VLOOKUP($A188,All_Metadata!$A:$P,8,FALSE)</f>
        <v>VP</v>
      </c>
      <c r="I188">
        <f>VLOOKUP($A188,All_Metadata!$A:$P,9,FALSE)</f>
        <v>6</v>
      </c>
      <c r="J188">
        <f>VLOOKUP($A188,All_Metadata!$A:$P,10,FALSE)</f>
        <v>1</v>
      </c>
      <c r="K188">
        <f>VLOOKUP($A188,All_Metadata!$A:$P,11,FALSE)</f>
        <v>10</v>
      </c>
      <c r="L188">
        <v>60</v>
      </c>
      <c r="M188">
        <f>VLOOKUP($A188,All_Metadata!$A:$P,13,FALSE)</f>
        <v>150</v>
      </c>
      <c r="N188">
        <f>VLOOKUP($A188,All_Metadata!$A:$P,14,FALSE)</f>
        <v>10485</v>
      </c>
      <c r="O188" t="str">
        <f>VLOOKUP($A188,All_Metadata!$A:$P,15,FALSE)</f>
        <v>NOT SURE WHICH ONE EXISTS; both exist. choosing this one</v>
      </c>
      <c r="P188">
        <f>VLOOKUP($A188,All_Metadata!$A:$P,16,FALSE)</f>
        <v>39</v>
      </c>
    </row>
    <row r="189" spans="1:16" x14ac:dyDescent="0.3">
      <c r="A189" t="s">
        <v>626</v>
      </c>
      <c r="B189" t="str">
        <f>VLOOKUP($A189,All_Metadata!$A:$P,2,FALSE)</f>
        <v>Viruses</v>
      </c>
      <c r="C189">
        <f>VLOOKUP($A189,All_Metadata!$A:$P,3,FALSE)</f>
        <v>210624</v>
      </c>
      <c r="D189" t="str">
        <f>VLOOKUP($A189,All_Metadata!$A:$P,4,FALSE)</f>
        <v>PE477</v>
      </c>
      <c r="E189">
        <f>VLOOKUP($A189,All_Metadata!$A:$P,5,FALSE)</f>
        <v>200921</v>
      </c>
      <c r="F189">
        <f>VLOOKUP($A189,All_Metadata!$A:$P,6,FALSE)</f>
        <v>6</v>
      </c>
      <c r="G189">
        <v>7</v>
      </c>
      <c r="H189" t="str">
        <f>VLOOKUP($A189,All_Metadata!$A:$P,8,FALSE)</f>
        <v>VP</v>
      </c>
      <c r="I189">
        <f>VLOOKUP($A189,All_Metadata!$A:$P,9,FALSE)</f>
        <v>6</v>
      </c>
      <c r="J189">
        <f>VLOOKUP($A189,All_Metadata!$A:$P,10,FALSE)</f>
        <v>2</v>
      </c>
      <c r="K189">
        <f>VLOOKUP($A189,All_Metadata!$A:$P,11,FALSE)</f>
        <v>10</v>
      </c>
      <c r="L189">
        <v>60</v>
      </c>
      <c r="M189">
        <f>VLOOKUP($A189,All_Metadata!$A:$P,13,FALSE)</f>
        <v>150</v>
      </c>
      <c r="N189">
        <f>VLOOKUP($A189,All_Metadata!$A:$P,14,FALSE)</f>
        <v>10740</v>
      </c>
      <c r="O189">
        <f>VLOOKUP($A189,All_Metadata!$A:$P,15,FALSE)</f>
        <v>0</v>
      </c>
      <c r="P189">
        <f>VLOOKUP($A189,All_Metadata!$A:$P,16,FALSE)</f>
        <v>39</v>
      </c>
    </row>
    <row r="190" spans="1:16" x14ac:dyDescent="0.3">
      <c r="A190" t="s">
        <v>627</v>
      </c>
      <c r="B190" t="str">
        <f>VLOOKUP($A190,All_Metadata!$A:$P,2,FALSE)</f>
        <v>Viruses</v>
      </c>
      <c r="C190">
        <f>VLOOKUP($A190,All_Metadata!$A:$P,3,FALSE)</f>
        <v>210624</v>
      </c>
      <c r="D190" t="str">
        <f>VLOOKUP($A190,All_Metadata!$A:$P,4,FALSE)</f>
        <v>PE477</v>
      </c>
      <c r="E190">
        <f>VLOOKUP($A190,All_Metadata!$A:$P,5,FALSE)</f>
        <v>200921</v>
      </c>
      <c r="F190">
        <f>VLOOKUP($A190,All_Metadata!$A:$P,6,FALSE)</f>
        <v>6</v>
      </c>
      <c r="G190">
        <v>7</v>
      </c>
      <c r="H190" t="str">
        <f>VLOOKUP($A190,All_Metadata!$A:$P,8,FALSE)</f>
        <v>VP</v>
      </c>
      <c r="I190">
        <f>VLOOKUP($A190,All_Metadata!$A:$P,9,FALSE)</f>
        <v>6</v>
      </c>
      <c r="J190">
        <f>VLOOKUP($A190,All_Metadata!$A:$P,10,FALSE)</f>
        <v>3</v>
      </c>
      <c r="K190">
        <f>VLOOKUP($A190,All_Metadata!$A:$P,11,FALSE)</f>
        <v>10</v>
      </c>
      <c r="L190">
        <v>60</v>
      </c>
      <c r="M190">
        <f>VLOOKUP($A190,All_Metadata!$A:$P,13,FALSE)</f>
        <v>150</v>
      </c>
      <c r="N190">
        <f>VLOOKUP($A190,All_Metadata!$A:$P,14,FALSE)</f>
        <v>10455</v>
      </c>
      <c r="O190">
        <f>VLOOKUP($A190,All_Metadata!$A:$P,15,FALSE)</f>
        <v>0</v>
      </c>
      <c r="P190">
        <f>VLOOKUP($A190,All_Metadata!$A:$P,16,FALSE)</f>
        <v>39</v>
      </c>
    </row>
    <row r="191" spans="1:16" x14ac:dyDescent="0.3">
      <c r="A191" t="s">
        <v>643</v>
      </c>
      <c r="B191" t="str">
        <f>VLOOKUP($A191,All_Metadata!$A:$P,2,FALSE)</f>
        <v>Viruses</v>
      </c>
      <c r="C191">
        <f>VLOOKUP($A191,All_Metadata!$A:$P,3,FALSE)</f>
        <v>210624</v>
      </c>
      <c r="D191" t="str">
        <f>VLOOKUP($A191,All_Metadata!$A:$P,4,FALSE)</f>
        <v>PE477</v>
      </c>
      <c r="E191">
        <f>VLOOKUP($A191,All_Metadata!$A:$P,5,FALSE)</f>
        <v>200921</v>
      </c>
      <c r="F191">
        <f>VLOOKUP($A191,All_Metadata!$A:$P,6,FALSE)</f>
        <v>6</v>
      </c>
      <c r="G191">
        <v>7</v>
      </c>
      <c r="H191" t="str">
        <f>VLOOKUP($A191,All_Metadata!$A:$P,8,FALSE)</f>
        <v>VP</v>
      </c>
      <c r="I191">
        <f>VLOOKUP($A191,All_Metadata!$A:$P,9,FALSE)</f>
        <v>9</v>
      </c>
      <c r="J191">
        <f>VLOOKUP($A191,All_Metadata!$A:$P,10,FALSE)</f>
        <v>1</v>
      </c>
      <c r="K191">
        <f>VLOOKUP($A191,All_Metadata!$A:$P,11,FALSE)</f>
        <v>10</v>
      </c>
      <c r="L191">
        <v>60</v>
      </c>
      <c r="M191">
        <f>VLOOKUP($A191,All_Metadata!$A:$P,13,FALSE)</f>
        <v>210</v>
      </c>
      <c r="N191">
        <f>VLOOKUP($A191,All_Metadata!$A:$P,14,FALSE)</f>
        <v>12075</v>
      </c>
      <c r="O191">
        <f>VLOOKUP($A191,All_Metadata!$A:$P,15,FALSE)</f>
        <v>0</v>
      </c>
      <c r="P191">
        <f>VLOOKUP($A191,All_Metadata!$A:$P,16,FALSE)</f>
        <v>39</v>
      </c>
    </row>
    <row r="192" spans="1:16" x14ac:dyDescent="0.3">
      <c r="A192" t="s">
        <v>644</v>
      </c>
      <c r="B192" t="str">
        <f>VLOOKUP($A192,All_Metadata!$A:$P,2,FALSE)</f>
        <v>Viruses</v>
      </c>
      <c r="C192">
        <f>VLOOKUP($A192,All_Metadata!$A:$P,3,FALSE)</f>
        <v>210624</v>
      </c>
      <c r="D192" t="str">
        <f>VLOOKUP($A192,All_Metadata!$A:$P,4,FALSE)</f>
        <v>PE477</v>
      </c>
      <c r="E192">
        <f>VLOOKUP($A192,All_Metadata!$A:$P,5,FALSE)</f>
        <v>200921</v>
      </c>
      <c r="F192">
        <f>VLOOKUP($A192,All_Metadata!$A:$P,6,FALSE)</f>
        <v>6</v>
      </c>
      <c r="G192">
        <v>7</v>
      </c>
      <c r="H192" t="str">
        <f>VLOOKUP($A192,All_Metadata!$A:$P,8,FALSE)</f>
        <v>VP</v>
      </c>
      <c r="I192">
        <f>VLOOKUP($A192,All_Metadata!$A:$P,9,FALSE)</f>
        <v>9</v>
      </c>
      <c r="J192">
        <f>VLOOKUP($A192,All_Metadata!$A:$P,10,FALSE)</f>
        <v>2</v>
      </c>
      <c r="K192">
        <f>VLOOKUP($A192,All_Metadata!$A:$P,11,FALSE)</f>
        <v>10</v>
      </c>
      <c r="L192">
        <v>60</v>
      </c>
      <c r="M192">
        <f>VLOOKUP($A192,All_Metadata!$A:$P,13,FALSE)</f>
        <v>200</v>
      </c>
      <c r="N192">
        <f>VLOOKUP($A192,All_Metadata!$A:$P,14,FALSE)</f>
        <v>11430</v>
      </c>
      <c r="O192">
        <f>VLOOKUP($A192,All_Metadata!$A:$P,15,FALSE)</f>
        <v>0</v>
      </c>
      <c r="P192">
        <f>VLOOKUP($A192,All_Metadata!$A:$P,16,FALSE)</f>
        <v>39</v>
      </c>
    </row>
    <row r="193" spans="1:16" x14ac:dyDescent="0.3">
      <c r="A193" t="s">
        <v>645</v>
      </c>
      <c r="B193" t="str">
        <f>VLOOKUP($A193,All_Metadata!$A:$P,2,FALSE)</f>
        <v>Viruses</v>
      </c>
      <c r="C193">
        <f>VLOOKUP($A193,All_Metadata!$A:$P,3,FALSE)</f>
        <v>210624</v>
      </c>
      <c r="D193" t="str">
        <f>VLOOKUP($A193,All_Metadata!$A:$P,4,FALSE)</f>
        <v>PE477</v>
      </c>
      <c r="E193">
        <f>VLOOKUP($A193,All_Metadata!$A:$P,5,FALSE)</f>
        <v>200921</v>
      </c>
      <c r="F193">
        <f>VLOOKUP($A193,All_Metadata!$A:$P,6,FALSE)</f>
        <v>6</v>
      </c>
      <c r="G193">
        <v>7</v>
      </c>
      <c r="H193" t="str">
        <f>VLOOKUP($A193,All_Metadata!$A:$P,8,FALSE)</f>
        <v>VP</v>
      </c>
      <c r="I193">
        <f>VLOOKUP($A193,All_Metadata!$A:$P,9,FALSE)</f>
        <v>9</v>
      </c>
      <c r="J193">
        <f>VLOOKUP($A193,All_Metadata!$A:$P,10,FALSE)</f>
        <v>3</v>
      </c>
      <c r="K193">
        <f>VLOOKUP($A193,All_Metadata!$A:$P,11,FALSE)</f>
        <v>10</v>
      </c>
      <c r="L193">
        <v>60</v>
      </c>
      <c r="M193">
        <f>VLOOKUP($A193,All_Metadata!$A:$P,13,FALSE)</f>
        <v>150</v>
      </c>
      <c r="N193">
        <f>VLOOKUP($A193,All_Metadata!$A:$P,14,FALSE)</f>
        <v>10140</v>
      </c>
      <c r="O193">
        <f>VLOOKUP($A193,All_Metadata!$A:$P,15,FALSE)</f>
        <v>0</v>
      </c>
      <c r="P193">
        <f>VLOOKUP($A193,All_Metadata!$A:$P,16,FALSE)</f>
        <v>39</v>
      </c>
    </row>
    <row r="194" spans="1:16" x14ac:dyDescent="0.3">
      <c r="A194" t="s">
        <v>646</v>
      </c>
      <c r="B194" t="str">
        <f>VLOOKUP($A194,All_Metadata!$A:$P,2,FALSE)</f>
        <v>Viruses</v>
      </c>
      <c r="C194">
        <f>VLOOKUP($A194,All_Metadata!$A:$P,3,FALSE)</f>
        <v>210624</v>
      </c>
      <c r="D194" t="str">
        <f>VLOOKUP($A194,All_Metadata!$A:$P,4,FALSE)</f>
        <v>PE477</v>
      </c>
      <c r="E194">
        <f>VLOOKUP($A194,All_Metadata!$A:$P,5,FALSE)</f>
        <v>200921</v>
      </c>
      <c r="F194">
        <f>VLOOKUP($A194,All_Metadata!$A:$P,6,FALSE)</f>
        <v>6</v>
      </c>
      <c r="G194">
        <v>7</v>
      </c>
      <c r="H194" t="str">
        <f>VLOOKUP($A194,All_Metadata!$A:$P,8,FALSE)</f>
        <v>VP</v>
      </c>
      <c r="I194">
        <f>VLOOKUP($A194,All_Metadata!$A:$P,9,FALSE)</f>
        <v>12</v>
      </c>
      <c r="J194">
        <f>VLOOKUP($A194,All_Metadata!$A:$P,10,FALSE)</f>
        <v>1</v>
      </c>
      <c r="K194">
        <f>VLOOKUP($A194,All_Metadata!$A:$P,11,FALSE)</f>
        <v>10</v>
      </c>
      <c r="L194">
        <v>60</v>
      </c>
      <c r="M194">
        <f>VLOOKUP($A194,All_Metadata!$A:$P,13,FALSE)</f>
        <v>150</v>
      </c>
      <c r="N194">
        <f>VLOOKUP($A194,All_Metadata!$A:$P,14,FALSE)</f>
        <v>10230</v>
      </c>
      <c r="O194">
        <f>VLOOKUP($A194,All_Metadata!$A:$P,15,FALSE)</f>
        <v>0</v>
      </c>
      <c r="P194">
        <f>VLOOKUP($A194,All_Metadata!$A:$P,16,FALSE)</f>
        <v>39</v>
      </c>
    </row>
    <row r="195" spans="1:16" x14ac:dyDescent="0.3">
      <c r="A195" t="s">
        <v>647</v>
      </c>
      <c r="B195" t="str">
        <f>VLOOKUP($A195,All_Metadata!$A:$P,2,FALSE)</f>
        <v>Viruses</v>
      </c>
      <c r="C195">
        <f>VLOOKUP($A195,All_Metadata!$A:$P,3,FALSE)</f>
        <v>210624</v>
      </c>
      <c r="D195" t="str">
        <f>VLOOKUP($A195,All_Metadata!$A:$P,4,FALSE)</f>
        <v>PE477</v>
      </c>
      <c r="E195">
        <f>VLOOKUP($A195,All_Metadata!$A:$P,5,FALSE)</f>
        <v>200921</v>
      </c>
      <c r="F195">
        <f>VLOOKUP($A195,All_Metadata!$A:$P,6,FALSE)</f>
        <v>6</v>
      </c>
      <c r="G195">
        <v>7</v>
      </c>
      <c r="H195" t="str">
        <f>VLOOKUP($A195,All_Metadata!$A:$P,8,FALSE)</f>
        <v>VP</v>
      </c>
      <c r="I195">
        <f>VLOOKUP($A195,All_Metadata!$A:$P,9,FALSE)</f>
        <v>12</v>
      </c>
      <c r="J195">
        <f>VLOOKUP($A195,All_Metadata!$A:$P,10,FALSE)</f>
        <v>2</v>
      </c>
      <c r="K195">
        <f>VLOOKUP($A195,All_Metadata!$A:$P,11,FALSE)</f>
        <v>10</v>
      </c>
      <c r="L195">
        <v>60</v>
      </c>
      <c r="M195">
        <f>VLOOKUP($A195,All_Metadata!$A:$P,13,FALSE)</f>
        <v>200</v>
      </c>
      <c r="N195">
        <f>VLOOKUP($A195,All_Metadata!$A:$P,14,FALSE)</f>
        <v>12315</v>
      </c>
      <c r="O195">
        <f>VLOOKUP($A195,All_Metadata!$A:$P,15,FALSE)</f>
        <v>0</v>
      </c>
      <c r="P195">
        <f>VLOOKUP($A195,All_Metadata!$A:$P,16,FALSE)</f>
        <v>39</v>
      </c>
    </row>
    <row r="196" spans="1:16" x14ac:dyDescent="0.3">
      <c r="A196" t="s">
        <v>648</v>
      </c>
      <c r="B196" t="str">
        <f>VLOOKUP($A196,All_Metadata!$A:$P,2,FALSE)</f>
        <v>Viruses</v>
      </c>
      <c r="C196">
        <f>VLOOKUP($A196,All_Metadata!$A:$P,3,FALSE)</f>
        <v>210624</v>
      </c>
      <c r="D196" t="str">
        <f>VLOOKUP($A196,All_Metadata!$A:$P,4,FALSE)</f>
        <v>PE477</v>
      </c>
      <c r="E196">
        <f>VLOOKUP($A196,All_Metadata!$A:$P,5,FALSE)</f>
        <v>200921</v>
      </c>
      <c r="F196">
        <f>VLOOKUP($A196,All_Metadata!$A:$P,6,FALSE)</f>
        <v>6</v>
      </c>
      <c r="G196">
        <v>7</v>
      </c>
      <c r="H196" t="str">
        <f>VLOOKUP($A196,All_Metadata!$A:$P,8,FALSE)</f>
        <v>VP</v>
      </c>
      <c r="I196">
        <f>VLOOKUP($A196,All_Metadata!$A:$P,9,FALSE)</f>
        <v>12</v>
      </c>
      <c r="J196">
        <f>VLOOKUP($A196,All_Metadata!$A:$P,10,FALSE)</f>
        <v>3</v>
      </c>
      <c r="K196">
        <f>VLOOKUP($A196,All_Metadata!$A:$P,11,FALSE)</f>
        <v>10</v>
      </c>
      <c r="L196">
        <v>60</v>
      </c>
      <c r="M196">
        <f>VLOOKUP($A196,All_Metadata!$A:$P,13,FALSE)</f>
        <v>180</v>
      </c>
      <c r="N196">
        <f>VLOOKUP($A196,All_Metadata!$A:$P,14,FALSE)</f>
        <v>10650</v>
      </c>
      <c r="O196">
        <f>VLOOKUP($A196,All_Metadata!$A:$P,15,FALSE)</f>
        <v>0</v>
      </c>
      <c r="P196">
        <f>VLOOKUP($A196,All_Metadata!$A:$P,16,FALSE)</f>
        <v>39</v>
      </c>
    </row>
    <row r="197" spans="1:16" x14ac:dyDescent="0.3">
      <c r="A197" t="s">
        <v>649</v>
      </c>
      <c r="B197" t="str">
        <f>VLOOKUP($A197,All_Metadata!$A:$P,2,FALSE)</f>
        <v>Viruses</v>
      </c>
      <c r="C197">
        <f>VLOOKUP($A197,All_Metadata!$A:$P,3,FALSE)</f>
        <v>210624</v>
      </c>
      <c r="D197" t="str">
        <f>VLOOKUP($A197,All_Metadata!$A:$P,4,FALSE)</f>
        <v>PE477</v>
      </c>
      <c r="E197">
        <f>VLOOKUP($A197,All_Metadata!$A:$P,5,FALSE)</f>
        <v>200921</v>
      </c>
      <c r="F197">
        <f>VLOOKUP($A197,All_Metadata!$A:$P,6,FALSE)</f>
        <v>6</v>
      </c>
      <c r="G197">
        <v>7</v>
      </c>
      <c r="H197" t="str">
        <f>VLOOKUP($A197,All_Metadata!$A:$P,8,FALSE)</f>
        <v>VP</v>
      </c>
      <c r="I197">
        <f>VLOOKUP($A197,All_Metadata!$A:$P,9,FALSE)</f>
        <v>24</v>
      </c>
      <c r="J197">
        <f>VLOOKUP($A197,All_Metadata!$A:$P,10,FALSE)</f>
        <v>1</v>
      </c>
      <c r="K197">
        <f>VLOOKUP($A197,All_Metadata!$A:$P,11,FALSE)</f>
        <v>10</v>
      </c>
      <c r="L197">
        <v>60</v>
      </c>
      <c r="M197">
        <f>VLOOKUP($A197,All_Metadata!$A:$P,13,FALSE)</f>
        <v>200</v>
      </c>
      <c r="N197">
        <f>VLOOKUP($A197,All_Metadata!$A:$P,14,FALSE)</f>
        <v>12965</v>
      </c>
      <c r="O197">
        <f>VLOOKUP($A197,All_Metadata!$A:$P,15,FALSE)</f>
        <v>0</v>
      </c>
      <c r="P197">
        <f>VLOOKUP($A197,All_Metadata!$A:$P,16,FALSE)</f>
        <v>39</v>
      </c>
    </row>
    <row r="198" spans="1:16" x14ac:dyDescent="0.3">
      <c r="A198" t="s">
        <v>650</v>
      </c>
      <c r="B198" t="str">
        <f>VLOOKUP($A198,All_Metadata!$A:$P,2,FALSE)</f>
        <v>Viruses</v>
      </c>
      <c r="C198">
        <f>VLOOKUP($A198,All_Metadata!$A:$P,3,FALSE)</f>
        <v>210624</v>
      </c>
      <c r="D198" t="str">
        <f>VLOOKUP($A198,All_Metadata!$A:$P,4,FALSE)</f>
        <v>PE477</v>
      </c>
      <c r="E198">
        <f>VLOOKUP($A198,All_Metadata!$A:$P,5,FALSE)</f>
        <v>200921</v>
      </c>
      <c r="F198">
        <f>VLOOKUP($A198,All_Metadata!$A:$P,6,FALSE)</f>
        <v>6</v>
      </c>
      <c r="G198">
        <v>7</v>
      </c>
      <c r="H198" t="str">
        <f>VLOOKUP($A198,All_Metadata!$A:$P,8,FALSE)</f>
        <v>VP</v>
      </c>
      <c r="I198">
        <f>VLOOKUP($A198,All_Metadata!$A:$P,9,FALSE)</f>
        <v>24</v>
      </c>
      <c r="J198">
        <f>VLOOKUP($A198,All_Metadata!$A:$P,10,FALSE)</f>
        <v>2</v>
      </c>
      <c r="K198">
        <f>VLOOKUP($A198,All_Metadata!$A:$P,11,FALSE)</f>
        <v>10</v>
      </c>
      <c r="L198">
        <v>60</v>
      </c>
      <c r="M198">
        <f>VLOOKUP($A198,All_Metadata!$A:$P,13,FALSE)</f>
        <v>200</v>
      </c>
      <c r="N198">
        <f>VLOOKUP($A198,All_Metadata!$A:$P,14,FALSE)</f>
        <v>13170</v>
      </c>
      <c r="O198">
        <f>VLOOKUP($A198,All_Metadata!$A:$P,15,FALSE)</f>
        <v>0</v>
      </c>
      <c r="P198">
        <f>VLOOKUP($A198,All_Metadata!$A:$P,16,FALSE)</f>
        <v>39</v>
      </c>
    </row>
    <row r="199" spans="1:16" x14ac:dyDescent="0.3">
      <c r="A199" t="s">
        <v>651</v>
      </c>
      <c r="B199" t="str">
        <f>VLOOKUP($A199,All_Metadata!$A:$P,2,FALSE)</f>
        <v>Viruses</v>
      </c>
      <c r="C199">
        <f>VLOOKUP($A199,All_Metadata!$A:$P,3,FALSE)</f>
        <v>210624</v>
      </c>
      <c r="D199" t="str">
        <f>VLOOKUP($A199,All_Metadata!$A:$P,4,FALSE)</f>
        <v>PE477</v>
      </c>
      <c r="E199">
        <f>VLOOKUP($A199,All_Metadata!$A:$P,5,FALSE)</f>
        <v>200921</v>
      </c>
      <c r="F199">
        <f>VLOOKUP($A199,All_Metadata!$A:$P,6,FALSE)</f>
        <v>6</v>
      </c>
      <c r="G199">
        <v>7</v>
      </c>
      <c r="H199" t="str">
        <f>VLOOKUP($A199,All_Metadata!$A:$P,8,FALSE)</f>
        <v>VP</v>
      </c>
      <c r="I199">
        <f>VLOOKUP($A199,All_Metadata!$A:$P,9,FALSE)</f>
        <v>24</v>
      </c>
      <c r="J199">
        <f>VLOOKUP($A199,All_Metadata!$A:$P,10,FALSE)</f>
        <v>3</v>
      </c>
      <c r="K199">
        <f>VLOOKUP($A199,All_Metadata!$A:$P,11,FALSE)</f>
        <v>10</v>
      </c>
      <c r="L199">
        <v>60</v>
      </c>
      <c r="M199">
        <f>VLOOKUP($A199,All_Metadata!$A:$P,13,FALSE)</f>
        <v>250</v>
      </c>
      <c r="N199">
        <f>VLOOKUP($A199,All_Metadata!$A:$P,14,FALSE)</f>
        <v>14280</v>
      </c>
      <c r="O199">
        <f>VLOOKUP($A199,All_Metadata!$A:$P,15,FALSE)</f>
        <v>0</v>
      </c>
      <c r="P199">
        <f>VLOOKUP($A199,All_Metadata!$A:$P,16,FALSE)</f>
        <v>39</v>
      </c>
    </row>
    <row r="200" spans="1:16" x14ac:dyDescent="0.3">
      <c r="A200" t="s">
        <v>691</v>
      </c>
      <c r="B200" t="str">
        <f>VLOOKUP($A200,All_Metadata!$A:$P,2,FALSE)</f>
        <v>Viruses</v>
      </c>
      <c r="C200">
        <f>VLOOKUP($A200,All_Metadata!$A:$P,3,FALSE)</f>
        <v>210624</v>
      </c>
      <c r="D200" t="str">
        <f>VLOOKUP($A200,All_Metadata!$A:$P,4,FALSE)</f>
        <v>PE477</v>
      </c>
      <c r="E200">
        <f>VLOOKUP($A200,All_Metadata!$A:$P,5,FALSE)</f>
        <v>200921</v>
      </c>
      <c r="F200">
        <f>VLOOKUP($A200,All_Metadata!$A:$P,6,FALSE)</f>
        <v>6</v>
      </c>
      <c r="G200">
        <v>7</v>
      </c>
      <c r="H200" t="str">
        <f>VLOOKUP($A200,All_Metadata!$A:$P,8,FALSE)</f>
        <v>VPC</v>
      </c>
      <c r="I200">
        <f>VLOOKUP($A200,All_Metadata!$A:$P,9,FALSE)</f>
        <v>0</v>
      </c>
      <c r="J200">
        <f>VLOOKUP($A200,All_Metadata!$A:$P,10,FALSE)</f>
        <v>1</v>
      </c>
      <c r="K200">
        <f>VLOOKUP($A200,All_Metadata!$A:$P,11,FALSE)</f>
        <v>10</v>
      </c>
      <c r="L200">
        <v>60</v>
      </c>
      <c r="M200">
        <f>VLOOKUP($A200,All_Metadata!$A:$P,13,FALSE)</f>
        <v>200</v>
      </c>
      <c r="N200">
        <f>VLOOKUP($A200,All_Metadata!$A:$P,14,FALSE)</f>
        <v>13395</v>
      </c>
      <c r="O200">
        <f>VLOOKUP($A200,All_Metadata!$A:$P,15,FALSE)</f>
        <v>0</v>
      </c>
      <c r="P200">
        <f>VLOOKUP($A200,All_Metadata!$A:$P,16,FALSE)</f>
        <v>39</v>
      </c>
    </row>
    <row r="201" spans="1:16" x14ac:dyDescent="0.3">
      <c r="A201" t="s">
        <v>692</v>
      </c>
      <c r="B201" t="str">
        <f>VLOOKUP($A201,All_Metadata!$A:$P,2,FALSE)</f>
        <v>Viruses</v>
      </c>
      <c r="C201">
        <f>VLOOKUP($A201,All_Metadata!$A:$P,3,FALSE)</f>
        <v>210624</v>
      </c>
      <c r="D201" t="str">
        <f>VLOOKUP($A201,All_Metadata!$A:$P,4,FALSE)</f>
        <v>PE477</v>
      </c>
      <c r="E201">
        <f>VLOOKUP($A201,All_Metadata!$A:$P,5,FALSE)</f>
        <v>200921</v>
      </c>
      <c r="F201">
        <f>VLOOKUP($A201,All_Metadata!$A:$P,6,FALSE)</f>
        <v>6</v>
      </c>
      <c r="G201">
        <v>7</v>
      </c>
      <c r="H201" t="str">
        <f>VLOOKUP($A201,All_Metadata!$A:$P,8,FALSE)</f>
        <v>VPC</v>
      </c>
      <c r="I201">
        <f>VLOOKUP($A201,All_Metadata!$A:$P,9,FALSE)</f>
        <v>0</v>
      </c>
      <c r="J201">
        <f>VLOOKUP($A201,All_Metadata!$A:$P,10,FALSE)</f>
        <v>2</v>
      </c>
      <c r="K201">
        <f>VLOOKUP($A201,All_Metadata!$A:$P,11,FALSE)</f>
        <v>10</v>
      </c>
      <c r="L201">
        <v>60</v>
      </c>
      <c r="M201">
        <f>VLOOKUP($A201,All_Metadata!$A:$P,13,FALSE)</f>
        <v>200</v>
      </c>
      <c r="N201">
        <f>VLOOKUP($A201,All_Metadata!$A:$P,14,FALSE)</f>
        <v>13695</v>
      </c>
      <c r="O201">
        <f>VLOOKUP($A201,All_Metadata!$A:$P,15,FALSE)</f>
        <v>0</v>
      </c>
      <c r="P201">
        <f>VLOOKUP($A201,All_Metadata!$A:$P,16,FALSE)</f>
        <v>39</v>
      </c>
    </row>
    <row r="202" spans="1:16" x14ac:dyDescent="0.3">
      <c r="A202" t="s">
        <v>693</v>
      </c>
      <c r="B202" t="str">
        <f>VLOOKUP($A202,All_Metadata!$A:$P,2,FALSE)</f>
        <v>Viruses</v>
      </c>
      <c r="C202">
        <f>VLOOKUP($A202,All_Metadata!$A:$P,3,FALSE)</f>
        <v>210624</v>
      </c>
      <c r="D202" t="str">
        <f>VLOOKUP($A202,All_Metadata!$A:$P,4,FALSE)</f>
        <v>PE477</v>
      </c>
      <c r="E202">
        <f>VLOOKUP($A202,All_Metadata!$A:$P,5,FALSE)</f>
        <v>200921</v>
      </c>
      <c r="F202">
        <f>VLOOKUP($A202,All_Metadata!$A:$P,6,FALSE)</f>
        <v>6</v>
      </c>
      <c r="G202">
        <v>7</v>
      </c>
      <c r="H202" t="str">
        <f>VLOOKUP($A202,All_Metadata!$A:$P,8,FALSE)</f>
        <v>VPC</v>
      </c>
      <c r="I202">
        <f>VLOOKUP($A202,All_Metadata!$A:$P,9,FALSE)</f>
        <v>0</v>
      </c>
      <c r="J202">
        <f>VLOOKUP($A202,All_Metadata!$A:$P,10,FALSE)</f>
        <v>3</v>
      </c>
      <c r="K202">
        <f>VLOOKUP($A202,All_Metadata!$A:$P,11,FALSE)</f>
        <v>10</v>
      </c>
      <c r="L202">
        <v>60</v>
      </c>
      <c r="M202">
        <f>VLOOKUP($A202,All_Metadata!$A:$P,13,FALSE)</f>
        <v>200</v>
      </c>
      <c r="N202">
        <f>VLOOKUP($A202,All_Metadata!$A:$P,14,FALSE)</f>
        <v>14055</v>
      </c>
      <c r="O202">
        <f>VLOOKUP($A202,All_Metadata!$A:$P,15,FALSE)</f>
        <v>0</v>
      </c>
      <c r="P202">
        <f>VLOOKUP($A202,All_Metadata!$A:$P,16,FALSE)</f>
        <v>39</v>
      </c>
    </row>
    <row r="203" spans="1:16" x14ac:dyDescent="0.3">
      <c r="A203" t="s">
        <v>667</v>
      </c>
      <c r="B203" t="str">
        <f>VLOOKUP($A203,All_Metadata!$A:$P,2,FALSE)</f>
        <v>Viruses</v>
      </c>
      <c r="C203">
        <f>VLOOKUP($A203,All_Metadata!$A:$P,3,FALSE)</f>
        <v>210624</v>
      </c>
      <c r="D203" t="str">
        <f>VLOOKUP($A203,All_Metadata!$A:$P,4,FALSE)</f>
        <v>PE477</v>
      </c>
      <c r="E203">
        <f>VLOOKUP($A203,All_Metadata!$A:$P,5,FALSE)</f>
        <v>200921</v>
      </c>
      <c r="F203">
        <f>VLOOKUP($A203,All_Metadata!$A:$P,6,FALSE)</f>
        <v>6</v>
      </c>
      <c r="G203">
        <v>7</v>
      </c>
      <c r="H203" t="str">
        <f>VLOOKUP($A203,All_Metadata!$A:$P,8,FALSE)</f>
        <v>VPC</v>
      </c>
      <c r="I203">
        <f>VLOOKUP($A203,All_Metadata!$A:$P,9,FALSE)</f>
        <v>3</v>
      </c>
      <c r="J203">
        <f>VLOOKUP($A203,All_Metadata!$A:$P,10,FALSE)</f>
        <v>1</v>
      </c>
      <c r="K203">
        <f>VLOOKUP($A203,All_Metadata!$A:$P,11,FALSE)</f>
        <v>10</v>
      </c>
      <c r="L203">
        <v>60</v>
      </c>
      <c r="M203">
        <f>VLOOKUP($A203,All_Metadata!$A:$P,13,FALSE)</f>
        <v>180</v>
      </c>
      <c r="N203">
        <f>VLOOKUP($A203,All_Metadata!$A:$P,14,FALSE)</f>
        <v>11205</v>
      </c>
      <c r="O203">
        <f>VLOOKUP($A203,All_Metadata!$A:$P,15,FALSE)</f>
        <v>0</v>
      </c>
      <c r="P203">
        <f>VLOOKUP($A203,All_Metadata!$A:$P,16,FALSE)</f>
        <v>39</v>
      </c>
    </row>
    <row r="204" spans="1:16" x14ac:dyDescent="0.3">
      <c r="A204" t="s">
        <v>668</v>
      </c>
      <c r="B204" t="str">
        <f>VLOOKUP($A204,All_Metadata!$A:$P,2,FALSE)</f>
        <v>Viruses</v>
      </c>
      <c r="C204">
        <f>VLOOKUP($A204,All_Metadata!$A:$P,3,FALSE)</f>
        <v>210624</v>
      </c>
      <c r="D204" t="str">
        <f>VLOOKUP($A204,All_Metadata!$A:$P,4,FALSE)</f>
        <v>PE477</v>
      </c>
      <c r="E204">
        <f>VLOOKUP($A204,All_Metadata!$A:$P,5,FALSE)</f>
        <v>200921</v>
      </c>
      <c r="F204">
        <f>VLOOKUP($A204,All_Metadata!$A:$P,6,FALSE)</f>
        <v>6</v>
      </c>
      <c r="G204">
        <v>7</v>
      </c>
      <c r="H204" t="str">
        <f>VLOOKUP($A204,All_Metadata!$A:$P,8,FALSE)</f>
        <v>VPC</v>
      </c>
      <c r="I204">
        <f>VLOOKUP($A204,All_Metadata!$A:$P,9,FALSE)</f>
        <v>3</v>
      </c>
      <c r="J204">
        <f>VLOOKUP($A204,All_Metadata!$A:$P,10,FALSE)</f>
        <v>2</v>
      </c>
      <c r="K204">
        <f>VLOOKUP($A204,All_Metadata!$A:$P,11,FALSE)</f>
        <v>10</v>
      </c>
      <c r="L204">
        <v>60</v>
      </c>
      <c r="M204">
        <f>VLOOKUP($A204,All_Metadata!$A:$P,13,FALSE)</f>
        <v>180</v>
      </c>
      <c r="N204">
        <f>VLOOKUP($A204,All_Metadata!$A:$P,14,FALSE)</f>
        <v>11100</v>
      </c>
      <c r="O204">
        <f>VLOOKUP($A204,All_Metadata!$A:$P,15,FALSE)</f>
        <v>0</v>
      </c>
      <c r="P204">
        <f>VLOOKUP($A204,All_Metadata!$A:$P,16,FALSE)</f>
        <v>39</v>
      </c>
    </row>
    <row r="205" spans="1:16" x14ac:dyDescent="0.3">
      <c r="A205" t="s">
        <v>669</v>
      </c>
      <c r="B205" t="str">
        <f>VLOOKUP($A205,All_Metadata!$A:$P,2,FALSE)</f>
        <v>Viruses</v>
      </c>
      <c r="C205">
        <f>VLOOKUP($A205,All_Metadata!$A:$P,3,FALSE)</f>
        <v>210624</v>
      </c>
      <c r="D205" t="str">
        <f>VLOOKUP($A205,All_Metadata!$A:$P,4,FALSE)</f>
        <v>PE477</v>
      </c>
      <c r="E205">
        <f>VLOOKUP($A205,All_Metadata!$A:$P,5,FALSE)</f>
        <v>200921</v>
      </c>
      <c r="F205">
        <f>VLOOKUP($A205,All_Metadata!$A:$P,6,FALSE)</f>
        <v>6</v>
      </c>
      <c r="G205">
        <v>7</v>
      </c>
      <c r="H205" t="str">
        <f>VLOOKUP($A205,All_Metadata!$A:$P,8,FALSE)</f>
        <v>VPC</v>
      </c>
      <c r="I205">
        <f>VLOOKUP($A205,All_Metadata!$A:$P,9,FALSE)</f>
        <v>3</v>
      </c>
      <c r="J205">
        <f>VLOOKUP($A205,All_Metadata!$A:$P,10,FALSE)</f>
        <v>3</v>
      </c>
      <c r="K205">
        <f>VLOOKUP($A205,All_Metadata!$A:$P,11,FALSE)</f>
        <v>10</v>
      </c>
      <c r="L205">
        <v>60</v>
      </c>
      <c r="M205">
        <f>VLOOKUP($A205,All_Metadata!$A:$P,13,FALSE)</f>
        <v>150</v>
      </c>
      <c r="N205">
        <f>VLOOKUP($A205,All_Metadata!$A:$P,14,FALSE)</f>
        <v>9885</v>
      </c>
      <c r="O205">
        <f>VLOOKUP($A205,All_Metadata!$A:$P,15,FALSE)</f>
        <v>0</v>
      </c>
      <c r="P205">
        <f>VLOOKUP($A205,All_Metadata!$A:$P,16,FALSE)</f>
        <v>39</v>
      </c>
    </row>
    <row r="206" spans="1:16" x14ac:dyDescent="0.3">
      <c r="A206" t="s">
        <v>670</v>
      </c>
      <c r="B206" t="str">
        <f>VLOOKUP($A206,All_Metadata!$A:$P,2,FALSE)</f>
        <v>Viruses</v>
      </c>
      <c r="C206">
        <f>VLOOKUP($A206,All_Metadata!$A:$P,3,FALSE)</f>
        <v>210624</v>
      </c>
      <c r="D206" t="str">
        <f>VLOOKUP($A206,All_Metadata!$A:$P,4,FALSE)</f>
        <v>PE477</v>
      </c>
      <c r="E206">
        <f>VLOOKUP($A206,All_Metadata!$A:$P,5,FALSE)</f>
        <v>200921</v>
      </c>
      <c r="F206">
        <f>VLOOKUP($A206,All_Metadata!$A:$P,6,FALSE)</f>
        <v>6</v>
      </c>
      <c r="G206">
        <v>7</v>
      </c>
      <c r="H206" t="str">
        <f>VLOOKUP($A206,All_Metadata!$A:$P,8,FALSE)</f>
        <v>VPC</v>
      </c>
      <c r="I206">
        <f>VLOOKUP($A206,All_Metadata!$A:$P,9,FALSE)</f>
        <v>6</v>
      </c>
      <c r="J206">
        <f>VLOOKUP($A206,All_Metadata!$A:$P,10,FALSE)</f>
        <v>1</v>
      </c>
      <c r="K206">
        <f>VLOOKUP($A206,All_Metadata!$A:$P,11,FALSE)</f>
        <v>10</v>
      </c>
      <c r="L206">
        <v>60</v>
      </c>
      <c r="M206">
        <f>VLOOKUP($A206,All_Metadata!$A:$P,13,FALSE)</f>
        <v>150</v>
      </c>
      <c r="N206">
        <f>VLOOKUP($A206,All_Metadata!$A:$P,14,FALSE)</f>
        <v>9960</v>
      </c>
      <c r="O206">
        <f>VLOOKUP($A206,All_Metadata!$A:$P,15,FALSE)</f>
        <v>0</v>
      </c>
      <c r="P206">
        <f>VLOOKUP($A206,All_Metadata!$A:$P,16,FALSE)</f>
        <v>39</v>
      </c>
    </row>
    <row r="207" spans="1:16" x14ac:dyDescent="0.3">
      <c r="A207" t="s">
        <v>671</v>
      </c>
      <c r="B207" t="str">
        <f>VLOOKUP($A207,All_Metadata!$A:$P,2,FALSE)</f>
        <v>Viruses</v>
      </c>
      <c r="C207">
        <f>VLOOKUP($A207,All_Metadata!$A:$P,3,FALSE)</f>
        <v>210624</v>
      </c>
      <c r="D207" t="str">
        <f>VLOOKUP($A207,All_Metadata!$A:$P,4,FALSE)</f>
        <v>PE477</v>
      </c>
      <c r="E207">
        <f>VLOOKUP($A207,All_Metadata!$A:$P,5,FALSE)</f>
        <v>200921</v>
      </c>
      <c r="F207">
        <f>VLOOKUP($A207,All_Metadata!$A:$P,6,FALSE)</f>
        <v>6</v>
      </c>
      <c r="G207">
        <v>7</v>
      </c>
      <c r="H207" t="str">
        <f>VLOOKUP($A207,All_Metadata!$A:$P,8,FALSE)</f>
        <v>VPC</v>
      </c>
      <c r="I207">
        <f>VLOOKUP($A207,All_Metadata!$A:$P,9,FALSE)</f>
        <v>6</v>
      </c>
      <c r="J207">
        <f>VLOOKUP($A207,All_Metadata!$A:$P,10,FALSE)</f>
        <v>2</v>
      </c>
      <c r="K207">
        <f>VLOOKUP($A207,All_Metadata!$A:$P,11,FALSE)</f>
        <v>10</v>
      </c>
      <c r="L207">
        <v>60</v>
      </c>
      <c r="M207">
        <f>VLOOKUP($A207,All_Metadata!$A:$P,13,FALSE)</f>
        <v>150</v>
      </c>
      <c r="N207">
        <f>VLOOKUP($A207,All_Metadata!$A:$P,14,FALSE)</f>
        <v>10425</v>
      </c>
      <c r="O207">
        <f>VLOOKUP($A207,All_Metadata!$A:$P,15,FALSE)</f>
        <v>0</v>
      </c>
      <c r="P207">
        <f>VLOOKUP($A207,All_Metadata!$A:$P,16,FALSE)</f>
        <v>39</v>
      </c>
    </row>
    <row r="208" spans="1:16" x14ac:dyDescent="0.3">
      <c r="A208" t="s">
        <v>672</v>
      </c>
      <c r="B208" t="str">
        <f>VLOOKUP($A208,All_Metadata!$A:$P,2,FALSE)</f>
        <v>Viruses</v>
      </c>
      <c r="C208">
        <f>VLOOKUP($A208,All_Metadata!$A:$P,3,FALSE)</f>
        <v>210624</v>
      </c>
      <c r="D208" t="str">
        <f>VLOOKUP($A208,All_Metadata!$A:$P,4,FALSE)</f>
        <v>PE477</v>
      </c>
      <c r="E208">
        <f>VLOOKUP($A208,All_Metadata!$A:$P,5,FALSE)</f>
        <v>200921</v>
      </c>
      <c r="F208">
        <f>VLOOKUP($A208,All_Metadata!$A:$P,6,FALSE)</f>
        <v>6</v>
      </c>
      <c r="G208">
        <v>7</v>
      </c>
      <c r="H208" t="str">
        <f>VLOOKUP($A208,All_Metadata!$A:$P,8,FALSE)</f>
        <v>VPC</v>
      </c>
      <c r="I208">
        <f>VLOOKUP($A208,All_Metadata!$A:$P,9,FALSE)</f>
        <v>6</v>
      </c>
      <c r="J208">
        <f>VLOOKUP($A208,All_Metadata!$A:$P,10,FALSE)</f>
        <v>3</v>
      </c>
      <c r="K208">
        <f>VLOOKUP($A208,All_Metadata!$A:$P,11,FALSE)</f>
        <v>10</v>
      </c>
      <c r="L208">
        <v>60</v>
      </c>
      <c r="M208">
        <f>VLOOKUP($A208,All_Metadata!$A:$P,13,FALSE)</f>
        <v>180</v>
      </c>
      <c r="N208">
        <f>VLOOKUP($A208,All_Metadata!$A:$P,14,FALSE)</f>
        <v>11385</v>
      </c>
      <c r="O208">
        <f>VLOOKUP($A208,All_Metadata!$A:$P,15,FALSE)</f>
        <v>0</v>
      </c>
      <c r="P208">
        <f>VLOOKUP($A208,All_Metadata!$A:$P,16,FALSE)</f>
        <v>39</v>
      </c>
    </row>
    <row r="209" spans="1:16" x14ac:dyDescent="0.3">
      <c r="A209" t="s">
        <v>673</v>
      </c>
      <c r="B209" t="str">
        <f>VLOOKUP($A209,All_Metadata!$A:$P,2,FALSE)</f>
        <v>Viruses</v>
      </c>
      <c r="C209">
        <f>VLOOKUP($A209,All_Metadata!$A:$P,3,FALSE)</f>
        <v>210624</v>
      </c>
      <c r="D209" t="str">
        <f>VLOOKUP($A209,All_Metadata!$A:$P,4,FALSE)</f>
        <v>PE477</v>
      </c>
      <c r="E209">
        <f>VLOOKUP($A209,All_Metadata!$A:$P,5,FALSE)</f>
        <v>200921</v>
      </c>
      <c r="F209">
        <f>VLOOKUP($A209,All_Metadata!$A:$P,6,FALSE)</f>
        <v>6</v>
      </c>
      <c r="G209">
        <v>7</v>
      </c>
      <c r="H209" t="str">
        <f>VLOOKUP($A209,All_Metadata!$A:$P,8,FALSE)</f>
        <v>VPC</v>
      </c>
      <c r="I209">
        <f>VLOOKUP($A209,All_Metadata!$A:$P,9,FALSE)</f>
        <v>9</v>
      </c>
      <c r="J209">
        <f>VLOOKUP($A209,All_Metadata!$A:$P,10,FALSE)</f>
        <v>1</v>
      </c>
      <c r="K209">
        <f>VLOOKUP($A209,All_Metadata!$A:$P,11,FALSE)</f>
        <v>10</v>
      </c>
      <c r="L209">
        <v>60</v>
      </c>
      <c r="M209">
        <f>VLOOKUP($A209,All_Metadata!$A:$P,13,FALSE)</f>
        <v>160</v>
      </c>
      <c r="N209">
        <f>VLOOKUP($A209,All_Metadata!$A:$P,14,FALSE)</f>
        <v>10185</v>
      </c>
      <c r="O209">
        <f>VLOOKUP($A209,All_Metadata!$A:$P,15,FALSE)</f>
        <v>0</v>
      </c>
      <c r="P209">
        <f>VLOOKUP($A209,All_Metadata!$A:$P,16,FALSE)</f>
        <v>39</v>
      </c>
    </row>
    <row r="210" spans="1:16" x14ac:dyDescent="0.3">
      <c r="A210" t="s">
        <v>674</v>
      </c>
      <c r="B210" t="str">
        <f>VLOOKUP($A210,All_Metadata!$A:$P,2,FALSE)</f>
        <v>Viruses</v>
      </c>
      <c r="C210">
        <f>VLOOKUP($A210,All_Metadata!$A:$P,3,FALSE)</f>
        <v>210624</v>
      </c>
      <c r="D210" t="str">
        <f>VLOOKUP($A210,All_Metadata!$A:$P,4,FALSE)</f>
        <v>PE477</v>
      </c>
      <c r="E210">
        <f>VLOOKUP($A210,All_Metadata!$A:$P,5,FALSE)</f>
        <v>200921</v>
      </c>
      <c r="F210">
        <f>VLOOKUP($A210,All_Metadata!$A:$P,6,FALSE)</f>
        <v>6</v>
      </c>
      <c r="G210">
        <v>7</v>
      </c>
      <c r="H210" t="str">
        <f>VLOOKUP($A210,All_Metadata!$A:$P,8,FALSE)</f>
        <v>VPC</v>
      </c>
      <c r="I210">
        <f>VLOOKUP($A210,All_Metadata!$A:$P,9,FALSE)</f>
        <v>9</v>
      </c>
      <c r="J210">
        <f>VLOOKUP($A210,All_Metadata!$A:$P,10,FALSE)</f>
        <v>2</v>
      </c>
      <c r="K210">
        <f>VLOOKUP($A210,All_Metadata!$A:$P,11,FALSE)</f>
        <v>10</v>
      </c>
      <c r="L210">
        <v>60</v>
      </c>
      <c r="M210">
        <f>VLOOKUP($A210,All_Metadata!$A:$P,13,FALSE)</f>
        <v>140</v>
      </c>
      <c r="N210">
        <f>VLOOKUP($A210,All_Metadata!$A:$P,14,FALSE)</f>
        <v>9375</v>
      </c>
      <c r="O210">
        <f>VLOOKUP($A210,All_Metadata!$A:$P,15,FALSE)</f>
        <v>0</v>
      </c>
      <c r="P210">
        <f>VLOOKUP($A210,All_Metadata!$A:$P,16,FALSE)</f>
        <v>39</v>
      </c>
    </row>
    <row r="211" spans="1:16" x14ac:dyDescent="0.3">
      <c r="A211" t="s">
        <v>675</v>
      </c>
      <c r="B211" t="str">
        <f>VLOOKUP($A211,All_Metadata!$A:$P,2,FALSE)</f>
        <v>Viruses</v>
      </c>
      <c r="C211">
        <f>VLOOKUP($A211,All_Metadata!$A:$P,3,FALSE)</f>
        <v>210624</v>
      </c>
      <c r="D211" t="str">
        <f>VLOOKUP($A211,All_Metadata!$A:$P,4,FALSE)</f>
        <v>PE477</v>
      </c>
      <c r="E211">
        <f>VLOOKUP($A211,All_Metadata!$A:$P,5,FALSE)</f>
        <v>200921</v>
      </c>
      <c r="F211">
        <f>VLOOKUP($A211,All_Metadata!$A:$P,6,FALSE)</f>
        <v>6</v>
      </c>
      <c r="G211">
        <v>7</v>
      </c>
      <c r="H211" t="str">
        <f>VLOOKUP($A211,All_Metadata!$A:$P,8,FALSE)</f>
        <v>VPC</v>
      </c>
      <c r="I211">
        <f>VLOOKUP($A211,All_Metadata!$A:$P,9,FALSE)</f>
        <v>9</v>
      </c>
      <c r="J211">
        <f>VLOOKUP($A211,All_Metadata!$A:$P,10,FALSE)</f>
        <v>3</v>
      </c>
      <c r="K211">
        <f>VLOOKUP($A211,All_Metadata!$A:$P,11,FALSE)</f>
        <v>10</v>
      </c>
      <c r="L211">
        <v>60</v>
      </c>
      <c r="M211">
        <f>VLOOKUP($A211,All_Metadata!$A:$P,13,FALSE)</f>
        <v>150</v>
      </c>
      <c r="N211">
        <f>VLOOKUP($A211,All_Metadata!$A:$P,14,FALSE)</f>
        <v>9630</v>
      </c>
      <c r="O211">
        <f>VLOOKUP($A211,All_Metadata!$A:$P,15,FALSE)</f>
        <v>0</v>
      </c>
      <c r="P211">
        <f>VLOOKUP($A211,All_Metadata!$A:$P,16,FALSE)</f>
        <v>39</v>
      </c>
    </row>
    <row r="212" spans="1:16" x14ac:dyDescent="0.3">
      <c r="A212" t="s">
        <v>694</v>
      </c>
      <c r="B212" t="str">
        <f>VLOOKUP($A212,All_Metadata!$A:$P,2,FALSE)</f>
        <v>Viruses</v>
      </c>
      <c r="C212">
        <f>VLOOKUP($A212,All_Metadata!$A:$P,3,FALSE)</f>
        <v>210624</v>
      </c>
      <c r="D212" t="str">
        <f>VLOOKUP($A212,All_Metadata!$A:$P,4,FALSE)</f>
        <v>PE477</v>
      </c>
      <c r="E212">
        <f>VLOOKUP($A212,All_Metadata!$A:$P,5,FALSE)</f>
        <v>200921</v>
      </c>
      <c r="F212">
        <f>VLOOKUP($A212,All_Metadata!$A:$P,6,FALSE)</f>
        <v>6</v>
      </c>
      <c r="G212">
        <v>7</v>
      </c>
      <c r="H212" t="str">
        <f>VLOOKUP($A212,All_Metadata!$A:$P,8,FALSE)</f>
        <v>VPC</v>
      </c>
      <c r="I212">
        <f>VLOOKUP($A212,All_Metadata!$A:$P,9,FALSE)</f>
        <v>12</v>
      </c>
      <c r="J212">
        <f>VLOOKUP($A212,All_Metadata!$A:$P,10,FALSE)</f>
        <v>1</v>
      </c>
      <c r="K212">
        <f>VLOOKUP($A212,All_Metadata!$A:$P,11,FALSE)</f>
        <v>10</v>
      </c>
      <c r="L212">
        <v>60</v>
      </c>
      <c r="M212">
        <f>VLOOKUP($A212,All_Metadata!$A:$P,13,FALSE)</f>
        <v>200</v>
      </c>
      <c r="N212">
        <f>VLOOKUP($A212,All_Metadata!$A:$P,14,FALSE)</f>
        <v>13440</v>
      </c>
      <c r="O212">
        <f>VLOOKUP($A212,All_Metadata!$A:$P,15,FALSE)</f>
        <v>0</v>
      </c>
      <c r="P212">
        <f>VLOOKUP($A212,All_Metadata!$A:$P,16,FALSE)</f>
        <v>39</v>
      </c>
    </row>
    <row r="213" spans="1:16" x14ac:dyDescent="0.3">
      <c r="A213" t="s">
        <v>695</v>
      </c>
      <c r="B213" t="str">
        <f>VLOOKUP($A213,All_Metadata!$A:$P,2,FALSE)</f>
        <v>Viruses</v>
      </c>
      <c r="C213">
        <f>VLOOKUP($A213,All_Metadata!$A:$P,3,FALSE)</f>
        <v>210624</v>
      </c>
      <c r="D213" t="str">
        <f>VLOOKUP($A213,All_Metadata!$A:$P,4,FALSE)</f>
        <v>PE477</v>
      </c>
      <c r="E213">
        <f>VLOOKUP($A213,All_Metadata!$A:$P,5,FALSE)</f>
        <v>200921</v>
      </c>
      <c r="F213">
        <f>VLOOKUP($A213,All_Metadata!$A:$P,6,FALSE)</f>
        <v>6</v>
      </c>
      <c r="G213">
        <v>7</v>
      </c>
      <c r="H213" t="str">
        <f>VLOOKUP($A213,All_Metadata!$A:$P,8,FALSE)</f>
        <v>VPC</v>
      </c>
      <c r="I213">
        <f>VLOOKUP($A213,All_Metadata!$A:$P,9,FALSE)</f>
        <v>12</v>
      </c>
      <c r="J213">
        <f>VLOOKUP($A213,All_Metadata!$A:$P,10,FALSE)</f>
        <v>2</v>
      </c>
      <c r="K213">
        <f>VLOOKUP($A213,All_Metadata!$A:$P,11,FALSE)</f>
        <v>10</v>
      </c>
      <c r="L213">
        <v>60</v>
      </c>
      <c r="M213">
        <f>VLOOKUP($A213,All_Metadata!$A:$P,13,FALSE)</f>
        <v>200</v>
      </c>
      <c r="N213">
        <f>VLOOKUP($A213,All_Metadata!$A:$P,14,FALSE)</f>
        <v>12045</v>
      </c>
      <c r="O213">
        <f>VLOOKUP($A213,All_Metadata!$A:$P,15,FALSE)</f>
        <v>0</v>
      </c>
      <c r="P213">
        <f>VLOOKUP($A213,All_Metadata!$A:$P,16,FALSE)</f>
        <v>39</v>
      </c>
    </row>
    <row r="214" spans="1:16" x14ac:dyDescent="0.3">
      <c r="A214" t="s">
        <v>696</v>
      </c>
      <c r="B214" t="str">
        <f>VLOOKUP($A214,All_Metadata!$A:$P,2,FALSE)</f>
        <v>Viruses</v>
      </c>
      <c r="C214">
        <f>VLOOKUP($A214,All_Metadata!$A:$P,3,FALSE)</f>
        <v>210624</v>
      </c>
      <c r="D214" t="str">
        <f>VLOOKUP($A214,All_Metadata!$A:$P,4,FALSE)</f>
        <v>PE477</v>
      </c>
      <c r="E214">
        <f>VLOOKUP($A214,All_Metadata!$A:$P,5,FALSE)</f>
        <v>200921</v>
      </c>
      <c r="F214">
        <f>VLOOKUP($A214,All_Metadata!$A:$P,6,FALSE)</f>
        <v>6</v>
      </c>
      <c r="G214">
        <v>7</v>
      </c>
      <c r="H214" t="str">
        <f>VLOOKUP($A214,All_Metadata!$A:$P,8,FALSE)</f>
        <v>VPC</v>
      </c>
      <c r="I214">
        <f>VLOOKUP($A214,All_Metadata!$A:$P,9,FALSE)</f>
        <v>12</v>
      </c>
      <c r="J214">
        <f>VLOOKUP($A214,All_Metadata!$A:$P,10,FALSE)</f>
        <v>3</v>
      </c>
      <c r="K214">
        <f>VLOOKUP($A214,All_Metadata!$A:$P,11,FALSE)</f>
        <v>10</v>
      </c>
      <c r="L214">
        <v>60</v>
      </c>
      <c r="M214">
        <f>VLOOKUP($A214,All_Metadata!$A:$P,13,FALSE)</f>
        <v>200</v>
      </c>
      <c r="N214">
        <f>VLOOKUP($A214,All_Metadata!$A:$P,14,FALSE)</f>
        <v>11775</v>
      </c>
      <c r="O214">
        <f>VLOOKUP($A214,All_Metadata!$A:$P,15,FALSE)</f>
        <v>0</v>
      </c>
      <c r="P214">
        <f>VLOOKUP($A214,All_Metadata!$A:$P,16,FALSE)</f>
        <v>39</v>
      </c>
    </row>
    <row r="215" spans="1:16" x14ac:dyDescent="0.3">
      <c r="A215" t="s">
        <v>697</v>
      </c>
      <c r="B215" t="str">
        <f>VLOOKUP($A215,All_Metadata!$A:$P,2,FALSE)</f>
        <v>Viruses</v>
      </c>
      <c r="C215">
        <f>VLOOKUP($A215,All_Metadata!$A:$P,3,FALSE)</f>
        <v>210624</v>
      </c>
      <c r="D215" t="str">
        <f>VLOOKUP($A215,All_Metadata!$A:$P,4,FALSE)</f>
        <v>PE477</v>
      </c>
      <c r="E215">
        <f>VLOOKUP($A215,All_Metadata!$A:$P,5,FALSE)</f>
        <v>200921</v>
      </c>
      <c r="F215">
        <f>VLOOKUP($A215,All_Metadata!$A:$P,6,FALSE)</f>
        <v>6</v>
      </c>
      <c r="G215">
        <v>7</v>
      </c>
      <c r="H215" t="str">
        <f>VLOOKUP($A215,All_Metadata!$A:$P,8,FALSE)</f>
        <v>VPC</v>
      </c>
      <c r="I215">
        <f>VLOOKUP($A215,All_Metadata!$A:$P,9,FALSE)</f>
        <v>24</v>
      </c>
      <c r="J215">
        <f>VLOOKUP($A215,All_Metadata!$A:$P,10,FALSE)</f>
        <v>1</v>
      </c>
      <c r="K215">
        <f>VLOOKUP($A215,All_Metadata!$A:$P,11,FALSE)</f>
        <v>10</v>
      </c>
      <c r="L215">
        <v>60</v>
      </c>
      <c r="M215">
        <f>VLOOKUP($A215,All_Metadata!$A:$P,13,FALSE)</f>
        <v>250</v>
      </c>
      <c r="N215">
        <f>VLOOKUP($A215,All_Metadata!$A:$P,14,FALSE)</f>
        <v>14265</v>
      </c>
      <c r="O215">
        <f>VLOOKUP($A215,All_Metadata!$A:$P,15,FALSE)</f>
        <v>0</v>
      </c>
      <c r="P215">
        <f>VLOOKUP($A215,All_Metadata!$A:$P,16,FALSE)</f>
        <v>39</v>
      </c>
    </row>
    <row r="216" spans="1:16" x14ac:dyDescent="0.3">
      <c r="A216" t="s">
        <v>698</v>
      </c>
      <c r="B216" t="str">
        <f>VLOOKUP($A216,All_Metadata!$A:$P,2,FALSE)</f>
        <v>Viruses</v>
      </c>
      <c r="C216">
        <f>VLOOKUP($A216,All_Metadata!$A:$P,3,FALSE)</f>
        <v>210624</v>
      </c>
      <c r="D216" t="str">
        <f>VLOOKUP($A216,All_Metadata!$A:$P,4,FALSE)</f>
        <v>PE477</v>
      </c>
      <c r="E216">
        <f>VLOOKUP($A216,All_Metadata!$A:$P,5,FALSE)</f>
        <v>200921</v>
      </c>
      <c r="F216">
        <f>VLOOKUP($A216,All_Metadata!$A:$P,6,FALSE)</f>
        <v>6</v>
      </c>
      <c r="G216">
        <v>7</v>
      </c>
      <c r="H216" t="str">
        <f>VLOOKUP($A216,All_Metadata!$A:$P,8,FALSE)</f>
        <v>VPC</v>
      </c>
      <c r="I216">
        <f>VLOOKUP($A216,All_Metadata!$A:$P,9,FALSE)</f>
        <v>24</v>
      </c>
      <c r="J216">
        <f>VLOOKUP($A216,All_Metadata!$A:$P,10,FALSE)</f>
        <v>2</v>
      </c>
      <c r="K216">
        <f>VLOOKUP($A216,All_Metadata!$A:$P,11,FALSE)</f>
        <v>10</v>
      </c>
      <c r="L216">
        <v>60</v>
      </c>
      <c r="M216">
        <f>VLOOKUP($A216,All_Metadata!$A:$P,13,FALSE)</f>
        <v>220</v>
      </c>
      <c r="N216">
        <f>VLOOKUP($A216,All_Metadata!$A:$P,14,FALSE)</f>
        <v>13755</v>
      </c>
      <c r="O216">
        <f>VLOOKUP($A216,All_Metadata!$A:$P,15,FALSE)</f>
        <v>0</v>
      </c>
      <c r="P216">
        <f>VLOOKUP($A216,All_Metadata!$A:$P,16,FALSE)</f>
        <v>39</v>
      </c>
    </row>
    <row r="217" spans="1:16" x14ac:dyDescent="0.3">
      <c r="A217" t="s">
        <v>699</v>
      </c>
      <c r="B217" t="str">
        <f>VLOOKUP($A217,All_Metadata!$A:$P,2,FALSE)</f>
        <v>Viruses</v>
      </c>
      <c r="C217">
        <f>VLOOKUP($A217,All_Metadata!$A:$P,3,FALSE)</f>
        <v>210624</v>
      </c>
      <c r="D217" t="str">
        <f>VLOOKUP($A217,All_Metadata!$A:$P,4,FALSE)</f>
        <v>PE477</v>
      </c>
      <c r="E217">
        <f>VLOOKUP($A217,All_Metadata!$A:$P,5,FALSE)</f>
        <v>200921</v>
      </c>
      <c r="F217">
        <f>VLOOKUP($A217,All_Metadata!$A:$P,6,FALSE)</f>
        <v>6</v>
      </c>
      <c r="G217">
        <v>7</v>
      </c>
      <c r="H217" t="str">
        <f>VLOOKUP($A217,All_Metadata!$A:$P,8,FALSE)</f>
        <v>VPC</v>
      </c>
      <c r="I217">
        <f>VLOOKUP($A217,All_Metadata!$A:$P,9,FALSE)</f>
        <v>24</v>
      </c>
      <c r="J217">
        <f>VLOOKUP($A217,All_Metadata!$A:$P,10,FALSE)</f>
        <v>3</v>
      </c>
      <c r="K217">
        <f>VLOOKUP($A217,All_Metadata!$A:$P,11,FALSE)</f>
        <v>10</v>
      </c>
      <c r="L217">
        <v>60</v>
      </c>
      <c r="M217">
        <f>VLOOKUP($A217,All_Metadata!$A:$P,13,FALSE)</f>
        <v>220</v>
      </c>
      <c r="N217">
        <f>VLOOKUP($A217,All_Metadata!$A:$P,14,FALSE)</f>
        <v>13980</v>
      </c>
      <c r="O217">
        <f>VLOOKUP($A217,All_Metadata!$A:$P,15,FALSE)</f>
        <v>0</v>
      </c>
      <c r="P217">
        <f>VLOOKUP($A217,All_Metadata!$A:$P,16,FALSE)</f>
        <v>39</v>
      </c>
    </row>
    <row r="218" spans="1:16" x14ac:dyDescent="0.3">
      <c r="A218" t="s">
        <v>745</v>
      </c>
      <c r="B218" t="str">
        <f>VLOOKUP($A218,All_Metadata!$A:$P,2,FALSE)</f>
        <v>Viruses</v>
      </c>
      <c r="C218">
        <f>VLOOKUP($A218,All_Metadata!$A:$P,3,FALSE)</f>
        <v>210503</v>
      </c>
      <c r="D218" t="str">
        <f>VLOOKUP($A218,All_Metadata!$A:$P,4,FALSE)</f>
        <v>PE486</v>
      </c>
      <c r="E218">
        <f>VLOOKUP($A218,All_Metadata!$A:$P,5,FALSE)</f>
        <v>210415</v>
      </c>
      <c r="F218">
        <f>VLOOKUP($A218,All_Metadata!$A:$P,6,FALSE)</f>
        <v>1</v>
      </c>
      <c r="G218">
        <v>7</v>
      </c>
      <c r="H218" t="str">
        <f>VLOOKUP($A218,All_Metadata!$A:$P,8,FALSE)</f>
        <v>VP</v>
      </c>
      <c r="I218">
        <f>VLOOKUP($A218,All_Metadata!$A:$P,9,FALSE)</f>
        <v>0</v>
      </c>
      <c r="J218">
        <f>VLOOKUP($A218,All_Metadata!$A:$P,10,FALSE)</f>
        <v>1</v>
      </c>
      <c r="K218">
        <f>VLOOKUP($A218,All_Metadata!$A:$P,11,FALSE)</f>
        <v>10</v>
      </c>
      <c r="L218">
        <v>60</v>
      </c>
      <c r="M218">
        <f>VLOOKUP($A218,All_Metadata!$A:$P,13,FALSE)</f>
        <v>501</v>
      </c>
      <c r="N218">
        <f>VLOOKUP($A218,All_Metadata!$A:$P,14,FALSE)</f>
        <v>27180</v>
      </c>
      <c r="O218">
        <f>VLOOKUP($A218,All_Metadata!$A:$P,15,FALSE)</f>
        <v>0</v>
      </c>
      <c r="P218">
        <f>VLOOKUP($A218,All_Metadata!$A:$P,16,FALSE)</f>
        <v>35.5</v>
      </c>
    </row>
    <row r="219" spans="1:16" x14ac:dyDescent="0.3">
      <c r="A219" t="s">
        <v>746</v>
      </c>
      <c r="B219" t="str">
        <f>VLOOKUP($A219,All_Metadata!$A:$P,2,FALSE)</f>
        <v>Viruses</v>
      </c>
      <c r="C219">
        <f>VLOOKUP($A219,All_Metadata!$A:$P,3,FALSE)</f>
        <v>210503</v>
      </c>
      <c r="D219" t="str">
        <f>VLOOKUP($A219,All_Metadata!$A:$P,4,FALSE)</f>
        <v>PE486</v>
      </c>
      <c r="E219">
        <f>VLOOKUP($A219,All_Metadata!$A:$P,5,FALSE)</f>
        <v>210415</v>
      </c>
      <c r="F219">
        <f>VLOOKUP($A219,All_Metadata!$A:$P,6,FALSE)</f>
        <v>1</v>
      </c>
      <c r="G219">
        <v>7</v>
      </c>
      <c r="H219" t="str">
        <f>VLOOKUP($A219,All_Metadata!$A:$P,8,FALSE)</f>
        <v>VP</v>
      </c>
      <c r="I219">
        <f>VLOOKUP($A219,All_Metadata!$A:$P,9,FALSE)</f>
        <v>0</v>
      </c>
      <c r="J219">
        <f>VLOOKUP($A219,All_Metadata!$A:$P,10,FALSE)</f>
        <v>2</v>
      </c>
      <c r="K219">
        <f>VLOOKUP($A219,All_Metadata!$A:$P,11,FALSE)</f>
        <v>10</v>
      </c>
      <c r="L219">
        <v>60</v>
      </c>
      <c r="M219">
        <f>VLOOKUP($A219,All_Metadata!$A:$P,13,FALSE)</f>
        <v>420</v>
      </c>
      <c r="N219">
        <f>VLOOKUP($A219,All_Metadata!$A:$P,14,FALSE)</f>
        <v>25125</v>
      </c>
      <c r="O219">
        <f>VLOOKUP($A219,All_Metadata!$A:$P,15,FALSE)</f>
        <v>0</v>
      </c>
      <c r="P219">
        <f>VLOOKUP($A219,All_Metadata!$A:$P,16,FALSE)</f>
        <v>35.5</v>
      </c>
    </row>
    <row r="220" spans="1:16" x14ac:dyDescent="0.3">
      <c r="A220" t="s">
        <v>747</v>
      </c>
      <c r="B220" t="str">
        <f>VLOOKUP($A220,All_Metadata!$A:$P,2,FALSE)</f>
        <v>Viruses</v>
      </c>
      <c r="C220">
        <f>VLOOKUP($A220,All_Metadata!$A:$P,3,FALSE)</f>
        <v>210503</v>
      </c>
      <c r="D220" t="str">
        <f>VLOOKUP($A220,All_Metadata!$A:$P,4,FALSE)</f>
        <v>PE486</v>
      </c>
      <c r="E220">
        <f>VLOOKUP($A220,All_Metadata!$A:$P,5,FALSE)</f>
        <v>210415</v>
      </c>
      <c r="F220">
        <f>VLOOKUP($A220,All_Metadata!$A:$P,6,FALSE)</f>
        <v>1</v>
      </c>
      <c r="G220">
        <v>7</v>
      </c>
      <c r="H220" t="str">
        <f>VLOOKUP($A220,All_Metadata!$A:$P,8,FALSE)</f>
        <v>VP</v>
      </c>
      <c r="I220">
        <f>VLOOKUP($A220,All_Metadata!$A:$P,9,FALSE)</f>
        <v>0</v>
      </c>
      <c r="J220">
        <f>VLOOKUP($A220,All_Metadata!$A:$P,10,FALSE)</f>
        <v>3</v>
      </c>
      <c r="K220">
        <f>VLOOKUP($A220,All_Metadata!$A:$P,11,FALSE)</f>
        <v>10</v>
      </c>
      <c r="L220">
        <v>60</v>
      </c>
      <c r="M220">
        <f>VLOOKUP($A220,All_Metadata!$A:$P,13,FALSE)</f>
        <v>391</v>
      </c>
      <c r="N220">
        <f>VLOOKUP($A220,All_Metadata!$A:$P,14,FALSE)</f>
        <v>24465</v>
      </c>
      <c r="O220">
        <f>VLOOKUP($A220,All_Metadata!$A:$P,15,FALSE)</f>
        <v>0</v>
      </c>
      <c r="P220">
        <f>VLOOKUP($A220,All_Metadata!$A:$P,16,FALSE)</f>
        <v>35.5</v>
      </c>
    </row>
    <row r="221" spans="1:16" x14ac:dyDescent="0.3">
      <c r="A221" t="s">
        <v>748</v>
      </c>
      <c r="B221" t="str">
        <f>VLOOKUP($A221,All_Metadata!$A:$P,2,FALSE)</f>
        <v>Viruses</v>
      </c>
      <c r="C221">
        <f>VLOOKUP($A221,All_Metadata!$A:$P,3,FALSE)</f>
        <v>210503</v>
      </c>
      <c r="D221" t="str">
        <f>VLOOKUP($A221,All_Metadata!$A:$P,4,FALSE)</f>
        <v>PE486</v>
      </c>
      <c r="E221">
        <f>VLOOKUP($A221,All_Metadata!$A:$P,5,FALSE)</f>
        <v>210415</v>
      </c>
      <c r="F221">
        <f>VLOOKUP($A221,All_Metadata!$A:$P,6,FALSE)</f>
        <v>1</v>
      </c>
      <c r="G221">
        <v>7</v>
      </c>
      <c r="H221" t="str">
        <f>VLOOKUP($A221,All_Metadata!$A:$P,8,FALSE)</f>
        <v>VP</v>
      </c>
      <c r="I221">
        <f>VLOOKUP($A221,All_Metadata!$A:$P,9,FALSE)</f>
        <v>3</v>
      </c>
      <c r="J221">
        <f>VLOOKUP($A221,All_Metadata!$A:$P,10,FALSE)</f>
        <v>1</v>
      </c>
      <c r="K221">
        <f>VLOOKUP($A221,All_Metadata!$A:$P,11,FALSE)</f>
        <v>10</v>
      </c>
      <c r="L221">
        <v>60</v>
      </c>
      <c r="M221">
        <f>VLOOKUP($A221,All_Metadata!$A:$P,13,FALSE)</f>
        <v>465</v>
      </c>
      <c r="N221">
        <f>VLOOKUP($A221,All_Metadata!$A:$P,14,FALSE)</f>
        <v>25470</v>
      </c>
      <c r="O221">
        <f>VLOOKUP($A221,All_Metadata!$A:$P,15,FALSE)</f>
        <v>0</v>
      </c>
      <c r="P221">
        <f>VLOOKUP($A221,All_Metadata!$A:$P,16,FALSE)</f>
        <v>35.5</v>
      </c>
    </row>
    <row r="222" spans="1:16" x14ac:dyDescent="0.3">
      <c r="A222" t="s">
        <v>749</v>
      </c>
      <c r="B222" t="str">
        <f>VLOOKUP($A222,All_Metadata!$A:$P,2,FALSE)</f>
        <v>Viruses</v>
      </c>
      <c r="C222">
        <f>VLOOKUP($A222,All_Metadata!$A:$P,3,FALSE)</f>
        <v>210503</v>
      </c>
      <c r="D222" t="str">
        <f>VLOOKUP($A222,All_Metadata!$A:$P,4,FALSE)</f>
        <v>PE486</v>
      </c>
      <c r="E222">
        <f>VLOOKUP($A222,All_Metadata!$A:$P,5,FALSE)</f>
        <v>210415</v>
      </c>
      <c r="F222">
        <f>VLOOKUP($A222,All_Metadata!$A:$P,6,FALSE)</f>
        <v>1</v>
      </c>
      <c r="G222">
        <v>7</v>
      </c>
      <c r="H222" t="str">
        <f>VLOOKUP($A222,All_Metadata!$A:$P,8,FALSE)</f>
        <v>VP</v>
      </c>
      <c r="I222">
        <f>VLOOKUP($A222,All_Metadata!$A:$P,9,FALSE)</f>
        <v>3</v>
      </c>
      <c r="J222">
        <f>VLOOKUP($A222,All_Metadata!$A:$P,10,FALSE)</f>
        <v>2</v>
      </c>
      <c r="K222">
        <f>VLOOKUP($A222,All_Metadata!$A:$P,11,FALSE)</f>
        <v>10</v>
      </c>
      <c r="L222">
        <v>60</v>
      </c>
      <c r="M222">
        <f>VLOOKUP($A222,All_Metadata!$A:$P,13,FALSE)</f>
        <v>465</v>
      </c>
      <c r="N222">
        <f>VLOOKUP($A222,All_Metadata!$A:$P,14,FALSE)</f>
        <v>25320</v>
      </c>
      <c r="O222">
        <f>VLOOKUP($A222,All_Metadata!$A:$P,15,FALSE)</f>
        <v>0</v>
      </c>
      <c r="P222">
        <f>VLOOKUP($A222,All_Metadata!$A:$P,16,FALSE)</f>
        <v>35.5</v>
      </c>
    </row>
    <row r="223" spans="1:16" x14ac:dyDescent="0.3">
      <c r="A223" t="s">
        <v>750</v>
      </c>
      <c r="B223" t="str">
        <f>VLOOKUP($A223,All_Metadata!$A:$P,2,FALSE)</f>
        <v>Viruses</v>
      </c>
      <c r="C223">
        <f>VLOOKUP($A223,All_Metadata!$A:$P,3,FALSE)</f>
        <v>210503</v>
      </c>
      <c r="D223" t="str">
        <f>VLOOKUP($A223,All_Metadata!$A:$P,4,FALSE)</f>
        <v>PE486</v>
      </c>
      <c r="E223">
        <f>VLOOKUP($A223,All_Metadata!$A:$P,5,FALSE)</f>
        <v>210415</v>
      </c>
      <c r="F223">
        <f>VLOOKUP($A223,All_Metadata!$A:$P,6,FALSE)</f>
        <v>1</v>
      </c>
      <c r="G223">
        <v>7</v>
      </c>
      <c r="H223" t="str">
        <f>VLOOKUP($A223,All_Metadata!$A:$P,8,FALSE)</f>
        <v>VP</v>
      </c>
      <c r="I223">
        <f>VLOOKUP($A223,All_Metadata!$A:$P,9,FALSE)</f>
        <v>3</v>
      </c>
      <c r="J223">
        <f>VLOOKUP($A223,All_Metadata!$A:$P,10,FALSE)</f>
        <v>3</v>
      </c>
      <c r="K223">
        <f>VLOOKUP($A223,All_Metadata!$A:$P,11,FALSE)</f>
        <v>10</v>
      </c>
      <c r="L223">
        <v>60</v>
      </c>
      <c r="M223">
        <f>VLOOKUP($A223,All_Metadata!$A:$P,13,FALSE)</f>
        <v>435</v>
      </c>
      <c r="N223">
        <f>VLOOKUP($A223,All_Metadata!$A:$P,14,FALSE)</f>
        <v>25755</v>
      </c>
      <c r="O223">
        <f>VLOOKUP($A223,All_Metadata!$A:$P,15,FALSE)</f>
        <v>0</v>
      </c>
      <c r="P223">
        <f>VLOOKUP($A223,All_Metadata!$A:$P,16,FALSE)</f>
        <v>35.5</v>
      </c>
    </row>
    <row r="224" spans="1:16" x14ac:dyDescent="0.3">
      <c r="A224" t="s">
        <v>751</v>
      </c>
      <c r="B224" t="str">
        <f>VLOOKUP($A224,All_Metadata!$A:$P,2,FALSE)</f>
        <v>Viruses</v>
      </c>
      <c r="C224">
        <f>VLOOKUP($A224,All_Metadata!$A:$P,3,FALSE)</f>
        <v>210503</v>
      </c>
      <c r="D224" t="str">
        <f>VLOOKUP($A224,All_Metadata!$A:$P,4,FALSE)</f>
        <v>PE486</v>
      </c>
      <c r="E224">
        <f>VLOOKUP($A224,All_Metadata!$A:$P,5,FALSE)</f>
        <v>210415</v>
      </c>
      <c r="F224">
        <f>VLOOKUP($A224,All_Metadata!$A:$P,6,FALSE)</f>
        <v>1</v>
      </c>
      <c r="G224">
        <v>7</v>
      </c>
      <c r="H224" t="str">
        <f>VLOOKUP($A224,All_Metadata!$A:$P,8,FALSE)</f>
        <v>VP</v>
      </c>
      <c r="I224">
        <f>VLOOKUP($A224,All_Metadata!$A:$P,9,FALSE)</f>
        <v>6</v>
      </c>
      <c r="J224">
        <f>VLOOKUP($A224,All_Metadata!$A:$P,10,FALSE)</f>
        <v>1</v>
      </c>
      <c r="K224">
        <f>VLOOKUP($A224,All_Metadata!$A:$P,11,FALSE)</f>
        <v>10</v>
      </c>
      <c r="L224">
        <v>60</v>
      </c>
      <c r="M224">
        <f>VLOOKUP($A224,All_Metadata!$A:$P,13,FALSE)</f>
        <v>309</v>
      </c>
      <c r="N224">
        <f>VLOOKUP($A224,All_Metadata!$A:$P,14,FALSE)</f>
        <v>23985</v>
      </c>
      <c r="O224">
        <f>VLOOKUP($A224,All_Metadata!$A:$P,15,FALSE)</f>
        <v>0</v>
      </c>
      <c r="P224">
        <f>VLOOKUP($A224,All_Metadata!$A:$P,16,FALSE)</f>
        <v>35.5</v>
      </c>
    </row>
    <row r="225" spans="1:16" x14ac:dyDescent="0.3">
      <c r="A225" t="s">
        <v>752</v>
      </c>
      <c r="B225" t="str">
        <f>VLOOKUP($A225,All_Metadata!$A:$P,2,FALSE)</f>
        <v>Viruses</v>
      </c>
      <c r="C225">
        <f>VLOOKUP($A225,All_Metadata!$A:$P,3,FALSE)</f>
        <v>210503</v>
      </c>
      <c r="D225" t="str">
        <f>VLOOKUP($A225,All_Metadata!$A:$P,4,FALSE)</f>
        <v>PE486</v>
      </c>
      <c r="E225">
        <f>VLOOKUP($A225,All_Metadata!$A:$P,5,FALSE)</f>
        <v>210415</v>
      </c>
      <c r="F225">
        <f>VLOOKUP($A225,All_Metadata!$A:$P,6,FALSE)</f>
        <v>1</v>
      </c>
      <c r="G225">
        <v>7</v>
      </c>
      <c r="H225" t="str">
        <f>VLOOKUP($A225,All_Metadata!$A:$P,8,FALSE)</f>
        <v>VP</v>
      </c>
      <c r="I225">
        <f>VLOOKUP($A225,All_Metadata!$A:$P,9,FALSE)</f>
        <v>6</v>
      </c>
      <c r="J225">
        <f>VLOOKUP($A225,All_Metadata!$A:$P,10,FALSE)</f>
        <v>2</v>
      </c>
      <c r="K225">
        <f>VLOOKUP($A225,All_Metadata!$A:$P,11,FALSE)</f>
        <v>10</v>
      </c>
      <c r="L225">
        <v>60</v>
      </c>
      <c r="M225">
        <f>VLOOKUP($A225,All_Metadata!$A:$P,13,FALSE)</f>
        <v>420</v>
      </c>
      <c r="N225">
        <f>VLOOKUP($A225,All_Metadata!$A:$P,14,FALSE)</f>
        <v>24315</v>
      </c>
      <c r="O225">
        <f>VLOOKUP($A225,All_Metadata!$A:$P,15,FALSE)</f>
        <v>0</v>
      </c>
      <c r="P225">
        <f>VLOOKUP($A225,All_Metadata!$A:$P,16,FALSE)</f>
        <v>35.5</v>
      </c>
    </row>
    <row r="226" spans="1:16" x14ac:dyDescent="0.3">
      <c r="A226" t="s">
        <v>753</v>
      </c>
      <c r="B226" t="str">
        <f>VLOOKUP($A226,All_Metadata!$A:$P,2,FALSE)</f>
        <v>Viruses</v>
      </c>
      <c r="C226">
        <f>VLOOKUP($A226,All_Metadata!$A:$P,3,FALSE)</f>
        <v>210503</v>
      </c>
      <c r="D226" t="str">
        <f>VLOOKUP($A226,All_Metadata!$A:$P,4,FALSE)</f>
        <v>PE486</v>
      </c>
      <c r="E226">
        <f>VLOOKUP($A226,All_Metadata!$A:$P,5,FALSE)</f>
        <v>210415</v>
      </c>
      <c r="F226">
        <f>VLOOKUP($A226,All_Metadata!$A:$P,6,FALSE)</f>
        <v>1</v>
      </c>
      <c r="G226">
        <v>7</v>
      </c>
      <c r="H226" t="str">
        <f>VLOOKUP($A226,All_Metadata!$A:$P,8,FALSE)</f>
        <v>VP</v>
      </c>
      <c r="I226">
        <f>VLOOKUP($A226,All_Metadata!$A:$P,9,FALSE)</f>
        <v>6</v>
      </c>
      <c r="J226">
        <f>VLOOKUP($A226,All_Metadata!$A:$P,10,FALSE)</f>
        <v>3</v>
      </c>
      <c r="K226">
        <f>VLOOKUP($A226,All_Metadata!$A:$P,11,FALSE)</f>
        <v>10</v>
      </c>
      <c r="L226">
        <v>60</v>
      </c>
      <c r="M226">
        <f>VLOOKUP($A226,All_Metadata!$A:$P,13,FALSE)</f>
        <v>391</v>
      </c>
      <c r="N226">
        <f>VLOOKUP($A226,All_Metadata!$A:$P,14,FALSE)</f>
        <v>24930</v>
      </c>
      <c r="O226">
        <f>VLOOKUP($A226,All_Metadata!$A:$P,15,FALSE)</f>
        <v>0</v>
      </c>
      <c r="P226">
        <f>VLOOKUP($A226,All_Metadata!$A:$P,16,FALSE)</f>
        <v>35.5</v>
      </c>
    </row>
    <row r="227" spans="1:16" x14ac:dyDescent="0.3">
      <c r="A227" t="s">
        <v>758</v>
      </c>
      <c r="B227" t="str">
        <f>VLOOKUP($A227,All_Metadata!$A:$P,2,FALSE)</f>
        <v>Viruses</v>
      </c>
      <c r="C227">
        <f>VLOOKUP($A227,All_Metadata!$A:$P,3,FALSE)</f>
        <v>210503</v>
      </c>
      <c r="D227" t="str">
        <f>VLOOKUP($A227,All_Metadata!$A:$P,4,FALSE)</f>
        <v>PE486</v>
      </c>
      <c r="E227">
        <f>VLOOKUP($A227,All_Metadata!$A:$P,5,FALSE)</f>
        <v>210415</v>
      </c>
      <c r="F227">
        <f>VLOOKUP($A227,All_Metadata!$A:$P,6,FALSE)</f>
        <v>1</v>
      </c>
      <c r="G227">
        <v>7</v>
      </c>
      <c r="H227" t="str">
        <f>VLOOKUP($A227,All_Metadata!$A:$P,8,FALSE)</f>
        <v>VP</v>
      </c>
      <c r="I227">
        <f>VLOOKUP($A227,All_Metadata!$A:$P,9,FALSE)</f>
        <v>9</v>
      </c>
      <c r="J227">
        <f>VLOOKUP($A227,All_Metadata!$A:$P,10,FALSE)</f>
        <v>1</v>
      </c>
      <c r="K227">
        <f>VLOOKUP($A227,All_Metadata!$A:$P,11,FALSE)</f>
        <v>10</v>
      </c>
      <c r="L227">
        <v>60</v>
      </c>
      <c r="M227">
        <f>VLOOKUP($A227,All_Metadata!$A:$P,13,FALSE)</f>
        <v>465</v>
      </c>
      <c r="N227">
        <f>VLOOKUP($A227,All_Metadata!$A:$P,14,FALSE)</f>
        <v>25995</v>
      </c>
      <c r="O227">
        <f>VLOOKUP($A227,All_Metadata!$A:$P,15,FALSE)</f>
        <v>0</v>
      </c>
      <c r="P227">
        <f>VLOOKUP($A227,All_Metadata!$A:$P,16,FALSE)</f>
        <v>35.5</v>
      </c>
    </row>
    <row r="228" spans="1:16" x14ac:dyDescent="0.3">
      <c r="A228" t="s">
        <v>759</v>
      </c>
      <c r="B228" t="str">
        <f>VLOOKUP($A228,All_Metadata!$A:$P,2,FALSE)</f>
        <v>Viruses</v>
      </c>
      <c r="C228">
        <f>VLOOKUP($A228,All_Metadata!$A:$P,3,FALSE)</f>
        <v>210503</v>
      </c>
      <c r="D228" t="str">
        <f>VLOOKUP($A228,All_Metadata!$A:$P,4,FALSE)</f>
        <v>PE486</v>
      </c>
      <c r="E228">
        <f>VLOOKUP($A228,All_Metadata!$A:$P,5,FALSE)</f>
        <v>210415</v>
      </c>
      <c r="F228">
        <f>VLOOKUP($A228,All_Metadata!$A:$P,6,FALSE)</f>
        <v>1</v>
      </c>
      <c r="G228">
        <v>7</v>
      </c>
      <c r="H228" t="str">
        <f>VLOOKUP($A228,All_Metadata!$A:$P,8,FALSE)</f>
        <v>VP</v>
      </c>
      <c r="I228">
        <f>VLOOKUP($A228,All_Metadata!$A:$P,9,FALSE)</f>
        <v>9</v>
      </c>
      <c r="J228">
        <f>VLOOKUP($A228,All_Metadata!$A:$P,10,FALSE)</f>
        <v>2</v>
      </c>
      <c r="K228">
        <f>VLOOKUP($A228,All_Metadata!$A:$P,11,FALSE)</f>
        <v>10</v>
      </c>
      <c r="L228">
        <v>60</v>
      </c>
      <c r="M228">
        <f>VLOOKUP($A228,All_Metadata!$A:$P,13,FALSE)</f>
        <v>398</v>
      </c>
      <c r="N228">
        <f>VLOOKUP($A228,All_Metadata!$A:$P,14,FALSE)</f>
        <v>25065</v>
      </c>
      <c r="O228">
        <f>VLOOKUP($A228,All_Metadata!$A:$P,15,FALSE)</f>
        <v>0</v>
      </c>
      <c r="P228">
        <f>VLOOKUP($A228,All_Metadata!$A:$P,16,FALSE)</f>
        <v>35.5</v>
      </c>
    </row>
    <row r="229" spans="1:16" x14ac:dyDescent="0.3">
      <c r="A229" t="s">
        <v>760</v>
      </c>
      <c r="B229" t="str">
        <f>VLOOKUP($A229,All_Metadata!$A:$P,2,FALSE)</f>
        <v>Viruses</v>
      </c>
      <c r="C229">
        <f>VLOOKUP($A229,All_Metadata!$A:$P,3,FALSE)</f>
        <v>210503</v>
      </c>
      <c r="D229" t="str">
        <f>VLOOKUP($A229,All_Metadata!$A:$P,4,FALSE)</f>
        <v>PE486</v>
      </c>
      <c r="E229">
        <f>VLOOKUP($A229,All_Metadata!$A:$P,5,FALSE)</f>
        <v>210415</v>
      </c>
      <c r="F229">
        <f>VLOOKUP($A229,All_Metadata!$A:$P,6,FALSE)</f>
        <v>1</v>
      </c>
      <c r="G229">
        <v>7</v>
      </c>
      <c r="H229" t="str">
        <f>VLOOKUP($A229,All_Metadata!$A:$P,8,FALSE)</f>
        <v>VP</v>
      </c>
      <c r="I229">
        <f>VLOOKUP($A229,All_Metadata!$A:$P,9,FALSE)</f>
        <v>9</v>
      </c>
      <c r="J229">
        <f>VLOOKUP($A229,All_Metadata!$A:$P,10,FALSE)</f>
        <v>3</v>
      </c>
      <c r="K229">
        <f>VLOOKUP($A229,All_Metadata!$A:$P,11,FALSE)</f>
        <v>10</v>
      </c>
      <c r="L229">
        <v>60</v>
      </c>
      <c r="M229">
        <f>VLOOKUP($A229,All_Metadata!$A:$P,13,FALSE)</f>
        <v>465</v>
      </c>
      <c r="N229">
        <f>VLOOKUP($A229,All_Metadata!$A:$P,14,FALSE)</f>
        <v>25800</v>
      </c>
      <c r="O229">
        <f>VLOOKUP($A229,All_Metadata!$A:$P,15,FALSE)</f>
        <v>0</v>
      </c>
      <c r="P229">
        <f>VLOOKUP($A229,All_Metadata!$A:$P,16,FALSE)</f>
        <v>35.5</v>
      </c>
    </row>
    <row r="230" spans="1:16" x14ac:dyDescent="0.3">
      <c r="A230" t="s">
        <v>761</v>
      </c>
      <c r="B230" t="str">
        <f>VLOOKUP($A230,All_Metadata!$A:$P,2,FALSE)</f>
        <v>Viruses</v>
      </c>
      <c r="C230">
        <f>VLOOKUP($A230,All_Metadata!$A:$P,3,FALSE)</f>
        <v>210503</v>
      </c>
      <c r="D230" t="str">
        <f>VLOOKUP($A230,All_Metadata!$A:$P,4,FALSE)</f>
        <v>PE486</v>
      </c>
      <c r="E230">
        <f>VLOOKUP($A230,All_Metadata!$A:$P,5,FALSE)</f>
        <v>210415</v>
      </c>
      <c r="F230">
        <f>VLOOKUP($A230,All_Metadata!$A:$P,6,FALSE)</f>
        <v>1</v>
      </c>
      <c r="G230">
        <v>7</v>
      </c>
      <c r="H230" t="str">
        <f>VLOOKUP($A230,All_Metadata!$A:$P,8,FALSE)</f>
        <v>VP</v>
      </c>
      <c r="I230">
        <f>VLOOKUP($A230,All_Metadata!$A:$P,9,FALSE)</f>
        <v>12</v>
      </c>
      <c r="J230">
        <f>VLOOKUP($A230,All_Metadata!$A:$P,10,FALSE)</f>
        <v>1</v>
      </c>
      <c r="K230">
        <f>VLOOKUP($A230,All_Metadata!$A:$P,11,FALSE)</f>
        <v>10</v>
      </c>
      <c r="L230">
        <v>60</v>
      </c>
      <c r="M230">
        <f>VLOOKUP($A230,All_Metadata!$A:$P,13,FALSE)</f>
        <v>330</v>
      </c>
      <c r="N230">
        <f>VLOOKUP($A230,All_Metadata!$A:$P,14,FALSE)</f>
        <v>24450</v>
      </c>
      <c r="O230">
        <f>VLOOKUP($A230,All_Metadata!$A:$P,15,FALSE)</f>
        <v>0</v>
      </c>
      <c r="P230">
        <f>VLOOKUP($A230,All_Metadata!$A:$P,16,FALSE)</f>
        <v>35.5</v>
      </c>
    </row>
    <row r="231" spans="1:16" x14ac:dyDescent="0.3">
      <c r="A231" t="s">
        <v>762</v>
      </c>
      <c r="B231" t="str">
        <f>VLOOKUP($A231,All_Metadata!$A:$P,2,FALSE)</f>
        <v>Viruses</v>
      </c>
      <c r="C231">
        <f>VLOOKUP($A231,All_Metadata!$A:$P,3,FALSE)</f>
        <v>210503</v>
      </c>
      <c r="D231" t="str">
        <f>VLOOKUP($A231,All_Metadata!$A:$P,4,FALSE)</f>
        <v>PE486</v>
      </c>
      <c r="E231">
        <f>VLOOKUP($A231,All_Metadata!$A:$P,5,FALSE)</f>
        <v>210415</v>
      </c>
      <c r="F231">
        <f>VLOOKUP($A231,All_Metadata!$A:$P,6,FALSE)</f>
        <v>1</v>
      </c>
      <c r="G231">
        <v>7</v>
      </c>
      <c r="H231" t="str">
        <f>VLOOKUP($A231,All_Metadata!$A:$P,8,FALSE)</f>
        <v>VP</v>
      </c>
      <c r="I231">
        <f>VLOOKUP($A231,All_Metadata!$A:$P,9,FALSE)</f>
        <v>12</v>
      </c>
      <c r="J231">
        <f>VLOOKUP($A231,All_Metadata!$A:$P,10,FALSE)</f>
        <v>2</v>
      </c>
      <c r="K231">
        <f>VLOOKUP($A231,All_Metadata!$A:$P,11,FALSE)</f>
        <v>10</v>
      </c>
      <c r="L231">
        <v>60</v>
      </c>
      <c r="M231">
        <f>VLOOKUP($A231,All_Metadata!$A:$P,13,FALSE)</f>
        <v>420</v>
      </c>
      <c r="N231">
        <f>VLOOKUP($A231,All_Metadata!$A:$P,14,FALSE)</f>
        <v>24405</v>
      </c>
      <c r="O231">
        <f>VLOOKUP($A231,All_Metadata!$A:$P,15,FALSE)</f>
        <v>0</v>
      </c>
      <c r="P231">
        <f>VLOOKUP($A231,All_Metadata!$A:$P,16,FALSE)</f>
        <v>35.5</v>
      </c>
    </row>
    <row r="232" spans="1:16" x14ac:dyDescent="0.3">
      <c r="A232" t="s">
        <v>763</v>
      </c>
      <c r="B232" t="str">
        <f>VLOOKUP($A232,All_Metadata!$A:$P,2,FALSE)</f>
        <v>Viruses</v>
      </c>
      <c r="C232">
        <f>VLOOKUP($A232,All_Metadata!$A:$P,3,FALSE)</f>
        <v>210503</v>
      </c>
      <c r="D232" t="str">
        <f>VLOOKUP($A232,All_Metadata!$A:$P,4,FALSE)</f>
        <v>PE486</v>
      </c>
      <c r="E232">
        <f>VLOOKUP($A232,All_Metadata!$A:$P,5,FALSE)</f>
        <v>210415</v>
      </c>
      <c r="F232">
        <f>VLOOKUP($A232,All_Metadata!$A:$P,6,FALSE)</f>
        <v>1</v>
      </c>
      <c r="G232">
        <v>7</v>
      </c>
      <c r="H232" t="str">
        <f>VLOOKUP($A232,All_Metadata!$A:$P,8,FALSE)</f>
        <v>VP</v>
      </c>
      <c r="I232">
        <f>VLOOKUP($A232,All_Metadata!$A:$P,9,FALSE)</f>
        <v>12</v>
      </c>
      <c r="J232">
        <f>VLOOKUP($A232,All_Metadata!$A:$P,10,FALSE)</f>
        <v>3</v>
      </c>
      <c r="K232">
        <f>VLOOKUP($A232,All_Metadata!$A:$P,11,FALSE)</f>
        <v>10</v>
      </c>
      <c r="L232">
        <v>60</v>
      </c>
      <c r="M232">
        <f>VLOOKUP($A232,All_Metadata!$A:$P,13,FALSE)</f>
        <v>435</v>
      </c>
      <c r="N232">
        <f>VLOOKUP($A232,All_Metadata!$A:$P,14,FALSE)</f>
        <v>24700</v>
      </c>
      <c r="O232">
        <f>VLOOKUP($A232,All_Metadata!$A:$P,15,FALSE)</f>
        <v>0</v>
      </c>
      <c r="P232">
        <f>VLOOKUP($A232,All_Metadata!$A:$P,16,FALSE)</f>
        <v>35.5</v>
      </c>
    </row>
    <row r="233" spans="1:16" x14ac:dyDescent="0.3">
      <c r="A233" t="s">
        <v>764</v>
      </c>
      <c r="B233" t="str">
        <f>VLOOKUP($A233,All_Metadata!$A:$P,2,FALSE)</f>
        <v>Viruses</v>
      </c>
      <c r="C233">
        <f>VLOOKUP($A233,All_Metadata!$A:$P,3,FALSE)</f>
        <v>210503</v>
      </c>
      <c r="D233" t="str">
        <f>VLOOKUP($A233,All_Metadata!$A:$P,4,FALSE)</f>
        <v>PE486</v>
      </c>
      <c r="E233">
        <f>VLOOKUP($A233,All_Metadata!$A:$P,5,FALSE)</f>
        <v>210415</v>
      </c>
      <c r="F233">
        <f>VLOOKUP($A233,All_Metadata!$A:$P,6,FALSE)</f>
        <v>1</v>
      </c>
      <c r="G233">
        <v>7</v>
      </c>
      <c r="H233" t="str">
        <f>VLOOKUP($A233,All_Metadata!$A:$P,8,FALSE)</f>
        <v>VP</v>
      </c>
      <c r="I233">
        <f>VLOOKUP($A233,All_Metadata!$A:$P,9,FALSE)</f>
        <v>24</v>
      </c>
      <c r="J233">
        <f>VLOOKUP($A233,All_Metadata!$A:$P,10,FALSE)</f>
        <v>1</v>
      </c>
      <c r="K233">
        <f>VLOOKUP($A233,All_Metadata!$A:$P,11,FALSE)</f>
        <v>10</v>
      </c>
      <c r="L233">
        <v>60</v>
      </c>
      <c r="M233">
        <f>VLOOKUP($A233,All_Metadata!$A:$P,13,FALSE)</f>
        <v>391</v>
      </c>
      <c r="N233">
        <f>VLOOKUP($A233,All_Metadata!$A:$P,14,FALSE)</f>
        <v>24090</v>
      </c>
      <c r="O233">
        <f>VLOOKUP($A233,All_Metadata!$A:$P,15,FALSE)</f>
        <v>0</v>
      </c>
      <c r="P233">
        <f>VLOOKUP($A233,All_Metadata!$A:$P,16,FALSE)</f>
        <v>35.5</v>
      </c>
    </row>
    <row r="234" spans="1:16" x14ac:dyDescent="0.3">
      <c r="A234" t="s">
        <v>765</v>
      </c>
      <c r="B234" t="str">
        <f>VLOOKUP($A234,All_Metadata!$A:$P,2,FALSE)</f>
        <v>Viruses</v>
      </c>
      <c r="C234">
        <f>VLOOKUP($A234,All_Metadata!$A:$P,3,FALSE)</f>
        <v>210503</v>
      </c>
      <c r="D234" t="str">
        <f>VLOOKUP($A234,All_Metadata!$A:$P,4,FALSE)</f>
        <v>PE486</v>
      </c>
      <c r="E234">
        <f>VLOOKUP($A234,All_Metadata!$A:$P,5,FALSE)</f>
        <v>210415</v>
      </c>
      <c r="F234">
        <f>VLOOKUP($A234,All_Metadata!$A:$P,6,FALSE)</f>
        <v>1</v>
      </c>
      <c r="G234">
        <v>7</v>
      </c>
      <c r="H234" t="str">
        <f>VLOOKUP($A234,All_Metadata!$A:$P,8,FALSE)</f>
        <v>VP</v>
      </c>
      <c r="I234">
        <f>VLOOKUP($A234,All_Metadata!$A:$P,9,FALSE)</f>
        <v>24</v>
      </c>
      <c r="J234">
        <f>VLOOKUP($A234,All_Metadata!$A:$P,10,FALSE)</f>
        <v>2</v>
      </c>
      <c r="K234">
        <f>VLOOKUP($A234,All_Metadata!$A:$P,11,FALSE)</f>
        <v>10</v>
      </c>
      <c r="L234">
        <v>60</v>
      </c>
      <c r="M234">
        <f>VLOOKUP($A234,All_Metadata!$A:$P,13,FALSE)</f>
        <v>464</v>
      </c>
      <c r="N234">
        <f>VLOOKUP($A234,All_Metadata!$A:$P,14,FALSE)</f>
        <v>27240</v>
      </c>
      <c r="O234">
        <f>VLOOKUP($A234,All_Metadata!$A:$P,15,FALSE)</f>
        <v>0</v>
      </c>
      <c r="P234">
        <f>VLOOKUP($A234,All_Metadata!$A:$P,16,FALSE)</f>
        <v>35.5</v>
      </c>
    </row>
    <row r="235" spans="1:16" x14ac:dyDescent="0.3">
      <c r="A235" t="s">
        <v>766</v>
      </c>
      <c r="B235" t="str">
        <f>VLOOKUP($A235,All_Metadata!$A:$P,2,FALSE)</f>
        <v>Viruses</v>
      </c>
      <c r="C235">
        <f>VLOOKUP($A235,All_Metadata!$A:$P,3,FALSE)</f>
        <v>210503</v>
      </c>
      <c r="D235" t="str">
        <f>VLOOKUP($A235,All_Metadata!$A:$P,4,FALSE)</f>
        <v>PE486</v>
      </c>
      <c r="E235">
        <f>VLOOKUP($A235,All_Metadata!$A:$P,5,FALSE)</f>
        <v>210415</v>
      </c>
      <c r="F235">
        <f>VLOOKUP($A235,All_Metadata!$A:$P,6,FALSE)</f>
        <v>1</v>
      </c>
      <c r="G235">
        <v>7</v>
      </c>
      <c r="H235" t="str">
        <f>VLOOKUP($A235,All_Metadata!$A:$P,8,FALSE)</f>
        <v>VP</v>
      </c>
      <c r="I235">
        <f>VLOOKUP($A235,All_Metadata!$A:$P,9,FALSE)</f>
        <v>24</v>
      </c>
      <c r="J235">
        <f>VLOOKUP($A235,All_Metadata!$A:$P,10,FALSE)</f>
        <v>3</v>
      </c>
      <c r="K235">
        <f>VLOOKUP($A235,All_Metadata!$A:$P,11,FALSE)</f>
        <v>10</v>
      </c>
      <c r="L235">
        <v>60</v>
      </c>
      <c r="M235">
        <f>VLOOKUP($A235,All_Metadata!$A:$P,13,FALSE)</f>
        <v>479</v>
      </c>
      <c r="N235">
        <f>VLOOKUP($A235,All_Metadata!$A:$P,14,FALSE)</f>
        <v>26235</v>
      </c>
      <c r="O235">
        <f>VLOOKUP($A235,All_Metadata!$A:$P,15,FALSE)</f>
        <v>0</v>
      </c>
      <c r="P235">
        <f>VLOOKUP($A235,All_Metadata!$A:$P,16,FALSE)</f>
        <v>35.5</v>
      </c>
    </row>
    <row r="236" spans="1:16" x14ac:dyDescent="0.3">
      <c r="A236" t="s">
        <v>771</v>
      </c>
      <c r="B236" t="str">
        <f>VLOOKUP($A236,All_Metadata!$A:$P,2,FALSE)</f>
        <v>Viruses</v>
      </c>
      <c r="C236">
        <f>VLOOKUP($A236,All_Metadata!$A:$P,3,FALSE)</f>
        <v>210503</v>
      </c>
      <c r="D236" t="str">
        <f>VLOOKUP($A236,All_Metadata!$A:$P,4,FALSE)</f>
        <v>PE486</v>
      </c>
      <c r="E236">
        <f>VLOOKUP($A236,All_Metadata!$A:$P,5,FALSE)</f>
        <v>210415</v>
      </c>
      <c r="F236">
        <f>VLOOKUP($A236,All_Metadata!$A:$P,6,FALSE)</f>
        <v>1</v>
      </c>
      <c r="G236">
        <v>7</v>
      </c>
      <c r="H236" t="str">
        <f>VLOOKUP($A236,All_Metadata!$A:$P,8,FALSE)</f>
        <v>VPC</v>
      </c>
      <c r="I236">
        <f>VLOOKUP($A236,All_Metadata!$A:$P,9,FALSE)</f>
        <v>0</v>
      </c>
      <c r="J236">
        <f>VLOOKUP($A236,All_Metadata!$A:$P,10,FALSE)</f>
        <v>1</v>
      </c>
      <c r="K236">
        <f>VLOOKUP($A236,All_Metadata!$A:$P,11,FALSE)</f>
        <v>10</v>
      </c>
      <c r="L236">
        <v>60</v>
      </c>
      <c r="M236">
        <f>VLOOKUP($A236,All_Metadata!$A:$P,13,FALSE)</f>
        <v>377</v>
      </c>
      <c r="N236">
        <f>VLOOKUP($A236,All_Metadata!$A:$P,14,FALSE)</f>
        <v>23670</v>
      </c>
      <c r="O236">
        <f>VLOOKUP($A236,All_Metadata!$A:$P,15,FALSE)</f>
        <v>0</v>
      </c>
      <c r="P236">
        <f>VLOOKUP($A236,All_Metadata!$A:$P,16,FALSE)</f>
        <v>35.5</v>
      </c>
    </row>
    <row r="237" spans="1:16" x14ac:dyDescent="0.3">
      <c r="A237" t="s">
        <v>772</v>
      </c>
      <c r="B237" t="str">
        <f>VLOOKUP($A237,All_Metadata!$A:$P,2,FALSE)</f>
        <v>Viruses</v>
      </c>
      <c r="C237">
        <f>VLOOKUP($A237,All_Metadata!$A:$P,3,FALSE)</f>
        <v>210503</v>
      </c>
      <c r="D237" t="str">
        <f>VLOOKUP($A237,All_Metadata!$A:$P,4,FALSE)</f>
        <v>PE486</v>
      </c>
      <c r="E237">
        <f>VLOOKUP($A237,All_Metadata!$A:$P,5,FALSE)</f>
        <v>210415</v>
      </c>
      <c r="F237">
        <f>VLOOKUP($A237,All_Metadata!$A:$P,6,FALSE)</f>
        <v>1</v>
      </c>
      <c r="G237">
        <v>7</v>
      </c>
      <c r="H237" t="str">
        <f>VLOOKUP($A237,All_Metadata!$A:$P,8,FALSE)</f>
        <v>VPC</v>
      </c>
      <c r="I237">
        <f>VLOOKUP($A237,All_Metadata!$A:$P,9,FALSE)</f>
        <v>0</v>
      </c>
      <c r="J237">
        <f>VLOOKUP($A237,All_Metadata!$A:$P,10,FALSE)</f>
        <v>2</v>
      </c>
      <c r="K237">
        <f>VLOOKUP($A237,All_Metadata!$A:$P,11,FALSE)</f>
        <v>10</v>
      </c>
      <c r="L237">
        <v>60</v>
      </c>
      <c r="M237">
        <f>VLOOKUP($A237,All_Metadata!$A:$P,13,FALSE)</f>
        <v>406</v>
      </c>
      <c r="N237">
        <f>VLOOKUP($A237,All_Metadata!$A:$P,14,FALSE)</f>
        <v>23655</v>
      </c>
      <c r="O237">
        <f>VLOOKUP($A237,All_Metadata!$A:$P,15,FALSE)</f>
        <v>0</v>
      </c>
      <c r="P237">
        <f>VLOOKUP($A237,All_Metadata!$A:$P,16,FALSE)</f>
        <v>35.5</v>
      </c>
    </row>
    <row r="238" spans="1:16" x14ac:dyDescent="0.3">
      <c r="A238" t="s">
        <v>773</v>
      </c>
      <c r="B238" t="str">
        <f>VLOOKUP($A238,All_Metadata!$A:$P,2,FALSE)</f>
        <v>Viruses</v>
      </c>
      <c r="C238">
        <f>VLOOKUP($A238,All_Metadata!$A:$P,3,FALSE)</f>
        <v>210503</v>
      </c>
      <c r="D238" t="str">
        <f>VLOOKUP($A238,All_Metadata!$A:$P,4,FALSE)</f>
        <v>PE486</v>
      </c>
      <c r="E238">
        <f>VLOOKUP($A238,All_Metadata!$A:$P,5,FALSE)</f>
        <v>210415</v>
      </c>
      <c r="F238">
        <f>VLOOKUP($A238,All_Metadata!$A:$P,6,FALSE)</f>
        <v>1</v>
      </c>
      <c r="G238">
        <v>7</v>
      </c>
      <c r="H238" t="str">
        <f>VLOOKUP($A238,All_Metadata!$A:$P,8,FALSE)</f>
        <v>VPC</v>
      </c>
      <c r="I238">
        <f>VLOOKUP($A238,All_Metadata!$A:$P,9,FALSE)</f>
        <v>0</v>
      </c>
      <c r="J238">
        <f>VLOOKUP($A238,All_Metadata!$A:$P,10,FALSE)</f>
        <v>3</v>
      </c>
      <c r="K238">
        <f>VLOOKUP($A238,All_Metadata!$A:$P,11,FALSE)</f>
        <v>10</v>
      </c>
      <c r="L238">
        <v>60</v>
      </c>
      <c r="M238">
        <f>VLOOKUP($A238,All_Metadata!$A:$P,13,FALSE)</f>
        <v>377</v>
      </c>
      <c r="N238">
        <f>VLOOKUP($A238,All_Metadata!$A:$P,14,FALSE)</f>
        <v>23550</v>
      </c>
      <c r="O238">
        <f>VLOOKUP($A238,All_Metadata!$A:$P,15,FALSE)</f>
        <v>0</v>
      </c>
      <c r="P238">
        <f>VLOOKUP($A238,All_Metadata!$A:$P,16,FALSE)</f>
        <v>35.5</v>
      </c>
    </row>
    <row r="239" spans="1:16" x14ac:dyDescent="0.3">
      <c r="A239" t="s">
        <v>774</v>
      </c>
      <c r="B239" t="str">
        <f>VLOOKUP($A239,All_Metadata!$A:$P,2,FALSE)</f>
        <v>Viruses</v>
      </c>
      <c r="C239">
        <f>VLOOKUP($A239,All_Metadata!$A:$P,3,FALSE)</f>
        <v>210503</v>
      </c>
      <c r="D239" t="str">
        <f>VLOOKUP($A239,All_Metadata!$A:$P,4,FALSE)</f>
        <v>PE486</v>
      </c>
      <c r="E239">
        <f>VLOOKUP($A239,All_Metadata!$A:$P,5,FALSE)</f>
        <v>210415</v>
      </c>
      <c r="F239">
        <f>VLOOKUP($A239,All_Metadata!$A:$P,6,FALSE)</f>
        <v>1</v>
      </c>
      <c r="G239">
        <v>7</v>
      </c>
      <c r="H239" t="str">
        <f>VLOOKUP($A239,All_Metadata!$A:$P,8,FALSE)</f>
        <v>VPC</v>
      </c>
      <c r="I239">
        <f>VLOOKUP($A239,All_Metadata!$A:$P,9,FALSE)</f>
        <v>3</v>
      </c>
      <c r="J239">
        <f>VLOOKUP($A239,All_Metadata!$A:$P,10,FALSE)</f>
        <v>1</v>
      </c>
      <c r="K239">
        <f>VLOOKUP($A239,All_Metadata!$A:$P,11,FALSE)</f>
        <v>10</v>
      </c>
      <c r="L239">
        <v>60</v>
      </c>
      <c r="M239">
        <f>VLOOKUP($A239,All_Metadata!$A:$P,13,FALSE)</f>
        <v>377</v>
      </c>
      <c r="N239">
        <f>VLOOKUP($A239,All_Metadata!$A:$P,14,FALSE)</f>
        <v>24355</v>
      </c>
      <c r="O239">
        <f>VLOOKUP($A239,All_Metadata!$A:$P,15,FALSE)</f>
        <v>0</v>
      </c>
      <c r="P239">
        <f>VLOOKUP($A239,All_Metadata!$A:$P,16,FALSE)</f>
        <v>35.5</v>
      </c>
    </row>
    <row r="240" spans="1:16" x14ac:dyDescent="0.3">
      <c r="A240" t="s">
        <v>775</v>
      </c>
      <c r="B240" t="str">
        <f>VLOOKUP($A240,All_Metadata!$A:$P,2,FALSE)</f>
        <v>Viruses</v>
      </c>
      <c r="C240">
        <f>VLOOKUP($A240,All_Metadata!$A:$P,3,FALSE)</f>
        <v>210503</v>
      </c>
      <c r="D240" t="str">
        <f>VLOOKUP($A240,All_Metadata!$A:$P,4,FALSE)</f>
        <v>PE486</v>
      </c>
      <c r="E240">
        <f>VLOOKUP($A240,All_Metadata!$A:$P,5,FALSE)</f>
        <v>210415</v>
      </c>
      <c r="F240">
        <f>VLOOKUP($A240,All_Metadata!$A:$P,6,FALSE)</f>
        <v>1</v>
      </c>
      <c r="G240">
        <v>7</v>
      </c>
      <c r="H240" t="str">
        <f>VLOOKUP($A240,All_Metadata!$A:$P,8,FALSE)</f>
        <v>VPC</v>
      </c>
      <c r="I240">
        <f>VLOOKUP($A240,All_Metadata!$A:$P,9,FALSE)</f>
        <v>3</v>
      </c>
      <c r="J240">
        <f>VLOOKUP($A240,All_Metadata!$A:$P,10,FALSE)</f>
        <v>2</v>
      </c>
      <c r="K240">
        <f>VLOOKUP($A240,All_Metadata!$A:$P,11,FALSE)</f>
        <v>10</v>
      </c>
      <c r="L240">
        <v>60</v>
      </c>
      <c r="M240">
        <f>VLOOKUP($A240,All_Metadata!$A:$P,13,FALSE)</f>
        <v>435</v>
      </c>
      <c r="N240">
        <f>VLOOKUP($A240,All_Metadata!$A:$P,14,FALSE)</f>
        <v>23595</v>
      </c>
      <c r="O240">
        <f>VLOOKUP($A240,All_Metadata!$A:$P,15,FALSE)</f>
        <v>0</v>
      </c>
      <c r="P240">
        <f>VLOOKUP($A240,All_Metadata!$A:$P,16,FALSE)</f>
        <v>35.5</v>
      </c>
    </row>
    <row r="241" spans="1:16" x14ac:dyDescent="0.3">
      <c r="A241" t="s">
        <v>776</v>
      </c>
      <c r="B241" t="str">
        <f>VLOOKUP($A241,All_Metadata!$A:$P,2,FALSE)</f>
        <v>Viruses</v>
      </c>
      <c r="C241">
        <f>VLOOKUP($A241,All_Metadata!$A:$P,3,FALSE)</f>
        <v>210503</v>
      </c>
      <c r="D241" t="str">
        <f>VLOOKUP($A241,All_Metadata!$A:$P,4,FALSE)</f>
        <v>PE486</v>
      </c>
      <c r="E241">
        <f>VLOOKUP($A241,All_Metadata!$A:$P,5,FALSE)</f>
        <v>210415</v>
      </c>
      <c r="F241">
        <f>VLOOKUP($A241,All_Metadata!$A:$P,6,FALSE)</f>
        <v>1</v>
      </c>
      <c r="G241">
        <v>7</v>
      </c>
      <c r="H241" t="str">
        <f>VLOOKUP($A241,All_Metadata!$A:$P,8,FALSE)</f>
        <v>VPC</v>
      </c>
      <c r="I241">
        <f>VLOOKUP($A241,All_Metadata!$A:$P,9,FALSE)</f>
        <v>3</v>
      </c>
      <c r="J241">
        <f>VLOOKUP($A241,All_Metadata!$A:$P,10,FALSE)</f>
        <v>3</v>
      </c>
      <c r="K241">
        <f>VLOOKUP($A241,All_Metadata!$A:$P,11,FALSE)</f>
        <v>10</v>
      </c>
      <c r="L241">
        <v>60</v>
      </c>
      <c r="M241">
        <f>VLOOKUP($A241,All_Metadata!$A:$P,13,FALSE)</f>
        <v>371</v>
      </c>
      <c r="N241">
        <f>VLOOKUP($A241,All_Metadata!$A:$P,14,FALSE)</f>
        <v>22650</v>
      </c>
      <c r="O241">
        <f>VLOOKUP($A241,All_Metadata!$A:$P,15,FALSE)</f>
        <v>0</v>
      </c>
      <c r="P241">
        <f>VLOOKUP($A241,All_Metadata!$A:$P,16,FALSE)</f>
        <v>35.5</v>
      </c>
    </row>
    <row r="242" spans="1:16" x14ac:dyDescent="0.3">
      <c r="A242" t="s">
        <v>777</v>
      </c>
      <c r="B242" t="str">
        <f>VLOOKUP($A242,All_Metadata!$A:$P,2,FALSE)</f>
        <v>Viruses</v>
      </c>
      <c r="C242">
        <f>VLOOKUP($A242,All_Metadata!$A:$P,3,FALSE)</f>
        <v>210503</v>
      </c>
      <c r="D242" t="str">
        <f>VLOOKUP($A242,All_Metadata!$A:$P,4,FALSE)</f>
        <v>PE486</v>
      </c>
      <c r="E242">
        <f>VLOOKUP($A242,All_Metadata!$A:$P,5,FALSE)</f>
        <v>210415</v>
      </c>
      <c r="F242">
        <f>VLOOKUP($A242,All_Metadata!$A:$P,6,FALSE)</f>
        <v>1</v>
      </c>
      <c r="G242">
        <v>7</v>
      </c>
      <c r="H242" t="str">
        <f>VLOOKUP($A242,All_Metadata!$A:$P,8,FALSE)</f>
        <v>VPC</v>
      </c>
      <c r="I242">
        <f>VLOOKUP($A242,All_Metadata!$A:$P,9,FALSE)</f>
        <v>6</v>
      </c>
      <c r="J242">
        <f>VLOOKUP($A242,All_Metadata!$A:$P,10,FALSE)</f>
        <v>1</v>
      </c>
      <c r="K242">
        <f>VLOOKUP($A242,All_Metadata!$A:$P,11,FALSE)</f>
        <v>10</v>
      </c>
      <c r="L242">
        <v>60</v>
      </c>
      <c r="M242">
        <f>VLOOKUP($A242,All_Metadata!$A:$P,13,FALSE)</f>
        <v>348</v>
      </c>
      <c r="N242">
        <f>VLOOKUP($A242,All_Metadata!$A:$P,14,FALSE)</f>
        <v>22440</v>
      </c>
      <c r="O242">
        <f>VLOOKUP($A242,All_Metadata!$A:$P,15,FALSE)</f>
        <v>0</v>
      </c>
      <c r="P242">
        <f>VLOOKUP($A242,All_Metadata!$A:$P,16,FALSE)</f>
        <v>35.5</v>
      </c>
    </row>
    <row r="243" spans="1:16" x14ac:dyDescent="0.3">
      <c r="A243" t="s">
        <v>778</v>
      </c>
      <c r="B243" t="str">
        <f>VLOOKUP($A243,All_Metadata!$A:$P,2,FALSE)</f>
        <v>Viruses</v>
      </c>
      <c r="C243">
        <f>VLOOKUP($A243,All_Metadata!$A:$P,3,FALSE)</f>
        <v>210503</v>
      </c>
      <c r="D243" t="str">
        <f>VLOOKUP($A243,All_Metadata!$A:$P,4,FALSE)</f>
        <v>PE486</v>
      </c>
      <c r="E243">
        <f>VLOOKUP($A243,All_Metadata!$A:$P,5,FALSE)</f>
        <v>210415</v>
      </c>
      <c r="F243">
        <f>VLOOKUP($A243,All_Metadata!$A:$P,6,FALSE)</f>
        <v>1</v>
      </c>
      <c r="G243">
        <v>7</v>
      </c>
      <c r="H243" t="str">
        <f>VLOOKUP($A243,All_Metadata!$A:$P,8,FALSE)</f>
        <v>VPC</v>
      </c>
      <c r="I243">
        <f>VLOOKUP($A243,All_Metadata!$A:$P,9,FALSE)</f>
        <v>6</v>
      </c>
      <c r="J243">
        <f>VLOOKUP($A243,All_Metadata!$A:$P,10,FALSE)</f>
        <v>2</v>
      </c>
      <c r="K243">
        <f>VLOOKUP($A243,All_Metadata!$A:$P,11,FALSE)</f>
        <v>10</v>
      </c>
      <c r="L243">
        <v>60</v>
      </c>
      <c r="M243">
        <f>VLOOKUP($A243,All_Metadata!$A:$P,13,FALSE)</f>
        <v>265</v>
      </c>
      <c r="N243">
        <f>VLOOKUP($A243,All_Metadata!$A:$P,14,FALSE)</f>
        <v>22680</v>
      </c>
      <c r="O243">
        <f>VLOOKUP($A243,All_Metadata!$A:$P,15,FALSE)</f>
        <v>0</v>
      </c>
      <c r="P243">
        <f>VLOOKUP($A243,All_Metadata!$A:$P,16,FALSE)</f>
        <v>35.5</v>
      </c>
    </row>
    <row r="244" spans="1:16" x14ac:dyDescent="0.3">
      <c r="A244" t="s">
        <v>779</v>
      </c>
      <c r="B244" t="str">
        <f>VLOOKUP($A244,All_Metadata!$A:$P,2,FALSE)</f>
        <v>Viruses</v>
      </c>
      <c r="C244">
        <f>VLOOKUP($A244,All_Metadata!$A:$P,3,FALSE)</f>
        <v>210503</v>
      </c>
      <c r="D244" t="str">
        <f>VLOOKUP($A244,All_Metadata!$A:$P,4,FALSE)</f>
        <v>PE486</v>
      </c>
      <c r="E244">
        <f>VLOOKUP($A244,All_Metadata!$A:$P,5,FALSE)</f>
        <v>210415</v>
      </c>
      <c r="F244">
        <f>VLOOKUP($A244,All_Metadata!$A:$P,6,FALSE)</f>
        <v>1</v>
      </c>
      <c r="G244">
        <v>7</v>
      </c>
      <c r="H244" t="str">
        <f>VLOOKUP($A244,All_Metadata!$A:$P,8,FALSE)</f>
        <v>VPC</v>
      </c>
      <c r="I244">
        <f>VLOOKUP($A244,All_Metadata!$A:$P,9,FALSE)</f>
        <v>6</v>
      </c>
      <c r="J244">
        <f>VLOOKUP($A244,All_Metadata!$A:$P,10,FALSE)</f>
        <v>3</v>
      </c>
      <c r="K244">
        <f>VLOOKUP($A244,All_Metadata!$A:$P,11,FALSE)</f>
        <v>10</v>
      </c>
      <c r="L244">
        <v>60</v>
      </c>
      <c r="M244">
        <f>VLOOKUP($A244,All_Metadata!$A:$P,13,FALSE)</f>
        <v>377</v>
      </c>
      <c r="N244">
        <f>VLOOKUP($A244,All_Metadata!$A:$P,14,FALSE)</f>
        <v>24195</v>
      </c>
      <c r="O244">
        <f>VLOOKUP($A244,All_Metadata!$A:$P,15,FALSE)</f>
        <v>0</v>
      </c>
      <c r="P244">
        <f>VLOOKUP($A244,All_Metadata!$A:$P,16,FALSE)</f>
        <v>35.5</v>
      </c>
    </row>
    <row r="245" spans="1:16" x14ac:dyDescent="0.3">
      <c r="A245" t="s">
        <v>784</v>
      </c>
      <c r="B245" t="str">
        <f>VLOOKUP($A245,All_Metadata!$A:$P,2,FALSE)</f>
        <v>Viruses</v>
      </c>
      <c r="C245">
        <f>VLOOKUP($A245,All_Metadata!$A:$P,3,FALSE)</f>
        <v>210503</v>
      </c>
      <c r="D245" t="str">
        <f>VLOOKUP($A245,All_Metadata!$A:$P,4,FALSE)</f>
        <v>PE486</v>
      </c>
      <c r="E245">
        <f>VLOOKUP($A245,All_Metadata!$A:$P,5,FALSE)</f>
        <v>210415</v>
      </c>
      <c r="F245">
        <f>VLOOKUP($A245,All_Metadata!$A:$P,6,FALSE)</f>
        <v>1</v>
      </c>
      <c r="G245">
        <v>7</v>
      </c>
      <c r="H245" t="str">
        <f>VLOOKUP($A245,All_Metadata!$A:$P,8,FALSE)</f>
        <v>VPC</v>
      </c>
      <c r="I245">
        <f>VLOOKUP($A245,All_Metadata!$A:$P,9,FALSE)</f>
        <v>9</v>
      </c>
      <c r="J245">
        <f>VLOOKUP($A245,All_Metadata!$A:$P,10,FALSE)</f>
        <v>1</v>
      </c>
      <c r="K245">
        <f>VLOOKUP($A245,All_Metadata!$A:$P,11,FALSE)</f>
        <v>10</v>
      </c>
      <c r="L245">
        <v>60</v>
      </c>
      <c r="M245">
        <f>VLOOKUP($A245,All_Metadata!$A:$P,13,FALSE)</f>
        <v>391</v>
      </c>
      <c r="N245">
        <f>VLOOKUP($A245,All_Metadata!$A:$P,14,FALSE)</f>
        <v>26265</v>
      </c>
      <c r="O245">
        <f>VLOOKUP($A245,All_Metadata!$A:$P,15,FALSE)</f>
        <v>0</v>
      </c>
      <c r="P245">
        <f>VLOOKUP($A245,All_Metadata!$A:$P,16,FALSE)</f>
        <v>35.5</v>
      </c>
    </row>
    <row r="246" spans="1:16" x14ac:dyDescent="0.3">
      <c r="A246" t="s">
        <v>785</v>
      </c>
      <c r="B246" t="str">
        <f>VLOOKUP($A246,All_Metadata!$A:$P,2,FALSE)</f>
        <v>Viruses</v>
      </c>
      <c r="C246">
        <f>VLOOKUP($A246,All_Metadata!$A:$P,3,FALSE)</f>
        <v>210503</v>
      </c>
      <c r="D246" t="str">
        <f>VLOOKUP($A246,All_Metadata!$A:$P,4,FALSE)</f>
        <v>PE486</v>
      </c>
      <c r="E246">
        <f>VLOOKUP($A246,All_Metadata!$A:$P,5,FALSE)</f>
        <v>210415</v>
      </c>
      <c r="F246">
        <f>VLOOKUP($A246,All_Metadata!$A:$P,6,FALSE)</f>
        <v>1</v>
      </c>
      <c r="G246">
        <v>7</v>
      </c>
      <c r="H246" t="str">
        <f>VLOOKUP($A246,All_Metadata!$A:$P,8,FALSE)</f>
        <v>VPC</v>
      </c>
      <c r="I246">
        <f>VLOOKUP($A246,All_Metadata!$A:$P,9,FALSE)</f>
        <v>9</v>
      </c>
      <c r="J246">
        <f>VLOOKUP($A246,All_Metadata!$A:$P,10,FALSE)</f>
        <v>2</v>
      </c>
      <c r="K246">
        <f>VLOOKUP($A246,All_Metadata!$A:$P,11,FALSE)</f>
        <v>10</v>
      </c>
      <c r="L246">
        <v>60</v>
      </c>
      <c r="M246">
        <f>VLOOKUP($A246,All_Metadata!$A:$P,13,FALSE)</f>
        <v>390</v>
      </c>
      <c r="N246">
        <f>VLOOKUP($A246,All_Metadata!$A:$P,14,FALSE)</f>
        <v>24735</v>
      </c>
      <c r="O246">
        <f>VLOOKUP($A246,All_Metadata!$A:$P,15,FALSE)</f>
        <v>0</v>
      </c>
      <c r="P246">
        <f>VLOOKUP($A246,All_Metadata!$A:$P,16,FALSE)</f>
        <v>35.5</v>
      </c>
    </row>
    <row r="247" spans="1:16" x14ac:dyDescent="0.3">
      <c r="A247" t="s">
        <v>786</v>
      </c>
      <c r="B247" t="str">
        <f>VLOOKUP($A247,All_Metadata!$A:$P,2,FALSE)</f>
        <v>Viruses</v>
      </c>
      <c r="C247">
        <f>VLOOKUP($A247,All_Metadata!$A:$P,3,FALSE)</f>
        <v>210503</v>
      </c>
      <c r="D247" t="str">
        <f>VLOOKUP($A247,All_Metadata!$A:$P,4,FALSE)</f>
        <v>PE486</v>
      </c>
      <c r="E247">
        <f>VLOOKUP($A247,All_Metadata!$A:$P,5,FALSE)</f>
        <v>210415</v>
      </c>
      <c r="F247">
        <f>VLOOKUP($A247,All_Metadata!$A:$P,6,FALSE)</f>
        <v>1</v>
      </c>
      <c r="G247">
        <v>7</v>
      </c>
      <c r="H247" t="str">
        <f>VLOOKUP($A247,All_Metadata!$A:$P,8,FALSE)</f>
        <v>VPC</v>
      </c>
      <c r="I247">
        <f>VLOOKUP($A247,All_Metadata!$A:$P,9,FALSE)</f>
        <v>9</v>
      </c>
      <c r="J247">
        <f>VLOOKUP($A247,All_Metadata!$A:$P,10,FALSE)</f>
        <v>3</v>
      </c>
      <c r="K247">
        <f>VLOOKUP($A247,All_Metadata!$A:$P,11,FALSE)</f>
        <v>10</v>
      </c>
      <c r="L247">
        <v>60</v>
      </c>
      <c r="M247">
        <f>VLOOKUP($A247,All_Metadata!$A:$P,13,FALSE)</f>
        <v>427</v>
      </c>
      <c r="N247">
        <f>VLOOKUP($A247,All_Metadata!$A:$P,14,FALSE)</f>
        <v>24855</v>
      </c>
      <c r="O247">
        <f>VLOOKUP($A247,All_Metadata!$A:$P,15,FALSE)</f>
        <v>0</v>
      </c>
      <c r="P247">
        <f>VLOOKUP($A247,All_Metadata!$A:$P,16,FALSE)</f>
        <v>35.5</v>
      </c>
    </row>
    <row r="248" spans="1:16" x14ac:dyDescent="0.3">
      <c r="A248" t="s">
        <v>787</v>
      </c>
      <c r="B248" t="str">
        <f>VLOOKUP($A248,All_Metadata!$A:$P,2,FALSE)</f>
        <v>Viruses</v>
      </c>
      <c r="C248">
        <f>VLOOKUP($A248,All_Metadata!$A:$P,3,FALSE)</f>
        <v>210503</v>
      </c>
      <c r="D248" t="str">
        <f>VLOOKUP($A248,All_Metadata!$A:$P,4,FALSE)</f>
        <v>PE486</v>
      </c>
      <c r="E248">
        <f>VLOOKUP($A248,All_Metadata!$A:$P,5,FALSE)</f>
        <v>210415</v>
      </c>
      <c r="F248">
        <f>VLOOKUP($A248,All_Metadata!$A:$P,6,FALSE)</f>
        <v>1</v>
      </c>
      <c r="G248">
        <v>7</v>
      </c>
      <c r="H248" t="str">
        <f>VLOOKUP($A248,All_Metadata!$A:$P,8,FALSE)</f>
        <v>VPC</v>
      </c>
      <c r="I248">
        <f>VLOOKUP($A248,All_Metadata!$A:$P,9,FALSE)</f>
        <v>12</v>
      </c>
      <c r="J248">
        <f>VLOOKUP($A248,All_Metadata!$A:$P,10,FALSE)</f>
        <v>1</v>
      </c>
      <c r="K248">
        <f>VLOOKUP($A248,All_Metadata!$A:$P,11,FALSE)</f>
        <v>10</v>
      </c>
      <c r="L248">
        <v>60</v>
      </c>
      <c r="M248">
        <f>VLOOKUP($A248,All_Metadata!$A:$P,13,FALSE)</f>
        <v>314</v>
      </c>
      <c r="N248">
        <f>VLOOKUP($A248,All_Metadata!$A:$P,14,FALSE)</f>
        <v>24585</v>
      </c>
      <c r="O248">
        <f>VLOOKUP($A248,All_Metadata!$A:$P,15,FALSE)</f>
        <v>0</v>
      </c>
      <c r="P248">
        <f>VLOOKUP($A248,All_Metadata!$A:$P,16,FALSE)</f>
        <v>35.5</v>
      </c>
    </row>
    <row r="249" spans="1:16" x14ac:dyDescent="0.3">
      <c r="A249" t="s">
        <v>788</v>
      </c>
      <c r="B249" t="str">
        <f>VLOOKUP($A249,All_Metadata!$A:$P,2,FALSE)</f>
        <v>Viruses</v>
      </c>
      <c r="C249">
        <f>VLOOKUP($A249,All_Metadata!$A:$P,3,FALSE)</f>
        <v>210503</v>
      </c>
      <c r="D249" t="str">
        <f>VLOOKUP($A249,All_Metadata!$A:$P,4,FALSE)</f>
        <v>PE486</v>
      </c>
      <c r="E249">
        <f>VLOOKUP($A249,All_Metadata!$A:$P,5,FALSE)</f>
        <v>210415</v>
      </c>
      <c r="F249">
        <f>VLOOKUP($A249,All_Metadata!$A:$P,6,FALSE)</f>
        <v>1</v>
      </c>
      <c r="G249">
        <v>7</v>
      </c>
      <c r="H249" t="str">
        <f>VLOOKUP($A249,All_Metadata!$A:$P,8,FALSE)</f>
        <v>VPC</v>
      </c>
      <c r="I249">
        <f>VLOOKUP($A249,All_Metadata!$A:$P,9,FALSE)</f>
        <v>12</v>
      </c>
      <c r="J249">
        <f>VLOOKUP($A249,All_Metadata!$A:$P,10,FALSE)</f>
        <v>2</v>
      </c>
      <c r="K249">
        <f>VLOOKUP($A249,All_Metadata!$A:$P,11,FALSE)</f>
        <v>10</v>
      </c>
      <c r="L249">
        <v>60</v>
      </c>
      <c r="M249">
        <f>VLOOKUP($A249,All_Metadata!$A:$P,13,FALSE)</f>
        <v>300</v>
      </c>
      <c r="N249">
        <f>VLOOKUP($A249,All_Metadata!$A:$P,14,FALSE)</f>
        <v>24960</v>
      </c>
      <c r="O249">
        <f>VLOOKUP($A249,All_Metadata!$A:$P,15,FALSE)</f>
        <v>0</v>
      </c>
      <c r="P249">
        <f>VLOOKUP($A249,All_Metadata!$A:$P,16,FALSE)</f>
        <v>35.5</v>
      </c>
    </row>
    <row r="250" spans="1:16" x14ac:dyDescent="0.3">
      <c r="A250" t="s">
        <v>789</v>
      </c>
      <c r="B250" t="str">
        <f>VLOOKUP($A250,All_Metadata!$A:$P,2,FALSE)</f>
        <v>Viruses</v>
      </c>
      <c r="C250">
        <f>VLOOKUP($A250,All_Metadata!$A:$P,3,FALSE)</f>
        <v>210503</v>
      </c>
      <c r="D250" t="str">
        <f>VLOOKUP($A250,All_Metadata!$A:$P,4,FALSE)</f>
        <v>PE486</v>
      </c>
      <c r="E250">
        <f>VLOOKUP($A250,All_Metadata!$A:$P,5,FALSE)</f>
        <v>210415</v>
      </c>
      <c r="F250">
        <f>VLOOKUP($A250,All_Metadata!$A:$P,6,FALSE)</f>
        <v>1</v>
      </c>
      <c r="G250">
        <v>7</v>
      </c>
      <c r="H250" t="str">
        <f>VLOOKUP($A250,All_Metadata!$A:$P,8,FALSE)</f>
        <v>VPC</v>
      </c>
      <c r="I250">
        <f>VLOOKUP($A250,All_Metadata!$A:$P,9,FALSE)</f>
        <v>12</v>
      </c>
      <c r="J250">
        <f>VLOOKUP($A250,All_Metadata!$A:$P,10,FALSE)</f>
        <v>3</v>
      </c>
      <c r="K250">
        <f>VLOOKUP($A250,All_Metadata!$A:$P,11,FALSE)</f>
        <v>10</v>
      </c>
      <c r="L250">
        <v>60</v>
      </c>
      <c r="M250">
        <f>VLOOKUP($A250,All_Metadata!$A:$P,13,FALSE)</f>
        <v>420</v>
      </c>
      <c r="N250">
        <f>VLOOKUP($A250,All_Metadata!$A:$P,14,FALSE)</f>
        <v>22980</v>
      </c>
      <c r="O250">
        <f>VLOOKUP($A250,All_Metadata!$A:$P,15,FALSE)</f>
        <v>0</v>
      </c>
      <c r="P250">
        <f>VLOOKUP($A250,All_Metadata!$A:$P,16,FALSE)</f>
        <v>35.5</v>
      </c>
    </row>
    <row r="251" spans="1:16" x14ac:dyDescent="0.3">
      <c r="A251" t="s">
        <v>790</v>
      </c>
      <c r="B251" t="str">
        <f>VLOOKUP($A251,All_Metadata!$A:$P,2,FALSE)</f>
        <v>Viruses</v>
      </c>
      <c r="C251">
        <f>VLOOKUP($A251,All_Metadata!$A:$P,3,FALSE)</f>
        <v>210503</v>
      </c>
      <c r="D251" t="str">
        <f>VLOOKUP($A251,All_Metadata!$A:$P,4,FALSE)</f>
        <v>PE486</v>
      </c>
      <c r="E251">
        <f>VLOOKUP($A251,All_Metadata!$A:$P,5,FALSE)</f>
        <v>210415</v>
      </c>
      <c r="F251">
        <f>VLOOKUP($A251,All_Metadata!$A:$P,6,FALSE)</f>
        <v>1</v>
      </c>
      <c r="G251">
        <v>7</v>
      </c>
      <c r="H251" t="str">
        <f>VLOOKUP($A251,All_Metadata!$A:$P,8,FALSE)</f>
        <v>VPC</v>
      </c>
      <c r="I251">
        <f>VLOOKUP($A251,All_Metadata!$A:$P,9,FALSE)</f>
        <v>24</v>
      </c>
      <c r="J251">
        <f>VLOOKUP($A251,All_Metadata!$A:$P,10,FALSE)</f>
        <v>1</v>
      </c>
      <c r="K251">
        <f>VLOOKUP($A251,All_Metadata!$A:$P,11,FALSE)</f>
        <v>10</v>
      </c>
      <c r="L251">
        <v>60</v>
      </c>
      <c r="M251">
        <f>VLOOKUP($A251,All_Metadata!$A:$P,13,FALSE)</f>
        <v>407</v>
      </c>
      <c r="N251">
        <f>VLOOKUP($A251,All_Metadata!$A:$P,14,FALSE)</f>
        <v>23865</v>
      </c>
      <c r="O251">
        <f>VLOOKUP($A251,All_Metadata!$A:$P,15,FALSE)</f>
        <v>0</v>
      </c>
      <c r="P251">
        <f>VLOOKUP($A251,All_Metadata!$A:$P,16,FALSE)</f>
        <v>35.5</v>
      </c>
    </row>
    <row r="252" spans="1:16" x14ac:dyDescent="0.3">
      <c r="A252" t="s">
        <v>791</v>
      </c>
      <c r="B252" t="str">
        <f>VLOOKUP($A252,All_Metadata!$A:$P,2,FALSE)</f>
        <v>Viruses</v>
      </c>
      <c r="C252">
        <f>VLOOKUP($A252,All_Metadata!$A:$P,3,FALSE)</f>
        <v>210503</v>
      </c>
      <c r="D252" t="str">
        <f>VLOOKUP($A252,All_Metadata!$A:$P,4,FALSE)</f>
        <v>PE486</v>
      </c>
      <c r="E252">
        <f>VLOOKUP($A252,All_Metadata!$A:$P,5,FALSE)</f>
        <v>210415</v>
      </c>
      <c r="F252">
        <f>VLOOKUP($A252,All_Metadata!$A:$P,6,FALSE)</f>
        <v>1</v>
      </c>
      <c r="G252">
        <v>7</v>
      </c>
      <c r="H252" t="str">
        <f>VLOOKUP($A252,All_Metadata!$A:$P,8,FALSE)</f>
        <v>VPC</v>
      </c>
      <c r="I252">
        <f>VLOOKUP($A252,All_Metadata!$A:$P,9,FALSE)</f>
        <v>24</v>
      </c>
      <c r="J252">
        <f>VLOOKUP($A252,All_Metadata!$A:$P,10,FALSE)</f>
        <v>2</v>
      </c>
      <c r="K252">
        <f>VLOOKUP($A252,All_Metadata!$A:$P,11,FALSE)</f>
        <v>10</v>
      </c>
      <c r="L252">
        <v>60</v>
      </c>
      <c r="M252">
        <f>VLOOKUP($A252,All_Metadata!$A:$P,13,FALSE)</f>
        <v>375</v>
      </c>
      <c r="N252">
        <f>VLOOKUP($A252,All_Metadata!$A:$P,14,FALSE)</f>
        <v>23190</v>
      </c>
      <c r="O252">
        <f>VLOOKUP($A252,All_Metadata!$A:$P,15,FALSE)</f>
        <v>0</v>
      </c>
      <c r="P252">
        <f>VLOOKUP($A252,All_Metadata!$A:$P,16,FALSE)</f>
        <v>35.5</v>
      </c>
    </row>
    <row r="253" spans="1:16" x14ac:dyDescent="0.3">
      <c r="A253" t="s">
        <v>792</v>
      </c>
      <c r="B253" t="str">
        <f>VLOOKUP($A253,All_Metadata!$A:$P,2,FALSE)</f>
        <v>Viruses</v>
      </c>
      <c r="C253">
        <f>VLOOKUP($A253,All_Metadata!$A:$P,3,FALSE)</f>
        <v>210503</v>
      </c>
      <c r="D253" t="str">
        <f>VLOOKUP($A253,All_Metadata!$A:$P,4,FALSE)</f>
        <v>PE486</v>
      </c>
      <c r="E253">
        <f>VLOOKUP($A253,All_Metadata!$A:$P,5,FALSE)</f>
        <v>210415</v>
      </c>
      <c r="F253">
        <f>VLOOKUP($A253,All_Metadata!$A:$P,6,FALSE)</f>
        <v>1</v>
      </c>
      <c r="G253">
        <v>7</v>
      </c>
      <c r="H253" t="str">
        <f>VLOOKUP($A253,All_Metadata!$A:$P,8,FALSE)</f>
        <v>VPC</v>
      </c>
      <c r="I253">
        <f>VLOOKUP($A253,All_Metadata!$A:$P,9,FALSE)</f>
        <v>24</v>
      </c>
      <c r="J253">
        <f>VLOOKUP($A253,All_Metadata!$A:$P,10,FALSE)</f>
        <v>3</v>
      </c>
      <c r="K253">
        <f>VLOOKUP($A253,All_Metadata!$A:$P,11,FALSE)</f>
        <v>10</v>
      </c>
      <c r="L253">
        <v>60</v>
      </c>
      <c r="M253">
        <f>VLOOKUP($A253,All_Metadata!$A:$P,13,FALSE)</f>
        <v>570</v>
      </c>
      <c r="N253">
        <f>VLOOKUP($A253,All_Metadata!$A:$P,14,FALSE)</f>
        <v>33030</v>
      </c>
      <c r="O253">
        <f>VLOOKUP($A253,All_Metadata!$A:$P,15,FALSE)</f>
        <v>0</v>
      </c>
      <c r="P253">
        <f>VLOOKUP($A253,All_Metadata!$A:$P,16,FALSE)</f>
        <v>35.5</v>
      </c>
    </row>
    <row r="254" spans="1:16" x14ac:dyDescent="0.3">
      <c r="A254" t="s">
        <v>807</v>
      </c>
      <c r="B254" t="str">
        <f>VLOOKUP($A254,All_Metadata!$A:$P,2,FALSE)</f>
        <v>Viruses</v>
      </c>
      <c r="C254">
        <f>VLOOKUP($A254,All_Metadata!$A:$P,3,FALSE)</f>
        <v>210503</v>
      </c>
      <c r="D254" t="str">
        <f>VLOOKUP($A254,All_Metadata!$A:$P,4,FALSE)</f>
        <v>PE486</v>
      </c>
      <c r="E254">
        <f>VLOOKUP($A254,All_Metadata!$A:$P,5,FALSE)</f>
        <v>210416</v>
      </c>
      <c r="F254">
        <f>VLOOKUP($A254,All_Metadata!$A:$P,6,FALSE)</f>
        <v>2</v>
      </c>
      <c r="G254">
        <v>7</v>
      </c>
      <c r="H254" t="str">
        <f>VLOOKUP($A254,All_Metadata!$A:$P,8,FALSE)</f>
        <v>VP</v>
      </c>
      <c r="I254">
        <f>VLOOKUP($A254,All_Metadata!$A:$P,9,FALSE)</f>
        <v>0</v>
      </c>
      <c r="J254">
        <f>VLOOKUP($A254,All_Metadata!$A:$P,10,FALSE)</f>
        <v>1</v>
      </c>
      <c r="K254">
        <f>VLOOKUP($A254,All_Metadata!$A:$P,11,FALSE)</f>
        <v>10</v>
      </c>
      <c r="L254">
        <v>60</v>
      </c>
      <c r="M254">
        <f>VLOOKUP($A254,All_Metadata!$A:$P,13,FALSE)</f>
        <v>400</v>
      </c>
      <c r="N254">
        <f>VLOOKUP($A254,All_Metadata!$A:$P,14,FALSE)</f>
        <v>22050</v>
      </c>
      <c r="O254">
        <f>VLOOKUP($A254,All_Metadata!$A:$P,15,FALSE)</f>
        <v>0</v>
      </c>
      <c r="P254">
        <f>VLOOKUP($A254,All_Metadata!$A:$P,16,FALSE)</f>
        <v>35.5</v>
      </c>
    </row>
    <row r="255" spans="1:16" x14ac:dyDescent="0.3">
      <c r="A255" t="s">
        <v>808</v>
      </c>
      <c r="B255" t="str">
        <f>VLOOKUP($A255,All_Metadata!$A:$P,2,FALSE)</f>
        <v>Viruses</v>
      </c>
      <c r="C255">
        <f>VLOOKUP($A255,All_Metadata!$A:$P,3,FALSE)</f>
        <v>210503</v>
      </c>
      <c r="D255" t="str">
        <f>VLOOKUP($A255,All_Metadata!$A:$P,4,FALSE)</f>
        <v>PE486</v>
      </c>
      <c r="E255">
        <f>VLOOKUP($A255,All_Metadata!$A:$P,5,FALSE)</f>
        <v>210416</v>
      </c>
      <c r="F255">
        <f>VLOOKUP($A255,All_Metadata!$A:$P,6,FALSE)</f>
        <v>2</v>
      </c>
      <c r="G255">
        <v>7</v>
      </c>
      <c r="H255" t="str">
        <f>VLOOKUP($A255,All_Metadata!$A:$P,8,FALSE)</f>
        <v>VP</v>
      </c>
      <c r="I255">
        <f>VLOOKUP($A255,All_Metadata!$A:$P,9,FALSE)</f>
        <v>0</v>
      </c>
      <c r="J255">
        <f>VLOOKUP($A255,All_Metadata!$A:$P,10,FALSE)</f>
        <v>2</v>
      </c>
      <c r="K255">
        <f>VLOOKUP($A255,All_Metadata!$A:$P,11,FALSE)</f>
        <v>10</v>
      </c>
      <c r="L255">
        <v>60</v>
      </c>
      <c r="M255">
        <f>VLOOKUP($A255,All_Metadata!$A:$P,13,FALSE)</f>
        <v>400</v>
      </c>
      <c r="N255">
        <f>VLOOKUP($A255,All_Metadata!$A:$P,14,FALSE)</f>
        <v>21345</v>
      </c>
      <c r="O255">
        <f>VLOOKUP($A255,All_Metadata!$A:$P,15,FALSE)</f>
        <v>0</v>
      </c>
      <c r="P255">
        <f>VLOOKUP($A255,All_Metadata!$A:$P,16,FALSE)</f>
        <v>35.5</v>
      </c>
    </row>
    <row r="256" spans="1:16" x14ac:dyDescent="0.3">
      <c r="A256" t="s">
        <v>809</v>
      </c>
      <c r="B256" t="str">
        <f>VLOOKUP($A256,All_Metadata!$A:$P,2,FALSE)</f>
        <v>Viruses</v>
      </c>
      <c r="C256">
        <f>VLOOKUP($A256,All_Metadata!$A:$P,3,FALSE)</f>
        <v>210503</v>
      </c>
      <c r="D256" t="str">
        <f>VLOOKUP($A256,All_Metadata!$A:$P,4,FALSE)</f>
        <v>PE486</v>
      </c>
      <c r="E256">
        <f>VLOOKUP($A256,All_Metadata!$A:$P,5,FALSE)</f>
        <v>210416</v>
      </c>
      <c r="F256">
        <f>VLOOKUP($A256,All_Metadata!$A:$P,6,FALSE)</f>
        <v>2</v>
      </c>
      <c r="G256">
        <v>7</v>
      </c>
      <c r="H256" t="str">
        <f>VLOOKUP($A256,All_Metadata!$A:$P,8,FALSE)</f>
        <v>VP</v>
      </c>
      <c r="I256">
        <f>VLOOKUP($A256,All_Metadata!$A:$P,9,FALSE)</f>
        <v>0</v>
      </c>
      <c r="J256">
        <f>VLOOKUP($A256,All_Metadata!$A:$P,10,FALSE)</f>
        <v>3</v>
      </c>
      <c r="K256">
        <f>VLOOKUP($A256,All_Metadata!$A:$P,11,FALSE)</f>
        <v>10</v>
      </c>
      <c r="L256">
        <v>60</v>
      </c>
      <c r="M256">
        <f>VLOOKUP($A256,All_Metadata!$A:$P,13,FALSE)</f>
        <v>400</v>
      </c>
      <c r="N256">
        <f>VLOOKUP($A256,All_Metadata!$A:$P,14,FALSE)</f>
        <v>20445</v>
      </c>
      <c r="O256">
        <f>VLOOKUP($A256,All_Metadata!$A:$P,15,FALSE)</f>
        <v>0</v>
      </c>
      <c r="P256">
        <f>VLOOKUP($A256,All_Metadata!$A:$P,16,FALSE)</f>
        <v>35.5</v>
      </c>
    </row>
    <row r="257" spans="1:16" x14ac:dyDescent="0.3">
      <c r="A257" t="s">
        <v>810</v>
      </c>
      <c r="B257" t="str">
        <f>VLOOKUP($A257,All_Metadata!$A:$P,2,FALSE)</f>
        <v>Viruses</v>
      </c>
      <c r="C257">
        <f>VLOOKUP($A257,All_Metadata!$A:$P,3,FALSE)</f>
        <v>210503</v>
      </c>
      <c r="D257" t="str">
        <f>VLOOKUP($A257,All_Metadata!$A:$P,4,FALSE)</f>
        <v>PE486</v>
      </c>
      <c r="E257">
        <f>VLOOKUP($A257,All_Metadata!$A:$P,5,FALSE)</f>
        <v>210416</v>
      </c>
      <c r="F257">
        <f>VLOOKUP($A257,All_Metadata!$A:$P,6,FALSE)</f>
        <v>2</v>
      </c>
      <c r="G257">
        <v>7</v>
      </c>
      <c r="H257" t="str">
        <f>VLOOKUP($A257,All_Metadata!$A:$P,8,FALSE)</f>
        <v>VP</v>
      </c>
      <c r="I257">
        <f>VLOOKUP($A257,All_Metadata!$A:$P,9,FALSE)</f>
        <v>3</v>
      </c>
      <c r="J257">
        <f>VLOOKUP($A257,All_Metadata!$A:$P,10,FALSE)</f>
        <v>1</v>
      </c>
      <c r="K257">
        <f>VLOOKUP($A257,All_Metadata!$A:$P,11,FALSE)</f>
        <v>10</v>
      </c>
      <c r="L257">
        <v>60</v>
      </c>
      <c r="M257">
        <f>VLOOKUP($A257,All_Metadata!$A:$P,13,FALSE)</f>
        <v>400</v>
      </c>
      <c r="N257">
        <f>VLOOKUP($A257,All_Metadata!$A:$P,14,FALSE)</f>
        <v>24570</v>
      </c>
      <c r="O257">
        <f>VLOOKUP($A257,All_Metadata!$A:$P,15,FALSE)</f>
        <v>0</v>
      </c>
      <c r="P257">
        <f>VLOOKUP($A257,All_Metadata!$A:$P,16,FALSE)</f>
        <v>35.5</v>
      </c>
    </row>
    <row r="258" spans="1:16" x14ac:dyDescent="0.3">
      <c r="A258" t="s">
        <v>811</v>
      </c>
      <c r="B258" t="str">
        <f>VLOOKUP($A258,All_Metadata!$A:$P,2,FALSE)</f>
        <v>Viruses</v>
      </c>
      <c r="C258">
        <f>VLOOKUP($A258,All_Metadata!$A:$P,3,FALSE)</f>
        <v>210503</v>
      </c>
      <c r="D258" t="str">
        <f>VLOOKUP($A258,All_Metadata!$A:$P,4,FALSE)</f>
        <v>PE486</v>
      </c>
      <c r="E258">
        <f>VLOOKUP($A258,All_Metadata!$A:$P,5,FALSE)</f>
        <v>210416</v>
      </c>
      <c r="F258">
        <f>VLOOKUP($A258,All_Metadata!$A:$P,6,FALSE)</f>
        <v>2</v>
      </c>
      <c r="G258">
        <v>7</v>
      </c>
      <c r="H258" t="str">
        <f>VLOOKUP($A258,All_Metadata!$A:$P,8,FALSE)</f>
        <v>VP</v>
      </c>
      <c r="I258">
        <f>VLOOKUP($A258,All_Metadata!$A:$P,9,FALSE)</f>
        <v>3</v>
      </c>
      <c r="J258">
        <f>VLOOKUP($A258,All_Metadata!$A:$P,10,FALSE)</f>
        <v>2</v>
      </c>
      <c r="K258">
        <f>VLOOKUP($A258,All_Metadata!$A:$P,11,FALSE)</f>
        <v>10</v>
      </c>
      <c r="L258">
        <v>60</v>
      </c>
      <c r="M258">
        <f>VLOOKUP($A258,All_Metadata!$A:$P,13,FALSE)</f>
        <v>420</v>
      </c>
      <c r="N258">
        <f>VLOOKUP($A258,All_Metadata!$A:$P,14,FALSE)</f>
        <v>26685</v>
      </c>
      <c r="O258">
        <f>VLOOKUP($A258,All_Metadata!$A:$P,15,FALSE)</f>
        <v>0</v>
      </c>
      <c r="P258">
        <f>VLOOKUP($A258,All_Metadata!$A:$P,16,FALSE)</f>
        <v>35.5</v>
      </c>
    </row>
    <row r="259" spans="1:16" x14ac:dyDescent="0.3">
      <c r="A259" t="s">
        <v>812</v>
      </c>
      <c r="B259" t="str">
        <f>VLOOKUP($A259,All_Metadata!$A:$P,2,FALSE)</f>
        <v>Viruses</v>
      </c>
      <c r="C259">
        <f>VLOOKUP($A259,All_Metadata!$A:$P,3,FALSE)</f>
        <v>210503</v>
      </c>
      <c r="D259" t="str">
        <f>VLOOKUP($A259,All_Metadata!$A:$P,4,FALSE)</f>
        <v>PE486</v>
      </c>
      <c r="E259">
        <f>VLOOKUP($A259,All_Metadata!$A:$P,5,FALSE)</f>
        <v>210416</v>
      </c>
      <c r="F259">
        <f>VLOOKUP($A259,All_Metadata!$A:$P,6,FALSE)</f>
        <v>2</v>
      </c>
      <c r="G259">
        <v>7</v>
      </c>
      <c r="H259" t="str">
        <f>VLOOKUP($A259,All_Metadata!$A:$P,8,FALSE)</f>
        <v>VP</v>
      </c>
      <c r="I259">
        <f>VLOOKUP($A259,All_Metadata!$A:$P,9,FALSE)</f>
        <v>3</v>
      </c>
      <c r="J259">
        <f>VLOOKUP($A259,All_Metadata!$A:$P,10,FALSE)</f>
        <v>3</v>
      </c>
      <c r="K259">
        <f>VLOOKUP($A259,All_Metadata!$A:$P,11,FALSE)</f>
        <v>10</v>
      </c>
      <c r="L259">
        <v>60</v>
      </c>
      <c r="M259">
        <f>VLOOKUP($A259,All_Metadata!$A:$P,13,FALSE)</f>
        <v>400</v>
      </c>
      <c r="N259">
        <f>VLOOKUP($A259,All_Metadata!$A:$P,14,FALSE)</f>
        <v>24105</v>
      </c>
      <c r="O259">
        <f>VLOOKUP($A259,All_Metadata!$A:$P,15,FALSE)</f>
        <v>0</v>
      </c>
      <c r="P259">
        <f>VLOOKUP($A259,All_Metadata!$A:$P,16,FALSE)</f>
        <v>35.5</v>
      </c>
    </row>
    <row r="260" spans="1:16" x14ac:dyDescent="0.3">
      <c r="A260" t="s">
        <v>813</v>
      </c>
      <c r="B260" t="str">
        <f>VLOOKUP($A260,All_Metadata!$A:$P,2,FALSE)</f>
        <v>Viruses</v>
      </c>
      <c r="C260">
        <f>VLOOKUP($A260,All_Metadata!$A:$P,3,FALSE)</f>
        <v>210503</v>
      </c>
      <c r="D260" t="str">
        <f>VLOOKUP($A260,All_Metadata!$A:$P,4,FALSE)</f>
        <v>PE486</v>
      </c>
      <c r="E260">
        <f>VLOOKUP($A260,All_Metadata!$A:$P,5,FALSE)</f>
        <v>210416</v>
      </c>
      <c r="F260">
        <f>VLOOKUP($A260,All_Metadata!$A:$P,6,FALSE)</f>
        <v>2</v>
      </c>
      <c r="G260">
        <v>7</v>
      </c>
      <c r="H260" t="str">
        <f>VLOOKUP($A260,All_Metadata!$A:$P,8,FALSE)</f>
        <v>VP</v>
      </c>
      <c r="I260">
        <f>VLOOKUP($A260,All_Metadata!$A:$P,9,FALSE)</f>
        <v>6</v>
      </c>
      <c r="J260">
        <f>VLOOKUP($A260,All_Metadata!$A:$P,10,FALSE)</f>
        <v>1</v>
      </c>
      <c r="K260">
        <f>VLOOKUP($A260,All_Metadata!$A:$P,11,FALSE)</f>
        <v>10</v>
      </c>
      <c r="L260">
        <v>60</v>
      </c>
      <c r="M260">
        <f>VLOOKUP($A260,All_Metadata!$A:$P,13,FALSE)</f>
        <v>500</v>
      </c>
      <c r="N260">
        <f>VLOOKUP($A260,All_Metadata!$A:$P,14,FALSE)</f>
        <v>26160</v>
      </c>
      <c r="O260">
        <f>VLOOKUP($A260,All_Metadata!$A:$P,15,FALSE)</f>
        <v>0</v>
      </c>
      <c r="P260">
        <f>VLOOKUP($A260,All_Metadata!$A:$P,16,FALSE)</f>
        <v>35.5</v>
      </c>
    </row>
    <row r="261" spans="1:16" x14ac:dyDescent="0.3">
      <c r="A261" t="s">
        <v>814</v>
      </c>
      <c r="B261" t="str">
        <f>VLOOKUP($A261,All_Metadata!$A:$P,2,FALSE)</f>
        <v>Viruses</v>
      </c>
      <c r="C261">
        <f>VLOOKUP($A261,All_Metadata!$A:$P,3,FALSE)</f>
        <v>210503</v>
      </c>
      <c r="D261" t="str">
        <f>VLOOKUP($A261,All_Metadata!$A:$P,4,FALSE)</f>
        <v>PE486</v>
      </c>
      <c r="E261">
        <f>VLOOKUP($A261,All_Metadata!$A:$P,5,FALSE)</f>
        <v>210416</v>
      </c>
      <c r="F261">
        <f>VLOOKUP($A261,All_Metadata!$A:$P,6,FALSE)</f>
        <v>2</v>
      </c>
      <c r="G261">
        <v>7</v>
      </c>
      <c r="H261" t="str">
        <f>VLOOKUP($A261,All_Metadata!$A:$P,8,FALSE)</f>
        <v>VP</v>
      </c>
      <c r="I261">
        <f>VLOOKUP($A261,All_Metadata!$A:$P,9,FALSE)</f>
        <v>6</v>
      </c>
      <c r="J261">
        <f>VLOOKUP($A261,All_Metadata!$A:$P,10,FALSE)</f>
        <v>2</v>
      </c>
      <c r="K261">
        <f>VLOOKUP($A261,All_Metadata!$A:$P,11,FALSE)</f>
        <v>10</v>
      </c>
      <c r="L261">
        <v>60</v>
      </c>
      <c r="M261">
        <f>VLOOKUP($A261,All_Metadata!$A:$P,13,FALSE)</f>
        <v>450</v>
      </c>
      <c r="N261">
        <f>VLOOKUP($A261,All_Metadata!$A:$P,14,FALSE)</f>
        <v>23700</v>
      </c>
      <c r="O261">
        <f>VLOOKUP($A261,All_Metadata!$A:$P,15,FALSE)</f>
        <v>0</v>
      </c>
      <c r="P261">
        <f>VLOOKUP($A261,All_Metadata!$A:$P,16,FALSE)</f>
        <v>35.5</v>
      </c>
    </row>
    <row r="262" spans="1:16" x14ac:dyDescent="0.3">
      <c r="A262" t="s">
        <v>815</v>
      </c>
      <c r="B262" t="str">
        <f>VLOOKUP($A262,All_Metadata!$A:$P,2,FALSE)</f>
        <v>Viruses</v>
      </c>
      <c r="C262">
        <f>VLOOKUP($A262,All_Metadata!$A:$P,3,FALSE)</f>
        <v>210503</v>
      </c>
      <c r="D262" t="str">
        <f>VLOOKUP($A262,All_Metadata!$A:$P,4,FALSE)</f>
        <v>PE486</v>
      </c>
      <c r="E262">
        <f>VLOOKUP($A262,All_Metadata!$A:$P,5,FALSE)</f>
        <v>210416</v>
      </c>
      <c r="F262">
        <f>VLOOKUP($A262,All_Metadata!$A:$P,6,FALSE)</f>
        <v>2</v>
      </c>
      <c r="G262">
        <v>7</v>
      </c>
      <c r="H262" t="str">
        <f>VLOOKUP($A262,All_Metadata!$A:$P,8,FALSE)</f>
        <v>VP</v>
      </c>
      <c r="I262">
        <f>VLOOKUP($A262,All_Metadata!$A:$P,9,FALSE)</f>
        <v>6</v>
      </c>
      <c r="J262">
        <f>VLOOKUP($A262,All_Metadata!$A:$P,10,FALSE)</f>
        <v>3</v>
      </c>
      <c r="K262">
        <f>VLOOKUP($A262,All_Metadata!$A:$P,11,FALSE)</f>
        <v>10</v>
      </c>
      <c r="L262">
        <v>60</v>
      </c>
      <c r="M262">
        <f>VLOOKUP($A262,All_Metadata!$A:$P,13,FALSE)</f>
        <v>420</v>
      </c>
      <c r="N262">
        <f>VLOOKUP($A262,All_Metadata!$A:$P,14,FALSE)</f>
        <v>24690</v>
      </c>
      <c r="O262">
        <f>VLOOKUP($A262,All_Metadata!$A:$P,15,FALSE)</f>
        <v>0</v>
      </c>
      <c r="P262">
        <f>VLOOKUP($A262,All_Metadata!$A:$P,16,FALSE)</f>
        <v>35.5</v>
      </c>
    </row>
    <row r="263" spans="1:16" x14ac:dyDescent="0.3">
      <c r="A263" t="s">
        <v>820</v>
      </c>
      <c r="B263" t="str">
        <f>VLOOKUP($A263,All_Metadata!$A:$P,2,FALSE)</f>
        <v>Viruses</v>
      </c>
      <c r="C263">
        <f>VLOOKUP($A263,All_Metadata!$A:$P,3,FALSE)</f>
        <v>210503</v>
      </c>
      <c r="D263" t="str">
        <f>VLOOKUP($A263,All_Metadata!$A:$P,4,FALSE)</f>
        <v>PE486</v>
      </c>
      <c r="E263">
        <f>VLOOKUP($A263,All_Metadata!$A:$P,5,FALSE)</f>
        <v>210416</v>
      </c>
      <c r="F263">
        <f>VLOOKUP($A263,All_Metadata!$A:$P,6,FALSE)</f>
        <v>2</v>
      </c>
      <c r="G263">
        <v>7</v>
      </c>
      <c r="H263" t="str">
        <f>VLOOKUP($A263,All_Metadata!$A:$P,8,FALSE)</f>
        <v>VP</v>
      </c>
      <c r="I263">
        <f>VLOOKUP($A263,All_Metadata!$A:$P,9,FALSE)</f>
        <v>9</v>
      </c>
      <c r="J263">
        <f>VLOOKUP($A263,All_Metadata!$A:$P,10,FALSE)</f>
        <v>1</v>
      </c>
      <c r="K263">
        <f>VLOOKUP($A263,All_Metadata!$A:$P,11,FALSE)</f>
        <v>10</v>
      </c>
      <c r="L263">
        <v>60</v>
      </c>
      <c r="M263">
        <f>VLOOKUP($A263,All_Metadata!$A:$P,13,FALSE)</f>
        <v>550</v>
      </c>
      <c r="N263">
        <f>VLOOKUP($A263,All_Metadata!$A:$P,14,FALSE)</f>
        <v>31305</v>
      </c>
      <c r="O263">
        <f>VLOOKUP($A263,All_Metadata!$A:$P,15,FALSE)</f>
        <v>0</v>
      </c>
      <c r="P263">
        <f>VLOOKUP($A263,All_Metadata!$A:$P,16,FALSE)</f>
        <v>35.5</v>
      </c>
    </row>
    <row r="264" spans="1:16" x14ac:dyDescent="0.3">
      <c r="A264" t="s">
        <v>821</v>
      </c>
      <c r="B264" t="str">
        <f>VLOOKUP($A264,All_Metadata!$A:$P,2,FALSE)</f>
        <v>Viruses</v>
      </c>
      <c r="C264">
        <f>VLOOKUP($A264,All_Metadata!$A:$P,3,FALSE)</f>
        <v>210503</v>
      </c>
      <c r="D264" t="str">
        <f>VLOOKUP($A264,All_Metadata!$A:$P,4,FALSE)</f>
        <v>PE486</v>
      </c>
      <c r="E264">
        <f>VLOOKUP($A264,All_Metadata!$A:$P,5,FALSE)</f>
        <v>210416</v>
      </c>
      <c r="F264">
        <f>VLOOKUP($A264,All_Metadata!$A:$P,6,FALSE)</f>
        <v>2</v>
      </c>
      <c r="G264">
        <v>7</v>
      </c>
      <c r="H264" t="str">
        <f>VLOOKUP($A264,All_Metadata!$A:$P,8,FALSE)</f>
        <v>VP</v>
      </c>
      <c r="I264">
        <f>VLOOKUP($A264,All_Metadata!$A:$P,9,FALSE)</f>
        <v>9</v>
      </c>
      <c r="J264">
        <f>VLOOKUP($A264,All_Metadata!$A:$P,10,FALSE)</f>
        <v>2</v>
      </c>
      <c r="K264">
        <f>VLOOKUP($A264,All_Metadata!$A:$P,11,FALSE)</f>
        <v>10</v>
      </c>
      <c r="L264">
        <v>60</v>
      </c>
      <c r="M264">
        <f>VLOOKUP($A264,All_Metadata!$A:$P,13,FALSE)</f>
        <v>750</v>
      </c>
      <c r="N264">
        <f>VLOOKUP($A264,All_Metadata!$A:$P,14,FALSE)</f>
        <v>51810</v>
      </c>
      <c r="O264" t="str">
        <f>VLOOKUP($A264,All_Metadata!$A:$P,15,FALSE)</f>
        <v>the tail was in the virus gate</v>
      </c>
      <c r="P264">
        <f>VLOOKUP($A264,All_Metadata!$A:$P,16,FALSE)</f>
        <v>35.5</v>
      </c>
    </row>
    <row r="265" spans="1:16" x14ac:dyDescent="0.3">
      <c r="A265" t="s">
        <v>823</v>
      </c>
      <c r="B265" t="str">
        <f>VLOOKUP($A265,All_Metadata!$A:$P,2,FALSE)</f>
        <v>Viruses</v>
      </c>
      <c r="C265">
        <f>VLOOKUP($A265,All_Metadata!$A:$P,3,FALSE)</f>
        <v>210503</v>
      </c>
      <c r="D265" t="str">
        <f>VLOOKUP($A265,All_Metadata!$A:$P,4,FALSE)</f>
        <v>PE486</v>
      </c>
      <c r="E265">
        <f>VLOOKUP($A265,All_Metadata!$A:$P,5,FALSE)</f>
        <v>210416</v>
      </c>
      <c r="F265">
        <f>VLOOKUP($A265,All_Metadata!$A:$P,6,FALSE)</f>
        <v>2</v>
      </c>
      <c r="G265">
        <v>7</v>
      </c>
      <c r="H265" t="str">
        <f>VLOOKUP($A265,All_Metadata!$A:$P,8,FALSE)</f>
        <v>VP</v>
      </c>
      <c r="I265">
        <f>VLOOKUP($A265,All_Metadata!$A:$P,9,FALSE)</f>
        <v>9</v>
      </c>
      <c r="J265">
        <f>VLOOKUP($A265,All_Metadata!$A:$P,10,FALSE)</f>
        <v>3</v>
      </c>
      <c r="K265">
        <f>VLOOKUP($A265,All_Metadata!$A:$P,11,FALSE)</f>
        <v>10</v>
      </c>
      <c r="L265">
        <v>60</v>
      </c>
      <c r="M265">
        <f>VLOOKUP($A265,All_Metadata!$A:$P,13,FALSE)</f>
        <v>435</v>
      </c>
      <c r="N265">
        <f>VLOOKUP($A265,All_Metadata!$A:$P,14,FALSE)</f>
        <v>25995</v>
      </c>
      <c r="O265">
        <f>VLOOKUP($A265,All_Metadata!$A:$P,15,FALSE)</f>
        <v>0</v>
      </c>
      <c r="P265">
        <f>VLOOKUP($A265,All_Metadata!$A:$P,16,FALSE)</f>
        <v>35.5</v>
      </c>
    </row>
    <row r="266" spans="1:16" x14ac:dyDescent="0.3">
      <c r="A266" t="s">
        <v>824</v>
      </c>
      <c r="B266" t="str">
        <f>VLOOKUP($A266,All_Metadata!$A:$P,2,FALSE)</f>
        <v>Viruses</v>
      </c>
      <c r="C266">
        <f>VLOOKUP($A266,All_Metadata!$A:$P,3,FALSE)</f>
        <v>210503</v>
      </c>
      <c r="D266" t="str">
        <f>VLOOKUP($A266,All_Metadata!$A:$P,4,FALSE)</f>
        <v>PE486</v>
      </c>
      <c r="E266">
        <f>VLOOKUP($A266,All_Metadata!$A:$P,5,FALSE)</f>
        <v>210416</v>
      </c>
      <c r="F266">
        <f>VLOOKUP($A266,All_Metadata!$A:$P,6,FALSE)</f>
        <v>2</v>
      </c>
      <c r="G266">
        <v>7</v>
      </c>
      <c r="H266" t="str">
        <f>VLOOKUP($A266,All_Metadata!$A:$P,8,FALSE)</f>
        <v>VP</v>
      </c>
      <c r="I266">
        <f>VLOOKUP($A266,All_Metadata!$A:$P,9,FALSE)</f>
        <v>12</v>
      </c>
      <c r="J266">
        <f>VLOOKUP($A266,All_Metadata!$A:$P,10,FALSE)</f>
        <v>1</v>
      </c>
      <c r="K266">
        <f>VLOOKUP($A266,All_Metadata!$A:$P,11,FALSE)</f>
        <v>10</v>
      </c>
      <c r="L266">
        <v>60</v>
      </c>
      <c r="M266">
        <f>VLOOKUP($A266,All_Metadata!$A:$P,13,FALSE)</f>
        <v>486</v>
      </c>
      <c r="N266">
        <f>VLOOKUP($A266,All_Metadata!$A:$P,14,FALSE)</f>
        <v>28020</v>
      </c>
      <c r="O266">
        <f>VLOOKUP($A266,All_Metadata!$A:$P,15,FALSE)</f>
        <v>0</v>
      </c>
      <c r="P266">
        <f>VLOOKUP($A266,All_Metadata!$A:$P,16,FALSE)</f>
        <v>35.5</v>
      </c>
    </row>
    <row r="267" spans="1:16" x14ac:dyDescent="0.3">
      <c r="A267" t="s">
        <v>825</v>
      </c>
      <c r="B267" t="str">
        <f>VLOOKUP($A267,All_Metadata!$A:$P,2,FALSE)</f>
        <v>Viruses</v>
      </c>
      <c r="C267">
        <f>VLOOKUP($A267,All_Metadata!$A:$P,3,FALSE)</f>
        <v>210503</v>
      </c>
      <c r="D267" t="str">
        <f>VLOOKUP($A267,All_Metadata!$A:$P,4,FALSE)</f>
        <v>PE486</v>
      </c>
      <c r="E267">
        <f>VLOOKUP($A267,All_Metadata!$A:$P,5,FALSE)</f>
        <v>210416</v>
      </c>
      <c r="F267">
        <f>VLOOKUP($A267,All_Metadata!$A:$P,6,FALSE)</f>
        <v>2</v>
      </c>
      <c r="G267">
        <v>7</v>
      </c>
      <c r="H267" t="str">
        <f>VLOOKUP($A267,All_Metadata!$A:$P,8,FALSE)</f>
        <v>VP</v>
      </c>
      <c r="I267">
        <f>VLOOKUP($A267,All_Metadata!$A:$P,9,FALSE)</f>
        <v>12</v>
      </c>
      <c r="J267">
        <f>VLOOKUP($A267,All_Metadata!$A:$P,10,FALSE)</f>
        <v>2</v>
      </c>
      <c r="K267">
        <f>VLOOKUP($A267,All_Metadata!$A:$P,11,FALSE)</f>
        <v>10</v>
      </c>
      <c r="L267">
        <v>60</v>
      </c>
      <c r="M267">
        <f>VLOOKUP($A267,All_Metadata!$A:$P,13,FALSE)</f>
        <v>457</v>
      </c>
      <c r="N267">
        <f>VLOOKUP($A267,All_Metadata!$A:$P,14,FALSE)</f>
        <v>27690</v>
      </c>
      <c r="O267">
        <f>VLOOKUP($A267,All_Metadata!$A:$P,15,FALSE)</f>
        <v>0</v>
      </c>
      <c r="P267">
        <f>VLOOKUP($A267,All_Metadata!$A:$P,16,FALSE)</f>
        <v>35.5</v>
      </c>
    </row>
    <row r="268" spans="1:16" x14ac:dyDescent="0.3">
      <c r="A268" t="s">
        <v>826</v>
      </c>
      <c r="B268" t="str">
        <f>VLOOKUP($A268,All_Metadata!$A:$P,2,FALSE)</f>
        <v>Viruses</v>
      </c>
      <c r="C268">
        <f>VLOOKUP($A268,All_Metadata!$A:$P,3,FALSE)</f>
        <v>210503</v>
      </c>
      <c r="D268" t="str">
        <f>VLOOKUP($A268,All_Metadata!$A:$P,4,FALSE)</f>
        <v>PE486</v>
      </c>
      <c r="E268">
        <f>VLOOKUP($A268,All_Metadata!$A:$P,5,FALSE)</f>
        <v>210416</v>
      </c>
      <c r="F268">
        <f>VLOOKUP($A268,All_Metadata!$A:$P,6,FALSE)</f>
        <v>2</v>
      </c>
      <c r="G268">
        <v>7</v>
      </c>
      <c r="H268" t="str">
        <f>VLOOKUP($A268,All_Metadata!$A:$P,8,FALSE)</f>
        <v>VP</v>
      </c>
      <c r="I268">
        <f>VLOOKUP($A268,All_Metadata!$A:$P,9,FALSE)</f>
        <v>12</v>
      </c>
      <c r="J268">
        <f>VLOOKUP($A268,All_Metadata!$A:$P,10,FALSE)</f>
        <v>3</v>
      </c>
      <c r="K268">
        <f>VLOOKUP($A268,All_Metadata!$A:$P,11,FALSE)</f>
        <v>10</v>
      </c>
      <c r="L268">
        <v>60</v>
      </c>
      <c r="M268">
        <f>VLOOKUP($A268,All_Metadata!$A:$P,13,FALSE)</f>
        <v>528</v>
      </c>
      <c r="N268">
        <f>VLOOKUP($A268,All_Metadata!$A:$P,14,FALSE)</f>
        <v>30285</v>
      </c>
      <c r="O268">
        <f>VLOOKUP($A268,All_Metadata!$A:$P,15,FALSE)</f>
        <v>0</v>
      </c>
      <c r="P268">
        <f>VLOOKUP($A268,All_Metadata!$A:$P,16,FALSE)</f>
        <v>35.5</v>
      </c>
    </row>
    <row r="269" spans="1:16" x14ac:dyDescent="0.3">
      <c r="A269" t="s">
        <v>827</v>
      </c>
      <c r="B269" t="str">
        <f>VLOOKUP($A269,All_Metadata!$A:$P,2,FALSE)</f>
        <v>Viruses</v>
      </c>
      <c r="C269">
        <f>VLOOKUP($A269,All_Metadata!$A:$P,3,FALSE)</f>
        <v>210503</v>
      </c>
      <c r="D269" t="str">
        <f>VLOOKUP($A269,All_Metadata!$A:$P,4,FALSE)</f>
        <v>PE486</v>
      </c>
      <c r="E269">
        <f>VLOOKUP($A269,All_Metadata!$A:$P,5,FALSE)</f>
        <v>210416</v>
      </c>
      <c r="F269">
        <f>VLOOKUP($A269,All_Metadata!$A:$P,6,FALSE)</f>
        <v>2</v>
      </c>
      <c r="G269">
        <v>7</v>
      </c>
      <c r="H269" t="str">
        <f>VLOOKUP($A269,All_Metadata!$A:$P,8,FALSE)</f>
        <v>VP</v>
      </c>
      <c r="I269">
        <f>VLOOKUP($A269,All_Metadata!$A:$P,9,FALSE)</f>
        <v>24</v>
      </c>
      <c r="J269">
        <f>VLOOKUP($A269,All_Metadata!$A:$P,10,FALSE)</f>
        <v>1</v>
      </c>
      <c r="K269">
        <f>VLOOKUP($A269,All_Metadata!$A:$P,11,FALSE)</f>
        <v>10</v>
      </c>
      <c r="L269">
        <v>60</v>
      </c>
      <c r="M269">
        <f>VLOOKUP($A269,All_Metadata!$A:$P,13,FALSE)</f>
        <v>0</v>
      </c>
      <c r="N269">
        <f>VLOOKUP($A269,All_Metadata!$A:$P,14,FALSE)</f>
        <v>0</v>
      </c>
      <c r="O269">
        <f>VLOOKUP($A269,All_Metadata!$A:$P,15,FALSE)</f>
        <v>0</v>
      </c>
      <c r="P269">
        <f>VLOOKUP($A269,All_Metadata!$A:$P,16,FALSE)</f>
        <v>35.5</v>
      </c>
    </row>
    <row r="270" spans="1:16" x14ac:dyDescent="0.3">
      <c r="A270" t="s">
        <v>828</v>
      </c>
      <c r="B270" t="str">
        <f>VLOOKUP($A270,All_Metadata!$A:$P,2,FALSE)</f>
        <v>Viruses</v>
      </c>
      <c r="C270">
        <f>VLOOKUP($A270,All_Metadata!$A:$P,3,FALSE)</f>
        <v>210503</v>
      </c>
      <c r="D270" t="str">
        <f>VLOOKUP($A270,All_Metadata!$A:$P,4,FALSE)</f>
        <v>PE486</v>
      </c>
      <c r="E270">
        <f>VLOOKUP($A270,All_Metadata!$A:$P,5,FALSE)</f>
        <v>210416</v>
      </c>
      <c r="F270">
        <f>VLOOKUP($A270,All_Metadata!$A:$P,6,FALSE)</f>
        <v>2</v>
      </c>
      <c r="G270">
        <v>7</v>
      </c>
      <c r="H270" t="str">
        <f>VLOOKUP($A270,All_Metadata!$A:$P,8,FALSE)</f>
        <v>VP</v>
      </c>
      <c r="I270">
        <f>VLOOKUP($A270,All_Metadata!$A:$P,9,FALSE)</f>
        <v>24</v>
      </c>
      <c r="J270">
        <f>VLOOKUP($A270,All_Metadata!$A:$P,10,FALSE)</f>
        <v>2</v>
      </c>
      <c r="K270">
        <f>VLOOKUP($A270,All_Metadata!$A:$P,11,FALSE)</f>
        <v>10</v>
      </c>
      <c r="L270">
        <v>60</v>
      </c>
      <c r="M270">
        <f>VLOOKUP($A270,All_Metadata!$A:$P,13,FALSE)</f>
        <v>354</v>
      </c>
      <c r="N270">
        <f>VLOOKUP($A270,All_Metadata!$A:$P,14,FALSE)</f>
        <v>28920</v>
      </c>
      <c r="O270">
        <f>VLOOKUP($A270,All_Metadata!$A:$P,15,FALSE)</f>
        <v>0</v>
      </c>
      <c r="P270">
        <f>VLOOKUP($A270,All_Metadata!$A:$P,16,FALSE)</f>
        <v>35.5</v>
      </c>
    </row>
    <row r="271" spans="1:16" x14ac:dyDescent="0.3">
      <c r="A271" t="s">
        <v>829</v>
      </c>
      <c r="B271" t="str">
        <f>VLOOKUP($A271,All_Metadata!$A:$P,2,FALSE)</f>
        <v>Viruses</v>
      </c>
      <c r="C271">
        <f>VLOOKUP($A271,All_Metadata!$A:$P,3,FALSE)</f>
        <v>210503</v>
      </c>
      <c r="D271" t="str">
        <f>VLOOKUP($A271,All_Metadata!$A:$P,4,FALSE)</f>
        <v>PE486</v>
      </c>
      <c r="E271">
        <f>VLOOKUP($A271,All_Metadata!$A:$P,5,FALSE)</f>
        <v>210416</v>
      </c>
      <c r="F271">
        <f>VLOOKUP($A271,All_Metadata!$A:$P,6,FALSE)</f>
        <v>2</v>
      </c>
      <c r="G271">
        <v>7</v>
      </c>
      <c r="H271" t="str">
        <f>VLOOKUP($A271,All_Metadata!$A:$P,8,FALSE)</f>
        <v>VP</v>
      </c>
      <c r="I271">
        <f>VLOOKUP($A271,All_Metadata!$A:$P,9,FALSE)</f>
        <v>24</v>
      </c>
      <c r="J271">
        <f>VLOOKUP($A271,All_Metadata!$A:$P,10,FALSE)</f>
        <v>3</v>
      </c>
      <c r="K271">
        <f>VLOOKUP($A271,All_Metadata!$A:$P,11,FALSE)</f>
        <v>10</v>
      </c>
      <c r="L271">
        <v>60</v>
      </c>
      <c r="M271">
        <f>VLOOKUP($A271,All_Metadata!$A:$P,13,FALSE)</f>
        <v>555</v>
      </c>
      <c r="N271">
        <f>VLOOKUP($A271,All_Metadata!$A:$P,14,FALSE)</f>
        <v>29505</v>
      </c>
      <c r="O271">
        <f>VLOOKUP($A271,All_Metadata!$A:$P,15,FALSE)</f>
        <v>0</v>
      </c>
      <c r="P271">
        <f>VLOOKUP($A271,All_Metadata!$A:$P,16,FALSE)</f>
        <v>35.5</v>
      </c>
    </row>
    <row r="272" spans="1:16" x14ac:dyDescent="0.3">
      <c r="A272" t="s">
        <v>834</v>
      </c>
      <c r="B272" t="str">
        <f>VLOOKUP($A272,All_Metadata!$A:$P,2,FALSE)</f>
        <v>Viruses</v>
      </c>
      <c r="C272">
        <f>VLOOKUP($A272,All_Metadata!$A:$P,3,FALSE)</f>
        <v>210503</v>
      </c>
      <c r="D272" t="str">
        <f>VLOOKUP($A272,All_Metadata!$A:$P,4,FALSE)</f>
        <v>PE486</v>
      </c>
      <c r="E272">
        <f>VLOOKUP($A272,All_Metadata!$A:$P,5,FALSE)</f>
        <v>210416</v>
      </c>
      <c r="F272">
        <f>VLOOKUP($A272,All_Metadata!$A:$P,6,FALSE)</f>
        <v>2</v>
      </c>
      <c r="G272">
        <v>7</v>
      </c>
      <c r="H272" t="str">
        <f>VLOOKUP($A272,All_Metadata!$A:$P,8,FALSE)</f>
        <v>VPC</v>
      </c>
      <c r="I272">
        <f>VLOOKUP($A272,All_Metadata!$A:$P,9,FALSE)</f>
        <v>0</v>
      </c>
      <c r="J272">
        <f>VLOOKUP($A272,All_Metadata!$A:$P,10,FALSE)</f>
        <v>1</v>
      </c>
      <c r="K272">
        <f>VLOOKUP($A272,All_Metadata!$A:$P,11,FALSE)</f>
        <v>10</v>
      </c>
      <c r="L272">
        <v>60</v>
      </c>
      <c r="M272">
        <f>VLOOKUP($A272,All_Metadata!$A:$P,13,FALSE)</f>
        <v>333</v>
      </c>
      <c r="N272">
        <f>VLOOKUP($A272,All_Metadata!$A:$P,14,FALSE)</f>
        <v>20910</v>
      </c>
      <c r="O272">
        <f>VLOOKUP($A272,All_Metadata!$A:$P,15,FALSE)</f>
        <v>0</v>
      </c>
      <c r="P272">
        <f>VLOOKUP($A272,All_Metadata!$A:$P,16,FALSE)</f>
        <v>35.5</v>
      </c>
    </row>
    <row r="273" spans="1:16" x14ac:dyDescent="0.3">
      <c r="A273" t="s">
        <v>835</v>
      </c>
      <c r="B273" t="str">
        <f>VLOOKUP($A273,All_Metadata!$A:$P,2,FALSE)</f>
        <v>Viruses</v>
      </c>
      <c r="C273">
        <f>VLOOKUP($A273,All_Metadata!$A:$P,3,FALSE)</f>
        <v>210503</v>
      </c>
      <c r="D273" t="str">
        <f>VLOOKUP($A273,All_Metadata!$A:$P,4,FALSE)</f>
        <v>PE486</v>
      </c>
      <c r="E273">
        <f>VLOOKUP($A273,All_Metadata!$A:$P,5,FALSE)</f>
        <v>210416</v>
      </c>
      <c r="F273">
        <f>VLOOKUP($A273,All_Metadata!$A:$P,6,FALSE)</f>
        <v>2</v>
      </c>
      <c r="G273">
        <v>7</v>
      </c>
      <c r="H273" t="str">
        <f>VLOOKUP($A273,All_Metadata!$A:$P,8,FALSE)</f>
        <v>VPC</v>
      </c>
      <c r="I273">
        <f>VLOOKUP($A273,All_Metadata!$A:$P,9,FALSE)</f>
        <v>0</v>
      </c>
      <c r="J273">
        <f>VLOOKUP($A273,All_Metadata!$A:$P,10,FALSE)</f>
        <v>2</v>
      </c>
      <c r="K273">
        <f>VLOOKUP($A273,All_Metadata!$A:$P,11,FALSE)</f>
        <v>10</v>
      </c>
      <c r="L273">
        <v>60</v>
      </c>
      <c r="M273">
        <f>VLOOKUP($A273,All_Metadata!$A:$P,13,FALSE)</f>
        <v>319</v>
      </c>
      <c r="N273">
        <f>VLOOKUP($A273,All_Metadata!$A:$P,14,FALSE)</f>
        <v>20235</v>
      </c>
      <c r="O273">
        <f>VLOOKUP($A273,All_Metadata!$A:$P,15,FALSE)</f>
        <v>0</v>
      </c>
      <c r="P273">
        <f>VLOOKUP($A273,All_Metadata!$A:$P,16,FALSE)</f>
        <v>35.5</v>
      </c>
    </row>
    <row r="274" spans="1:16" x14ac:dyDescent="0.3">
      <c r="A274" t="s">
        <v>836</v>
      </c>
      <c r="B274" t="str">
        <f>VLOOKUP($A274,All_Metadata!$A:$P,2,FALSE)</f>
        <v>Viruses</v>
      </c>
      <c r="C274">
        <f>VLOOKUP($A274,All_Metadata!$A:$P,3,FALSE)</f>
        <v>210503</v>
      </c>
      <c r="D274" t="str">
        <f>VLOOKUP($A274,All_Metadata!$A:$P,4,FALSE)</f>
        <v>PE486</v>
      </c>
      <c r="E274">
        <f>VLOOKUP($A274,All_Metadata!$A:$P,5,FALSE)</f>
        <v>210416</v>
      </c>
      <c r="F274">
        <f>VLOOKUP($A274,All_Metadata!$A:$P,6,FALSE)</f>
        <v>2</v>
      </c>
      <c r="G274">
        <v>7</v>
      </c>
      <c r="H274" t="str">
        <f>VLOOKUP($A274,All_Metadata!$A:$P,8,FALSE)</f>
        <v>VPC</v>
      </c>
      <c r="I274">
        <f>VLOOKUP($A274,All_Metadata!$A:$P,9,FALSE)</f>
        <v>0</v>
      </c>
      <c r="J274">
        <f>VLOOKUP($A274,All_Metadata!$A:$P,10,FALSE)</f>
        <v>3</v>
      </c>
      <c r="K274">
        <f>VLOOKUP($A274,All_Metadata!$A:$P,11,FALSE)</f>
        <v>10</v>
      </c>
      <c r="L274">
        <v>60</v>
      </c>
      <c r="M274">
        <f>VLOOKUP($A274,All_Metadata!$A:$P,13,FALSE)</f>
        <v>333</v>
      </c>
      <c r="N274">
        <f>VLOOKUP($A274,All_Metadata!$A:$P,14,FALSE)</f>
        <v>20355</v>
      </c>
      <c r="O274">
        <f>VLOOKUP($A274,All_Metadata!$A:$P,15,FALSE)</f>
        <v>0</v>
      </c>
      <c r="P274">
        <f>VLOOKUP($A274,All_Metadata!$A:$P,16,FALSE)</f>
        <v>35.5</v>
      </c>
    </row>
    <row r="275" spans="1:16" x14ac:dyDescent="0.3">
      <c r="A275" t="s">
        <v>837</v>
      </c>
      <c r="B275" t="str">
        <f>VLOOKUP($A275,All_Metadata!$A:$P,2,FALSE)</f>
        <v>Viruses</v>
      </c>
      <c r="C275">
        <f>VLOOKUP($A275,All_Metadata!$A:$P,3,FALSE)</f>
        <v>210503</v>
      </c>
      <c r="D275" t="str">
        <f>VLOOKUP($A275,All_Metadata!$A:$P,4,FALSE)</f>
        <v>PE486</v>
      </c>
      <c r="E275">
        <f>VLOOKUP($A275,All_Metadata!$A:$P,5,FALSE)</f>
        <v>210416</v>
      </c>
      <c r="F275">
        <f>VLOOKUP($A275,All_Metadata!$A:$P,6,FALSE)</f>
        <v>2</v>
      </c>
      <c r="G275">
        <v>7</v>
      </c>
      <c r="H275" t="str">
        <f>VLOOKUP($A275,All_Metadata!$A:$P,8,FALSE)</f>
        <v>VPC</v>
      </c>
      <c r="I275">
        <f>VLOOKUP($A275,All_Metadata!$A:$P,9,FALSE)</f>
        <v>3</v>
      </c>
      <c r="J275">
        <f>VLOOKUP($A275,All_Metadata!$A:$P,10,FALSE)</f>
        <v>1</v>
      </c>
      <c r="K275">
        <f>VLOOKUP($A275,All_Metadata!$A:$P,11,FALSE)</f>
        <v>10</v>
      </c>
      <c r="L275">
        <v>60</v>
      </c>
      <c r="M275">
        <f>VLOOKUP($A275,All_Metadata!$A:$P,13,FALSE)</f>
        <v>391</v>
      </c>
      <c r="N275">
        <f>VLOOKUP($A275,All_Metadata!$A:$P,14,FALSE)</f>
        <v>23715</v>
      </c>
      <c r="O275">
        <f>VLOOKUP($A275,All_Metadata!$A:$P,15,FALSE)</f>
        <v>0</v>
      </c>
      <c r="P275">
        <f>VLOOKUP($A275,All_Metadata!$A:$P,16,FALSE)</f>
        <v>35.5</v>
      </c>
    </row>
    <row r="276" spans="1:16" x14ac:dyDescent="0.3">
      <c r="A276" t="s">
        <v>838</v>
      </c>
      <c r="B276" t="str">
        <f>VLOOKUP($A276,All_Metadata!$A:$P,2,FALSE)</f>
        <v>Viruses</v>
      </c>
      <c r="C276">
        <f>VLOOKUP($A276,All_Metadata!$A:$P,3,FALSE)</f>
        <v>210503</v>
      </c>
      <c r="D276" t="str">
        <f>VLOOKUP($A276,All_Metadata!$A:$P,4,FALSE)</f>
        <v>PE486</v>
      </c>
      <c r="E276">
        <f>VLOOKUP($A276,All_Metadata!$A:$P,5,FALSE)</f>
        <v>210416</v>
      </c>
      <c r="F276">
        <f>VLOOKUP($A276,All_Metadata!$A:$P,6,FALSE)</f>
        <v>2</v>
      </c>
      <c r="G276">
        <v>7</v>
      </c>
      <c r="H276" t="str">
        <f>VLOOKUP($A276,All_Metadata!$A:$P,8,FALSE)</f>
        <v>VPC</v>
      </c>
      <c r="I276">
        <f>VLOOKUP($A276,All_Metadata!$A:$P,9,FALSE)</f>
        <v>3</v>
      </c>
      <c r="J276">
        <f>VLOOKUP($A276,All_Metadata!$A:$P,10,FALSE)</f>
        <v>2</v>
      </c>
      <c r="K276">
        <f>VLOOKUP($A276,All_Metadata!$A:$P,11,FALSE)</f>
        <v>10</v>
      </c>
      <c r="L276">
        <v>60</v>
      </c>
      <c r="M276">
        <f>VLOOKUP($A276,All_Metadata!$A:$P,13,FALSE)</f>
        <v>413</v>
      </c>
      <c r="N276">
        <f>VLOOKUP($A276,All_Metadata!$A:$P,14,FALSE)</f>
        <v>25230</v>
      </c>
      <c r="O276">
        <f>VLOOKUP($A276,All_Metadata!$A:$P,15,FALSE)</f>
        <v>0</v>
      </c>
      <c r="P276">
        <f>VLOOKUP($A276,All_Metadata!$A:$P,16,FALSE)</f>
        <v>35.5</v>
      </c>
    </row>
    <row r="277" spans="1:16" x14ac:dyDescent="0.3">
      <c r="A277" t="s">
        <v>839</v>
      </c>
      <c r="B277" t="str">
        <f>VLOOKUP($A277,All_Metadata!$A:$P,2,FALSE)</f>
        <v>Viruses</v>
      </c>
      <c r="C277">
        <f>VLOOKUP($A277,All_Metadata!$A:$P,3,FALSE)</f>
        <v>210503</v>
      </c>
      <c r="D277" t="str">
        <f>VLOOKUP($A277,All_Metadata!$A:$P,4,FALSE)</f>
        <v>PE486</v>
      </c>
      <c r="E277">
        <f>VLOOKUP($A277,All_Metadata!$A:$P,5,FALSE)</f>
        <v>210416</v>
      </c>
      <c r="F277">
        <f>VLOOKUP($A277,All_Metadata!$A:$P,6,FALSE)</f>
        <v>2</v>
      </c>
      <c r="G277">
        <v>7</v>
      </c>
      <c r="H277" t="str">
        <f>VLOOKUP($A277,All_Metadata!$A:$P,8,FALSE)</f>
        <v>VPC</v>
      </c>
      <c r="I277">
        <f>VLOOKUP($A277,All_Metadata!$A:$P,9,FALSE)</f>
        <v>3</v>
      </c>
      <c r="J277">
        <f>VLOOKUP($A277,All_Metadata!$A:$P,10,FALSE)</f>
        <v>3</v>
      </c>
      <c r="K277">
        <f>VLOOKUP($A277,All_Metadata!$A:$P,11,FALSE)</f>
        <v>10</v>
      </c>
      <c r="L277">
        <v>60</v>
      </c>
      <c r="M277">
        <f>VLOOKUP($A277,All_Metadata!$A:$P,13,FALSE)</f>
        <v>339</v>
      </c>
      <c r="N277">
        <f>VLOOKUP($A277,All_Metadata!$A:$P,14,FALSE)</f>
        <v>25830</v>
      </c>
      <c r="O277">
        <f>VLOOKUP($A277,All_Metadata!$A:$P,15,FALSE)</f>
        <v>0</v>
      </c>
      <c r="P277">
        <f>VLOOKUP($A277,All_Metadata!$A:$P,16,FALSE)</f>
        <v>35.5</v>
      </c>
    </row>
    <row r="278" spans="1:16" x14ac:dyDescent="0.3">
      <c r="A278" t="s">
        <v>840</v>
      </c>
      <c r="B278" t="str">
        <f>VLOOKUP($A278,All_Metadata!$A:$P,2,FALSE)</f>
        <v>Viruses</v>
      </c>
      <c r="C278">
        <f>VLOOKUP($A278,All_Metadata!$A:$P,3,FALSE)</f>
        <v>210503</v>
      </c>
      <c r="D278" t="str">
        <f>VLOOKUP($A278,All_Metadata!$A:$P,4,FALSE)</f>
        <v>PE486</v>
      </c>
      <c r="E278">
        <f>VLOOKUP($A278,All_Metadata!$A:$P,5,FALSE)</f>
        <v>210416</v>
      </c>
      <c r="F278">
        <f>VLOOKUP($A278,All_Metadata!$A:$P,6,FALSE)</f>
        <v>2</v>
      </c>
      <c r="G278">
        <v>7</v>
      </c>
      <c r="H278" t="str">
        <f>VLOOKUP($A278,All_Metadata!$A:$P,8,FALSE)</f>
        <v>VPC</v>
      </c>
      <c r="I278">
        <f>VLOOKUP($A278,All_Metadata!$A:$P,9,FALSE)</f>
        <v>6</v>
      </c>
      <c r="J278">
        <f>VLOOKUP($A278,All_Metadata!$A:$P,10,FALSE)</f>
        <v>1</v>
      </c>
      <c r="K278">
        <f>VLOOKUP($A278,All_Metadata!$A:$P,11,FALSE)</f>
        <v>10</v>
      </c>
      <c r="L278">
        <v>60</v>
      </c>
      <c r="M278">
        <f>VLOOKUP($A278,All_Metadata!$A:$P,13,FALSE)</f>
        <v>435</v>
      </c>
      <c r="N278">
        <f>VLOOKUP($A278,All_Metadata!$A:$P,14,FALSE)</f>
        <v>26055</v>
      </c>
      <c r="O278">
        <f>VLOOKUP($A278,All_Metadata!$A:$P,15,FALSE)</f>
        <v>0</v>
      </c>
      <c r="P278">
        <f>VLOOKUP($A278,All_Metadata!$A:$P,16,FALSE)</f>
        <v>35.5</v>
      </c>
    </row>
    <row r="279" spans="1:16" x14ac:dyDescent="0.3">
      <c r="A279" t="s">
        <v>841</v>
      </c>
      <c r="B279" t="str">
        <f>VLOOKUP($A279,All_Metadata!$A:$P,2,FALSE)</f>
        <v>Viruses</v>
      </c>
      <c r="C279">
        <f>VLOOKUP($A279,All_Metadata!$A:$P,3,FALSE)</f>
        <v>210503</v>
      </c>
      <c r="D279" t="str">
        <f>VLOOKUP($A279,All_Metadata!$A:$P,4,FALSE)</f>
        <v>PE486</v>
      </c>
      <c r="E279">
        <f>VLOOKUP($A279,All_Metadata!$A:$P,5,FALSE)</f>
        <v>210416</v>
      </c>
      <c r="F279">
        <f>VLOOKUP($A279,All_Metadata!$A:$P,6,FALSE)</f>
        <v>2</v>
      </c>
      <c r="G279">
        <v>7</v>
      </c>
      <c r="H279" t="str">
        <f>VLOOKUP($A279,All_Metadata!$A:$P,8,FALSE)</f>
        <v>VPC</v>
      </c>
      <c r="I279">
        <f>VLOOKUP($A279,All_Metadata!$A:$P,9,FALSE)</f>
        <v>6</v>
      </c>
      <c r="J279">
        <f>VLOOKUP($A279,All_Metadata!$A:$P,10,FALSE)</f>
        <v>2</v>
      </c>
      <c r="K279">
        <f>VLOOKUP($A279,All_Metadata!$A:$P,11,FALSE)</f>
        <v>10</v>
      </c>
      <c r="L279">
        <v>60</v>
      </c>
      <c r="M279">
        <f>VLOOKUP($A279,All_Metadata!$A:$P,13,FALSE)</f>
        <v>450</v>
      </c>
      <c r="N279">
        <f>VLOOKUP($A279,All_Metadata!$A:$P,14,FALSE)</f>
        <v>27555</v>
      </c>
      <c r="O279">
        <f>VLOOKUP($A279,All_Metadata!$A:$P,15,FALSE)</f>
        <v>0</v>
      </c>
      <c r="P279">
        <f>VLOOKUP($A279,All_Metadata!$A:$P,16,FALSE)</f>
        <v>35.5</v>
      </c>
    </row>
    <row r="280" spans="1:16" x14ac:dyDescent="0.3">
      <c r="A280" t="s">
        <v>842</v>
      </c>
      <c r="B280" t="str">
        <f>VLOOKUP($A280,All_Metadata!$A:$P,2,FALSE)</f>
        <v>Viruses</v>
      </c>
      <c r="C280">
        <f>VLOOKUP($A280,All_Metadata!$A:$P,3,FALSE)</f>
        <v>210503</v>
      </c>
      <c r="D280" t="str">
        <f>VLOOKUP($A280,All_Metadata!$A:$P,4,FALSE)</f>
        <v>PE486</v>
      </c>
      <c r="E280">
        <f>VLOOKUP($A280,All_Metadata!$A:$P,5,FALSE)</f>
        <v>210416</v>
      </c>
      <c r="F280">
        <f>VLOOKUP($A280,All_Metadata!$A:$P,6,FALSE)</f>
        <v>2</v>
      </c>
      <c r="G280">
        <v>7</v>
      </c>
      <c r="H280" t="str">
        <f>VLOOKUP($A280,All_Metadata!$A:$P,8,FALSE)</f>
        <v>VPC</v>
      </c>
      <c r="I280">
        <f>VLOOKUP($A280,All_Metadata!$A:$P,9,FALSE)</f>
        <v>6</v>
      </c>
      <c r="J280">
        <f>VLOOKUP($A280,All_Metadata!$A:$P,10,FALSE)</f>
        <v>3</v>
      </c>
      <c r="K280">
        <f>VLOOKUP($A280,All_Metadata!$A:$P,11,FALSE)</f>
        <v>10</v>
      </c>
      <c r="L280">
        <v>60</v>
      </c>
      <c r="M280">
        <f>VLOOKUP($A280,All_Metadata!$A:$P,13,FALSE)</f>
        <v>375</v>
      </c>
      <c r="N280">
        <f>VLOOKUP($A280,All_Metadata!$A:$P,14,FALSE)</f>
        <v>24225</v>
      </c>
      <c r="O280">
        <f>VLOOKUP($A280,All_Metadata!$A:$P,15,FALSE)</f>
        <v>0</v>
      </c>
      <c r="P280">
        <f>VLOOKUP($A280,All_Metadata!$A:$P,16,FALSE)</f>
        <v>35.5</v>
      </c>
    </row>
    <row r="281" spans="1:16" x14ac:dyDescent="0.3">
      <c r="A281" t="s">
        <v>857</v>
      </c>
      <c r="B281" t="str">
        <f>VLOOKUP($A281,All_Metadata!$A:$P,2,FALSE)</f>
        <v>Viruses</v>
      </c>
      <c r="C281">
        <f>VLOOKUP($A281,All_Metadata!$A:$P,3,FALSE)</f>
        <v>210503</v>
      </c>
      <c r="D281" t="str">
        <f>VLOOKUP($A281,All_Metadata!$A:$P,4,FALSE)</f>
        <v>PE486</v>
      </c>
      <c r="E281">
        <f>VLOOKUP($A281,All_Metadata!$A:$P,5,FALSE)</f>
        <v>210416</v>
      </c>
      <c r="F281">
        <f>VLOOKUP($A281,All_Metadata!$A:$P,6,FALSE)</f>
        <v>2</v>
      </c>
      <c r="G281">
        <v>7</v>
      </c>
      <c r="H281" t="str">
        <f>VLOOKUP($A281,All_Metadata!$A:$P,8,FALSE)</f>
        <v>VPC</v>
      </c>
      <c r="I281">
        <f>VLOOKUP($A281,All_Metadata!$A:$P,9,FALSE)</f>
        <v>9</v>
      </c>
      <c r="J281">
        <f>VLOOKUP($A281,All_Metadata!$A:$P,10,FALSE)</f>
        <v>1</v>
      </c>
      <c r="K281">
        <f>VLOOKUP($A281,All_Metadata!$A:$P,11,FALSE)</f>
        <v>10</v>
      </c>
      <c r="L281">
        <v>60</v>
      </c>
      <c r="M281">
        <f>VLOOKUP($A281,All_Metadata!$A:$P,13,FALSE)</f>
        <v>472</v>
      </c>
      <c r="N281">
        <f>VLOOKUP($A281,All_Metadata!$A:$P,14,FALSE)</f>
        <v>27990</v>
      </c>
      <c r="O281">
        <f>VLOOKUP($A281,All_Metadata!$A:$P,15,FALSE)</f>
        <v>0</v>
      </c>
      <c r="P281">
        <f>VLOOKUP($A281,All_Metadata!$A:$P,16,FALSE)</f>
        <v>35.5</v>
      </c>
    </row>
    <row r="282" spans="1:16" x14ac:dyDescent="0.3">
      <c r="A282" t="s">
        <v>858</v>
      </c>
      <c r="B282" t="str">
        <f>VLOOKUP($A282,All_Metadata!$A:$P,2,FALSE)</f>
        <v>Viruses</v>
      </c>
      <c r="C282">
        <f>VLOOKUP($A282,All_Metadata!$A:$P,3,FALSE)</f>
        <v>210503</v>
      </c>
      <c r="D282" t="str">
        <f>VLOOKUP($A282,All_Metadata!$A:$P,4,FALSE)</f>
        <v>PE486</v>
      </c>
      <c r="E282">
        <f>VLOOKUP($A282,All_Metadata!$A:$P,5,FALSE)</f>
        <v>210416</v>
      </c>
      <c r="F282">
        <f>VLOOKUP($A282,All_Metadata!$A:$P,6,FALSE)</f>
        <v>2</v>
      </c>
      <c r="G282">
        <v>7</v>
      </c>
      <c r="H282" t="str">
        <f>VLOOKUP($A282,All_Metadata!$A:$P,8,FALSE)</f>
        <v>VPC</v>
      </c>
      <c r="I282">
        <f>VLOOKUP($A282,All_Metadata!$A:$P,9,FALSE)</f>
        <v>9</v>
      </c>
      <c r="J282">
        <f>VLOOKUP($A282,All_Metadata!$A:$P,10,FALSE)</f>
        <v>2</v>
      </c>
      <c r="K282">
        <f>VLOOKUP($A282,All_Metadata!$A:$P,11,FALSE)</f>
        <v>10</v>
      </c>
      <c r="L282">
        <v>60</v>
      </c>
      <c r="M282">
        <f>VLOOKUP($A282,All_Metadata!$A:$P,13,FALSE)</f>
        <v>450</v>
      </c>
      <c r="N282">
        <f>VLOOKUP($A282,All_Metadata!$A:$P,14,FALSE)</f>
        <v>26280</v>
      </c>
      <c r="O282">
        <f>VLOOKUP($A282,All_Metadata!$A:$P,15,FALSE)</f>
        <v>0</v>
      </c>
      <c r="P282">
        <f>VLOOKUP($A282,All_Metadata!$A:$P,16,FALSE)</f>
        <v>35.5</v>
      </c>
    </row>
    <row r="283" spans="1:16" x14ac:dyDescent="0.3">
      <c r="A283" t="s">
        <v>859</v>
      </c>
      <c r="B283" t="str">
        <f>VLOOKUP($A283,All_Metadata!$A:$P,2,FALSE)</f>
        <v>Viruses</v>
      </c>
      <c r="C283">
        <f>VLOOKUP($A283,All_Metadata!$A:$P,3,FALSE)</f>
        <v>210503</v>
      </c>
      <c r="D283" t="str">
        <f>VLOOKUP($A283,All_Metadata!$A:$P,4,FALSE)</f>
        <v>PE486</v>
      </c>
      <c r="E283">
        <f>VLOOKUP($A283,All_Metadata!$A:$P,5,FALSE)</f>
        <v>210416</v>
      </c>
      <c r="F283">
        <f>VLOOKUP($A283,All_Metadata!$A:$P,6,FALSE)</f>
        <v>2</v>
      </c>
      <c r="G283">
        <v>7</v>
      </c>
      <c r="H283" t="str">
        <f>VLOOKUP($A283,All_Metadata!$A:$P,8,FALSE)</f>
        <v>VPC</v>
      </c>
      <c r="I283">
        <f>VLOOKUP($A283,All_Metadata!$A:$P,9,FALSE)</f>
        <v>9</v>
      </c>
      <c r="J283">
        <f>VLOOKUP($A283,All_Metadata!$A:$P,10,FALSE)</f>
        <v>3</v>
      </c>
      <c r="K283">
        <f>VLOOKUP($A283,All_Metadata!$A:$P,11,FALSE)</f>
        <v>10</v>
      </c>
      <c r="L283">
        <v>60</v>
      </c>
      <c r="M283">
        <f>VLOOKUP($A283,All_Metadata!$A:$P,13,FALSE)</f>
        <v>420</v>
      </c>
      <c r="N283">
        <f>VLOOKUP($A283,All_Metadata!$A:$P,14,FALSE)</f>
        <v>25320</v>
      </c>
      <c r="O283">
        <f>VLOOKUP($A283,All_Metadata!$A:$P,15,FALSE)</f>
        <v>0</v>
      </c>
      <c r="P283">
        <f>VLOOKUP($A283,All_Metadata!$A:$P,16,FALSE)</f>
        <v>35.5</v>
      </c>
    </row>
    <row r="284" spans="1:16" x14ac:dyDescent="0.3">
      <c r="A284" t="s">
        <v>860</v>
      </c>
      <c r="B284" t="str">
        <f>VLOOKUP($A284,All_Metadata!$A:$P,2,FALSE)</f>
        <v>Viruses</v>
      </c>
      <c r="C284">
        <f>VLOOKUP($A284,All_Metadata!$A:$P,3,FALSE)</f>
        <v>210503</v>
      </c>
      <c r="D284" t="str">
        <f>VLOOKUP($A284,All_Metadata!$A:$P,4,FALSE)</f>
        <v>PE486</v>
      </c>
      <c r="E284">
        <f>VLOOKUP($A284,All_Metadata!$A:$P,5,FALSE)</f>
        <v>210416</v>
      </c>
      <c r="F284">
        <f>VLOOKUP($A284,All_Metadata!$A:$P,6,FALSE)</f>
        <v>2</v>
      </c>
      <c r="G284">
        <v>7</v>
      </c>
      <c r="H284" t="str">
        <f>VLOOKUP($A284,All_Metadata!$A:$P,8,FALSE)</f>
        <v>VPC</v>
      </c>
      <c r="I284">
        <f>VLOOKUP($A284,All_Metadata!$A:$P,9,FALSE)</f>
        <v>12</v>
      </c>
      <c r="J284">
        <f>VLOOKUP($A284,All_Metadata!$A:$P,10,FALSE)</f>
        <v>1</v>
      </c>
      <c r="K284">
        <f>VLOOKUP($A284,All_Metadata!$A:$P,11,FALSE)</f>
        <v>10</v>
      </c>
      <c r="L284">
        <v>60</v>
      </c>
      <c r="M284">
        <f>VLOOKUP($A284,All_Metadata!$A:$P,13,FALSE)</f>
        <v>450</v>
      </c>
      <c r="N284">
        <f>VLOOKUP($A284,All_Metadata!$A:$P,14,FALSE)</f>
        <v>27030</v>
      </c>
      <c r="O284">
        <f>VLOOKUP($A284,All_Metadata!$A:$P,15,FALSE)</f>
        <v>0</v>
      </c>
      <c r="P284">
        <f>VLOOKUP($A284,All_Metadata!$A:$P,16,FALSE)</f>
        <v>35.5</v>
      </c>
    </row>
    <row r="285" spans="1:16" x14ac:dyDescent="0.3">
      <c r="A285" t="s">
        <v>861</v>
      </c>
      <c r="B285" t="str">
        <f>VLOOKUP($A285,All_Metadata!$A:$P,2,FALSE)</f>
        <v>Viruses</v>
      </c>
      <c r="C285">
        <f>VLOOKUP($A285,All_Metadata!$A:$P,3,FALSE)</f>
        <v>210503</v>
      </c>
      <c r="D285" t="str">
        <f>VLOOKUP($A285,All_Metadata!$A:$P,4,FALSE)</f>
        <v>PE486</v>
      </c>
      <c r="E285">
        <f>VLOOKUP($A285,All_Metadata!$A:$P,5,FALSE)</f>
        <v>210416</v>
      </c>
      <c r="F285">
        <f>VLOOKUP($A285,All_Metadata!$A:$P,6,FALSE)</f>
        <v>2</v>
      </c>
      <c r="G285">
        <v>7</v>
      </c>
      <c r="H285" t="str">
        <f>VLOOKUP($A285,All_Metadata!$A:$P,8,FALSE)</f>
        <v>VPC</v>
      </c>
      <c r="I285">
        <f>VLOOKUP($A285,All_Metadata!$A:$P,9,FALSE)</f>
        <v>12</v>
      </c>
      <c r="J285">
        <f>VLOOKUP($A285,All_Metadata!$A:$P,10,FALSE)</f>
        <v>2</v>
      </c>
      <c r="K285">
        <f>VLOOKUP($A285,All_Metadata!$A:$P,11,FALSE)</f>
        <v>10</v>
      </c>
      <c r="L285">
        <v>60</v>
      </c>
      <c r="M285">
        <f>VLOOKUP($A285,All_Metadata!$A:$P,13,FALSE)</f>
        <v>450</v>
      </c>
      <c r="N285">
        <f>VLOOKUP($A285,All_Metadata!$A:$P,14,FALSE)</f>
        <v>27060</v>
      </c>
      <c r="O285">
        <f>VLOOKUP($A285,All_Metadata!$A:$P,15,FALSE)</f>
        <v>0</v>
      </c>
      <c r="P285">
        <f>VLOOKUP($A285,All_Metadata!$A:$P,16,FALSE)</f>
        <v>35.5</v>
      </c>
    </row>
    <row r="286" spans="1:16" x14ac:dyDescent="0.3">
      <c r="A286" t="s">
        <v>862</v>
      </c>
      <c r="B286" t="str">
        <f>VLOOKUP($A286,All_Metadata!$A:$P,2,FALSE)</f>
        <v>Viruses</v>
      </c>
      <c r="C286">
        <f>VLOOKUP($A286,All_Metadata!$A:$P,3,FALSE)</f>
        <v>210503</v>
      </c>
      <c r="D286" t="str">
        <f>VLOOKUP($A286,All_Metadata!$A:$P,4,FALSE)</f>
        <v>PE486</v>
      </c>
      <c r="E286">
        <f>VLOOKUP($A286,All_Metadata!$A:$P,5,FALSE)</f>
        <v>210416</v>
      </c>
      <c r="F286">
        <f>VLOOKUP($A286,All_Metadata!$A:$P,6,FALSE)</f>
        <v>2</v>
      </c>
      <c r="G286">
        <v>7</v>
      </c>
      <c r="H286" t="str">
        <f>VLOOKUP($A286,All_Metadata!$A:$P,8,FALSE)</f>
        <v>VPC</v>
      </c>
      <c r="I286">
        <f>VLOOKUP($A286,All_Metadata!$A:$P,9,FALSE)</f>
        <v>12</v>
      </c>
      <c r="J286">
        <f>VLOOKUP($A286,All_Metadata!$A:$P,10,FALSE)</f>
        <v>3</v>
      </c>
      <c r="K286">
        <f>VLOOKUP($A286,All_Metadata!$A:$P,11,FALSE)</f>
        <v>10</v>
      </c>
      <c r="L286">
        <v>60</v>
      </c>
      <c r="M286">
        <f>VLOOKUP($A286,All_Metadata!$A:$P,13,FALSE)</f>
        <v>428</v>
      </c>
      <c r="N286">
        <f>VLOOKUP($A286,All_Metadata!$A:$P,14,FALSE)</f>
        <v>24810</v>
      </c>
      <c r="O286">
        <f>VLOOKUP($A286,All_Metadata!$A:$P,15,FALSE)</f>
        <v>0</v>
      </c>
      <c r="P286">
        <f>VLOOKUP($A286,All_Metadata!$A:$P,16,FALSE)</f>
        <v>35.5</v>
      </c>
    </row>
    <row r="287" spans="1:16" x14ac:dyDescent="0.3">
      <c r="A287" t="s">
        <v>863</v>
      </c>
      <c r="B287" t="str">
        <f>VLOOKUP($A287,All_Metadata!$A:$P,2,FALSE)</f>
        <v>Viruses</v>
      </c>
      <c r="C287">
        <f>VLOOKUP($A287,All_Metadata!$A:$P,3,FALSE)</f>
        <v>210503</v>
      </c>
      <c r="D287" t="str">
        <f>VLOOKUP($A287,All_Metadata!$A:$P,4,FALSE)</f>
        <v>PE486</v>
      </c>
      <c r="E287">
        <f>VLOOKUP($A287,All_Metadata!$A:$P,5,FALSE)</f>
        <v>210416</v>
      </c>
      <c r="F287">
        <f>VLOOKUP($A287,All_Metadata!$A:$P,6,FALSE)</f>
        <v>2</v>
      </c>
      <c r="G287">
        <v>7</v>
      </c>
      <c r="H287" t="str">
        <f>VLOOKUP($A287,All_Metadata!$A:$P,8,FALSE)</f>
        <v>VPC</v>
      </c>
      <c r="I287">
        <f>VLOOKUP($A287,All_Metadata!$A:$P,9,FALSE)</f>
        <v>24</v>
      </c>
      <c r="J287">
        <f>VLOOKUP($A287,All_Metadata!$A:$P,10,FALSE)</f>
        <v>1</v>
      </c>
      <c r="K287">
        <f>VLOOKUP($A287,All_Metadata!$A:$P,11,FALSE)</f>
        <v>10</v>
      </c>
      <c r="L287">
        <v>60</v>
      </c>
      <c r="M287">
        <f>VLOOKUP($A287,All_Metadata!$A:$P,13,FALSE)</f>
        <v>464</v>
      </c>
      <c r="N287">
        <f>VLOOKUP($A287,All_Metadata!$A:$P,14,FALSE)</f>
        <v>28785</v>
      </c>
      <c r="O287">
        <f>VLOOKUP($A287,All_Metadata!$A:$P,15,FALSE)</f>
        <v>0</v>
      </c>
      <c r="P287">
        <f>VLOOKUP($A287,All_Metadata!$A:$P,16,FALSE)</f>
        <v>35.5</v>
      </c>
    </row>
    <row r="288" spans="1:16" x14ac:dyDescent="0.3">
      <c r="A288" t="s">
        <v>864</v>
      </c>
      <c r="B288" t="str">
        <f>VLOOKUP($A288,All_Metadata!$A:$P,2,FALSE)</f>
        <v>Viruses</v>
      </c>
      <c r="C288">
        <f>VLOOKUP($A288,All_Metadata!$A:$P,3,FALSE)</f>
        <v>210503</v>
      </c>
      <c r="D288" t="str">
        <f>VLOOKUP($A288,All_Metadata!$A:$P,4,FALSE)</f>
        <v>PE486</v>
      </c>
      <c r="E288">
        <f>VLOOKUP($A288,All_Metadata!$A:$P,5,FALSE)</f>
        <v>210416</v>
      </c>
      <c r="F288">
        <f>VLOOKUP($A288,All_Metadata!$A:$P,6,FALSE)</f>
        <v>2</v>
      </c>
      <c r="G288">
        <v>7</v>
      </c>
      <c r="H288" t="str">
        <f>VLOOKUP($A288,All_Metadata!$A:$P,8,FALSE)</f>
        <v>VPC</v>
      </c>
      <c r="I288">
        <f>VLOOKUP($A288,All_Metadata!$A:$P,9,FALSE)</f>
        <v>24</v>
      </c>
      <c r="J288">
        <f>VLOOKUP($A288,All_Metadata!$A:$P,10,FALSE)</f>
        <v>2</v>
      </c>
      <c r="K288">
        <f>VLOOKUP($A288,All_Metadata!$A:$P,11,FALSE)</f>
        <v>10</v>
      </c>
      <c r="L288">
        <v>60</v>
      </c>
      <c r="M288">
        <f>VLOOKUP($A288,All_Metadata!$A:$P,13,FALSE)</f>
        <v>525</v>
      </c>
      <c r="N288">
        <f>VLOOKUP($A288,All_Metadata!$A:$P,14,FALSE)</f>
        <v>27960</v>
      </c>
      <c r="O288">
        <f>VLOOKUP($A288,All_Metadata!$A:$P,15,FALSE)</f>
        <v>0</v>
      </c>
      <c r="P288">
        <f>VLOOKUP($A288,All_Metadata!$A:$P,16,FALSE)</f>
        <v>35.5</v>
      </c>
    </row>
    <row r="289" spans="1:16" x14ac:dyDescent="0.3">
      <c r="A289" t="s">
        <v>865</v>
      </c>
      <c r="B289" t="str">
        <f>VLOOKUP($A289,All_Metadata!$A:$P,2,FALSE)</f>
        <v>Viruses</v>
      </c>
      <c r="C289">
        <f>VLOOKUP($A289,All_Metadata!$A:$P,3,FALSE)</f>
        <v>210503</v>
      </c>
      <c r="D289" t="str">
        <f>VLOOKUP($A289,All_Metadata!$A:$P,4,FALSE)</f>
        <v>PE486</v>
      </c>
      <c r="E289">
        <f>VLOOKUP($A289,All_Metadata!$A:$P,5,FALSE)</f>
        <v>210416</v>
      </c>
      <c r="F289">
        <f>VLOOKUP($A289,All_Metadata!$A:$P,6,FALSE)</f>
        <v>2</v>
      </c>
      <c r="G289">
        <v>7</v>
      </c>
      <c r="H289" t="str">
        <f>VLOOKUP($A289,All_Metadata!$A:$P,8,FALSE)</f>
        <v>VPC</v>
      </c>
      <c r="I289">
        <f>VLOOKUP($A289,All_Metadata!$A:$P,9,FALSE)</f>
        <v>24</v>
      </c>
      <c r="J289">
        <f>VLOOKUP($A289,All_Metadata!$A:$P,10,FALSE)</f>
        <v>3</v>
      </c>
      <c r="K289">
        <f>VLOOKUP($A289,All_Metadata!$A:$P,11,FALSE)</f>
        <v>10</v>
      </c>
      <c r="L289">
        <v>60</v>
      </c>
      <c r="M289">
        <f>VLOOKUP($A289,All_Metadata!$A:$P,13,FALSE)</f>
        <v>450</v>
      </c>
      <c r="N289">
        <f>VLOOKUP($A289,All_Metadata!$A:$P,14,FALSE)</f>
        <v>27315</v>
      </c>
      <c r="O289">
        <f>VLOOKUP($A289,All_Metadata!$A:$P,15,FALSE)</f>
        <v>0</v>
      </c>
      <c r="P289">
        <f>VLOOKUP($A289,All_Metadata!$A:$P,16,FALSE)</f>
        <v>35.5</v>
      </c>
    </row>
    <row r="290" spans="1:16" x14ac:dyDescent="0.3">
      <c r="A290" t="s">
        <v>884</v>
      </c>
      <c r="B290" t="str">
        <f>VLOOKUP($A290,All_Metadata!$A:$P,2,FALSE)</f>
        <v>Viruses</v>
      </c>
      <c r="C290">
        <f>VLOOKUP($A290,All_Metadata!$A:$P,3,FALSE)</f>
        <v>210504</v>
      </c>
      <c r="D290" t="str">
        <f>VLOOKUP($A290,All_Metadata!$A:$P,4,FALSE)</f>
        <v>PE486</v>
      </c>
      <c r="E290">
        <f>VLOOKUP($A290,All_Metadata!$A:$P,5,FALSE)</f>
        <v>210417</v>
      </c>
      <c r="F290">
        <f>VLOOKUP($A290,All_Metadata!$A:$P,6,FALSE)</f>
        <v>3</v>
      </c>
      <c r="G290">
        <v>7</v>
      </c>
      <c r="H290" t="str">
        <f>VLOOKUP($A290,All_Metadata!$A:$P,8,FALSE)</f>
        <v>VP</v>
      </c>
      <c r="I290">
        <f>VLOOKUP($A290,All_Metadata!$A:$P,9,FALSE)</f>
        <v>0</v>
      </c>
      <c r="J290">
        <f>VLOOKUP($A290,All_Metadata!$A:$P,10,FALSE)</f>
        <v>1</v>
      </c>
      <c r="K290">
        <f>VLOOKUP($A290,All_Metadata!$A:$P,11,FALSE)</f>
        <v>10</v>
      </c>
      <c r="L290">
        <v>60</v>
      </c>
      <c r="M290">
        <f>VLOOKUP($A290,All_Metadata!$A:$P,13,FALSE)</f>
        <v>362</v>
      </c>
      <c r="N290">
        <f>VLOOKUP($A290,All_Metadata!$A:$P,14,FALSE)</f>
        <v>23295</v>
      </c>
      <c r="O290">
        <f>VLOOKUP($A290,All_Metadata!$A:$P,15,FALSE)</f>
        <v>0</v>
      </c>
      <c r="P290">
        <f>VLOOKUP($A290,All_Metadata!$A:$P,16,FALSE)</f>
        <v>40</v>
      </c>
    </row>
    <row r="291" spans="1:16" x14ac:dyDescent="0.3">
      <c r="A291" t="s">
        <v>885</v>
      </c>
      <c r="B291" t="str">
        <f>VLOOKUP($A291,All_Metadata!$A:$P,2,FALSE)</f>
        <v>Viruses</v>
      </c>
      <c r="C291">
        <f>VLOOKUP($A291,All_Metadata!$A:$P,3,FALSE)</f>
        <v>210504</v>
      </c>
      <c r="D291" t="str">
        <f>VLOOKUP($A291,All_Metadata!$A:$P,4,FALSE)</f>
        <v>PE486</v>
      </c>
      <c r="E291">
        <f>VLOOKUP($A291,All_Metadata!$A:$P,5,FALSE)</f>
        <v>210417</v>
      </c>
      <c r="F291">
        <f>VLOOKUP($A291,All_Metadata!$A:$P,6,FALSE)</f>
        <v>3</v>
      </c>
      <c r="G291">
        <v>7</v>
      </c>
      <c r="H291" t="str">
        <f>VLOOKUP($A291,All_Metadata!$A:$P,8,FALSE)</f>
        <v>VP</v>
      </c>
      <c r="I291">
        <f>VLOOKUP($A291,All_Metadata!$A:$P,9,FALSE)</f>
        <v>0</v>
      </c>
      <c r="J291">
        <f>VLOOKUP($A291,All_Metadata!$A:$P,10,FALSE)</f>
        <v>2</v>
      </c>
      <c r="K291">
        <f>VLOOKUP($A291,All_Metadata!$A:$P,11,FALSE)</f>
        <v>10</v>
      </c>
      <c r="L291">
        <v>60</v>
      </c>
      <c r="M291">
        <f>VLOOKUP($A291,All_Metadata!$A:$P,13,FALSE)</f>
        <v>262</v>
      </c>
      <c r="N291">
        <f>VLOOKUP($A291,All_Metadata!$A:$P,14,FALSE)</f>
        <v>20295</v>
      </c>
      <c r="O291">
        <f>VLOOKUP($A291,All_Metadata!$A:$P,15,FALSE)</f>
        <v>0</v>
      </c>
      <c r="P291">
        <f>VLOOKUP($A291,All_Metadata!$A:$P,16,FALSE)</f>
        <v>40</v>
      </c>
    </row>
    <row r="292" spans="1:16" x14ac:dyDescent="0.3">
      <c r="A292" t="s">
        <v>886</v>
      </c>
      <c r="B292" t="str">
        <f>VLOOKUP($A292,All_Metadata!$A:$P,2,FALSE)</f>
        <v>Viruses</v>
      </c>
      <c r="C292">
        <f>VLOOKUP($A292,All_Metadata!$A:$P,3,FALSE)</f>
        <v>210504</v>
      </c>
      <c r="D292" t="str">
        <f>VLOOKUP($A292,All_Metadata!$A:$P,4,FALSE)</f>
        <v>PE486</v>
      </c>
      <c r="E292">
        <f>VLOOKUP($A292,All_Metadata!$A:$P,5,FALSE)</f>
        <v>210417</v>
      </c>
      <c r="F292">
        <f>VLOOKUP($A292,All_Metadata!$A:$P,6,FALSE)</f>
        <v>3</v>
      </c>
      <c r="G292">
        <v>7</v>
      </c>
      <c r="H292" t="str">
        <f>VLOOKUP($A292,All_Metadata!$A:$P,8,FALSE)</f>
        <v>VP</v>
      </c>
      <c r="I292">
        <f>VLOOKUP($A292,All_Metadata!$A:$P,9,FALSE)</f>
        <v>0</v>
      </c>
      <c r="J292">
        <f>VLOOKUP($A292,All_Metadata!$A:$P,10,FALSE)</f>
        <v>3</v>
      </c>
      <c r="K292">
        <f>VLOOKUP($A292,All_Metadata!$A:$P,11,FALSE)</f>
        <v>10</v>
      </c>
      <c r="L292">
        <v>60</v>
      </c>
      <c r="M292">
        <f>VLOOKUP($A292,All_Metadata!$A:$P,13,FALSE)</f>
        <v>345</v>
      </c>
      <c r="N292">
        <f>VLOOKUP($A292,All_Metadata!$A:$P,14,FALSE)</f>
        <v>20175</v>
      </c>
      <c r="O292">
        <f>VLOOKUP($A292,All_Metadata!$A:$P,15,FALSE)</f>
        <v>0</v>
      </c>
      <c r="P292">
        <f>VLOOKUP($A292,All_Metadata!$A:$P,16,FALSE)</f>
        <v>40</v>
      </c>
    </row>
    <row r="293" spans="1:16" x14ac:dyDescent="0.3">
      <c r="A293" t="s">
        <v>887</v>
      </c>
      <c r="B293" t="str">
        <f>VLOOKUP($A293,All_Metadata!$A:$P,2,FALSE)</f>
        <v>Viruses</v>
      </c>
      <c r="C293">
        <f>VLOOKUP($A293,All_Metadata!$A:$P,3,FALSE)</f>
        <v>210504</v>
      </c>
      <c r="D293" t="str">
        <f>VLOOKUP($A293,All_Metadata!$A:$P,4,FALSE)</f>
        <v>PE486</v>
      </c>
      <c r="E293">
        <f>VLOOKUP($A293,All_Metadata!$A:$P,5,FALSE)</f>
        <v>210417</v>
      </c>
      <c r="F293">
        <f>VLOOKUP($A293,All_Metadata!$A:$P,6,FALSE)</f>
        <v>3</v>
      </c>
      <c r="G293">
        <v>7</v>
      </c>
      <c r="H293" t="str">
        <f>VLOOKUP($A293,All_Metadata!$A:$P,8,FALSE)</f>
        <v>VP</v>
      </c>
      <c r="I293">
        <f>VLOOKUP($A293,All_Metadata!$A:$P,9,FALSE)</f>
        <v>3</v>
      </c>
      <c r="J293">
        <f>VLOOKUP($A293,All_Metadata!$A:$P,10,FALSE)</f>
        <v>1</v>
      </c>
      <c r="K293">
        <f>VLOOKUP($A293,All_Metadata!$A:$P,11,FALSE)</f>
        <v>10</v>
      </c>
      <c r="L293">
        <v>60</v>
      </c>
      <c r="M293">
        <f>VLOOKUP($A293,All_Metadata!$A:$P,13,FALSE)</f>
        <v>319</v>
      </c>
      <c r="N293">
        <f>VLOOKUP($A293,All_Metadata!$A:$P,14,FALSE)</f>
        <v>20430</v>
      </c>
      <c r="O293">
        <f>VLOOKUP($A293,All_Metadata!$A:$P,15,FALSE)</f>
        <v>0</v>
      </c>
      <c r="P293">
        <f>VLOOKUP($A293,All_Metadata!$A:$P,16,FALSE)</f>
        <v>40</v>
      </c>
    </row>
    <row r="294" spans="1:16" x14ac:dyDescent="0.3">
      <c r="A294" t="s">
        <v>888</v>
      </c>
      <c r="B294" t="str">
        <f>VLOOKUP($A294,All_Metadata!$A:$P,2,FALSE)</f>
        <v>Viruses</v>
      </c>
      <c r="C294">
        <f>VLOOKUP($A294,All_Metadata!$A:$P,3,FALSE)</f>
        <v>210504</v>
      </c>
      <c r="D294" t="str">
        <f>VLOOKUP($A294,All_Metadata!$A:$P,4,FALSE)</f>
        <v>PE486</v>
      </c>
      <c r="E294">
        <f>VLOOKUP($A294,All_Metadata!$A:$P,5,FALSE)</f>
        <v>210417</v>
      </c>
      <c r="F294">
        <f>VLOOKUP($A294,All_Metadata!$A:$P,6,FALSE)</f>
        <v>3</v>
      </c>
      <c r="G294">
        <v>7</v>
      </c>
      <c r="H294" t="str">
        <f>VLOOKUP($A294,All_Metadata!$A:$P,8,FALSE)</f>
        <v>VP</v>
      </c>
      <c r="I294">
        <f>VLOOKUP($A294,All_Metadata!$A:$P,9,FALSE)</f>
        <v>3</v>
      </c>
      <c r="J294">
        <f>VLOOKUP($A294,All_Metadata!$A:$P,10,FALSE)</f>
        <v>2</v>
      </c>
      <c r="K294">
        <f>VLOOKUP($A294,All_Metadata!$A:$P,11,FALSE)</f>
        <v>10</v>
      </c>
      <c r="L294">
        <v>60</v>
      </c>
      <c r="M294">
        <f>VLOOKUP($A294,All_Metadata!$A:$P,13,FALSE)</f>
        <v>319</v>
      </c>
      <c r="N294">
        <f>VLOOKUP($A294,All_Metadata!$A:$P,14,FALSE)</f>
        <v>20580</v>
      </c>
      <c r="O294">
        <f>VLOOKUP($A294,All_Metadata!$A:$P,15,FALSE)</f>
        <v>0</v>
      </c>
      <c r="P294">
        <f>VLOOKUP($A294,All_Metadata!$A:$P,16,FALSE)</f>
        <v>40</v>
      </c>
    </row>
    <row r="295" spans="1:16" x14ac:dyDescent="0.3">
      <c r="A295" t="s">
        <v>889</v>
      </c>
      <c r="B295" t="str">
        <f>VLOOKUP($A295,All_Metadata!$A:$P,2,FALSE)</f>
        <v>Viruses</v>
      </c>
      <c r="C295">
        <f>VLOOKUP($A295,All_Metadata!$A:$P,3,FALSE)</f>
        <v>210504</v>
      </c>
      <c r="D295" t="str">
        <f>VLOOKUP($A295,All_Metadata!$A:$P,4,FALSE)</f>
        <v>PE486</v>
      </c>
      <c r="E295">
        <f>VLOOKUP($A295,All_Metadata!$A:$P,5,FALSE)</f>
        <v>210417</v>
      </c>
      <c r="F295">
        <f>VLOOKUP($A295,All_Metadata!$A:$P,6,FALSE)</f>
        <v>3</v>
      </c>
      <c r="G295">
        <v>7</v>
      </c>
      <c r="H295" t="str">
        <f>VLOOKUP($A295,All_Metadata!$A:$P,8,FALSE)</f>
        <v>VP</v>
      </c>
      <c r="I295">
        <f>VLOOKUP($A295,All_Metadata!$A:$P,9,FALSE)</f>
        <v>3</v>
      </c>
      <c r="J295">
        <f>VLOOKUP($A295,All_Metadata!$A:$P,10,FALSE)</f>
        <v>3</v>
      </c>
      <c r="K295">
        <f>VLOOKUP($A295,All_Metadata!$A:$P,11,FALSE)</f>
        <v>10</v>
      </c>
      <c r="L295">
        <v>60</v>
      </c>
      <c r="M295">
        <f>VLOOKUP($A295,All_Metadata!$A:$P,13,FALSE)</f>
        <v>391</v>
      </c>
      <c r="N295">
        <f>VLOOKUP($A295,All_Metadata!$A:$P,14,FALSE)</f>
        <v>22020</v>
      </c>
      <c r="O295">
        <f>VLOOKUP($A295,All_Metadata!$A:$P,15,FALSE)</f>
        <v>0</v>
      </c>
      <c r="P295">
        <f>VLOOKUP($A295,All_Metadata!$A:$P,16,FALSE)</f>
        <v>40</v>
      </c>
    </row>
    <row r="296" spans="1:16" x14ac:dyDescent="0.3">
      <c r="A296" t="s">
        <v>890</v>
      </c>
      <c r="B296" t="str">
        <f>VLOOKUP($A296,All_Metadata!$A:$P,2,FALSE)</f>
        <v>Viruses</v>
      </c>
      <c r="C296">
        <f>VLOOKUP($A296,All_Metadata!$A:$P,3,FALSE)</f>
        <v>210504</v>
      </c>
      <c r="D296" t="str">
        <f>VLOOKUP($A296,All_Metadata!$A:$P,4,FALSE)</f>
        <v>PE486</v>
      </c>
      <c r="E296">
        <f>VLOOKUP($A296,All_Metadata!$A:$P,5,FALSE)</f>
        <v>210417</v>
      </c>
      <c r="F296">
        <f>VLOOKUP($A296,All_Metadata!$A:$P,6,FALSE)</f>
        <v>3</v>
      </c>
      <c r="G296">
        <v>7</v>
      </c>
      <c r="H296" t="str">
        <f>VLOOKUP($A296,All_Metadata!$A:$P,8,FALSE)</f>
        <v>VP</v>
      </c>
      <c r="I296">
        <f>VLOOKUP($A296,All_Metadata!$A:$P,9,FALSE)</f>
        <v>6</v>
      </c>
      <c r="J296">
        <f>VLOOKUP($A296,All_Metadata!$A:$P,10,FALSE)</f>
        <v>1</v>
      </c>
      <c r="K296">
        <f>VLOOKUP($A296,All_Metadata!$A:$P,11,FALSE)</f>
        <v>10</v>
      </c>
      <c r="L296">
        <v>60</v>
      </c>
      <c r="M296">
        <f>VLOOKUP($A296,All_Metadata!$A:$P,13,FALSE)</f>
        <v>348</v>
      </c>
      <c r="N296">
        <f>VLOOKUP($A296,All_Metadata!$A:$P,14,FALSE)</f>
        <v>23025</v>
      </c>
      <c r="O296">
        <f>VLOOKUP($A296,All_Metadata!$A:$P,15,FALSE)</f>
        <v>0</v>
      </c>
      <c r="P296">
        <f>VLOOKUP($A296,All_Metadata!$A:$P,16,FALSE)</f>
        <v>40</v>
      </c>
    </row>
    <row r="297" spans="1:16" x14ac:dyDescent="0.3">
      <c r="A297" t="s">
        <v>891</v>
      </c>
      <c r="B297" t="str">
        <f>VLOOKUP($A297,All_Metadata!$A:$P,2,FALSE)</f>
        <v>Viruses</v>
      </c>
      <c r="C297">
        <f>VLOOKUP($A297,All_Metadata!$A:$P,3,FALSE)</f>
        <v>210504</v>
      </c>
      <c r="D297" t="str">
        <f>VLOOKUP($A297,All_Metadata!$A:$P,4,FALSE)</f>
        <v>PE486</v>
      </c>
      <c r="E297">
        <f>VLOOKUP($A297,All_Metadata!$A:$P,5,FALSE)</f>
        <v>210417</v>
      </c>
      <c r="F297">
        <f>VLOOKUP($A297,All_Metadata!$A:$P,6,FALSE)</f>
        <v>3</v>
      </c>
      <c r="G297">
        <v>7</v>
      </c>
      <c r="H297" t="str">
        <f>VLOOKUP($A297,All_Metadata!$A:$P,8,FALSE)</f>
        <v>VP</v>
      </c>
      <c r="I297">
        <f>VLOOKUP($A297,All_Metadata!$A:$P,9,FALSE)</f>
        <v>6</v>
      </c>
      <c r="J297">
        <f>VLOOKUP($A297,All_Metadata!$A:$P,10,FALSE)</f>
        <v>2</v>
      </c>
      <c r="K297">
        <f>VLOOKUP($A297,All_Metadata!$A:$P,11,FALSE)</f>
        <v>10</v>
      </c>
      <c r="L297">
        <v>60</v>
      </c>
      <c r="M297">
        <f>VLOOKUP($A297,All_Metadata!$A:$P,13,FALSE)</f>
        <v>400</v>
      </c>
      <c r="N297">
        <f>VLOOKUP($A297,All_Metadata!$A:$P,14,FALSE)</f>
        <v>23700</v>
      </c>
      <c r="O297">
        <f>VLOOKUP($A297,All_Metadata!$A:$P,15,FALSE)</f>
        <v>0</v>
      </c>
      <c r="P297">
        <f>VLOOKUP($A297,All_Metadata!$A:$P,16,FALSE)</f>
        <v>40</v>
      </c>
    </row>
    <row r="298" spans="1:16" x14ac:dyDescent="0.3">
      <c r="A298" t="s">
        <v>892</v>
      </c>
      <c r="B298" t="str">
        <f>VLOOKUP($A298,All_Metadata!$A:$P,2,FALSE)</f>
        <v>Viruses</v>
      </c>
      <c r="C298">
        <f>VLOOKUP($A298,All_Metadata!$A:$P,3,FALSE)</f>
        <v>210504</v>
      </c>
      <c r="D298" t="str">
        <f>VLOOKUP($A298,All_Metadata!$A:$P,4,FALSE)</f>
        <v>PE486</v>
      </c>
      <c r="E298">
        <f>VLOOKUP($A298,All_Metadata!$A:$P,5,FALSE)</f>
        <v>210417</v>
      </c>
      <c r="F298">
        <f>VLOOKUP($A298,All_Metadata!$A:$P,6,FALSE)</f>
        <v>3</v>
      </c>
      <c r="G298">
        <v>7</v>
      </c>
      <c r="H298" t="str">
        <f>VLOOKUP($A298,All_Metadata!$A:$P,8,FALSE)</f>
        <v>VP</v>
      </c>
      <c r="I298">
        <f>VLOOKUP($A298,All_Metadata!$A:$P,9,FALSE)</f>
        <v>6</v>
      </c>
      <c r="J298">
        <f>VLOOKUP($A298,All_Metadata!$A:$P,10,FALSE)</f>
        <v>3</v>
      </c>
      <c r="K298">
        <f>VLOOKUP($A298,All_Metadata!$A:$P,11,FALSE)</f>
        <v>10</v>
      </c>
      <c r="L298">
        <v>60</v>
      </c>
      <c r="M298">
        <f>VLOOKUP($A298,All_Metadata!$A:$P,13,FALSE)</f>
        <v>500</v>
      </c>
      <c r="N298">
        <f>VLOOKUP($A298,All_Metadata!$A:$P,14,FALSE)</f>
        <v>30810</v>
      </c>
      <c r="O298">
        <f>VLOOKUP($A298,All_Metadata!$A:$P,15,FALSE)</f>
        <v>0</v>
      </c>
      <c r="P298">
        <f>VLOOKUP($A298,All_Metadata!$A:$P,16,FALSE)</f>
        <v>40</v>
      </c>
    </row>
    <row r="299" spans="1:16" x14ac:dyDescent="0.3">
      <c r="A299" t="s">
        <v>897</v>
      </c>
      <c r="B299" t="str">
        <f>VLOOKUP($A299,All_Metadata!$A:$P,2,FALSE)</f>
        <v>Viruses</v>
      </c>
      <c r="C299">
        <f>VLOOKUP($A299,All_Metadata!$A:$P,3,FALSE)</f>
        <v>210504</v>
      </c>
      <c r="D299" t="str">
        <f>VLOOKUP($A299,All_Metadata!$A:$P,4,FALSE)</f>
        <v>PE486</v>
      </c>
      <c r="E299">
        <f>VLOOKUP($A299,All_Metadata!$A:$P,5,FALSE)</f>
        <v>210417</v>
      </c>
      <c r="F299">
        <f>VLOOKUP($A299,All_Metadata!$A:$P,6,FALSE)</f>
        <v>3</v>
      </c>
      <c r="G299">
        <v>7</v>
      </c>
      <c r="H299" t="str">
        <f>VLOOKUP($A299,All_Metadata!$A:$P,8,FALSE)</f>
        <v>VP</v>
      </c>
      <c r="I299">
        <f>VLOOKUP($A299,All_Metadata!$A:$P,9,FALSE)</f>
        <v>9</v>
      </c>
      <c r="J299">
        <f>VLOOKUP($A299,All_Metadata!$A:$P,10,FALSE)</f>
        <v>1</v>
      </c>
      <c r="K299">
        <f>VLOOKUP($A299,All_Metadata!$A:$P,11,FALSE)</f>
        <v>10</v>
      </c>
      <c r="L299">
        <v>60</v>
      </c>
      <c r="M299">
        <f>VLOOKUP($A299,All_Metadata!$A:$P,13,FALSE)</f>
        <v>435</v>
      </c>
      <c r="N299">
        <f>VLOOKUP($A299,All_Metadata!$A:$P,14,FALSE)</f>
        <v>27735</v>
      </c>
      <c r="O299">
        <f>VLOOKUP($A299,All_Metadata!$A:$P,15,FALSE)</f>
        <v>0</v>
      </c>
      <c r="P299">
        <f>VLOOKUP($A299,All_Metadata!$A:$P,16,FALSE)</f>
        <v>40</v>
      </c>
    </row>
    <row r="300" spans="1:16" x14ac:dyDescent="0.3">
      <c r="A300" t="s">
        <v>898</v>
      </c>
      <c r="B300" t="str">
        <f>VLOOKUP($A300,All_Metadata!$A:$P,2,FALSE)</f>
        <v>Viruses</v>
      </c>
      <c r="C300">
        <f>VLOOKUP($A300,All_Metadata!$A:$P,3,FALSE)</f>
        <v>210504</v>
      </c>
      <c r="D300" t="str">
        <f>VLOOKUP($A300,All_Metadata!$A:$P,4,FALSE)</f>
        <v>PE486</v>
      </c>
      <c r="E300">
        <f>VLOOKUP($A300,All_Metadata!$A:$P,5,FALSE)</f>
        <v>210417</v>
      </c>
      <c r="F300">
        <f>VLOOKUP($A300,All_Metadata!$A:$P,6,FALSE)</f>
        <v>3</v>
      </c>
      <c r="G300">
        <v>7</v>
      </c>
      <c r="H300" t="str">
        <f>VLOOKUP($A300,All_Metadata!$A:$P,8,FALSE)</f>
        <v>VP</v>
      </c>
      <c r="I300">
        <f>VLOOKUP($A300,All_Metadata!$A:$P,9,FALSE)</f>
        <v>9</v>
      </c>
      <c r="J300">
        <f>VLOOKUP($A300,All_Metadata!$A:$P,10,FALSE)</f>
        <v>2</v>
      </c>
      <c r="K300">
        <f>VLOOKUP($A300,All_Metadata!$A:$P,11,FALSE)</f>
        <v>10</v>
      </c>
      <c r="L300">
        <v>60</v>
      </c>
      <c r="M300">
        <f>VLOOKUP($A300,All_Metadata!$A:$P,13,FALSE)</f>
        <v>450</v>
      </c>
      <c r="N300">
        <f>VLOOKUP($A300,All_Metadata!$A:$P,14,FALSE)</f>
        <v>25455</v>
      </c>
      <c r="O300">
        <f>VLOOKUP($A300,All_Metadata!$A:$P,15,FALSE)</f>
        <v>0</v>
      </c>
      <c r="P300">
        <f>VLOOKUP($A300,All_Metadata!$A:$P,16,FALSE)</f>
        <v>40</v>
      </c>
    </row>
    <row r="301" spans="1:16" x14ac:dyDescent="0.3">
      <c r="A301" t="s">
        <v>899</v>
      </c>
      <c r="B301" t="str">
        <f>VLOOKUP($A301,All_Metadata!$A:$P,2,FALSE)</f>
        <v>Viruses</v>
      </c>
      <c r="C301">
        <f>VLOOKUP($A301,All_Metadata!$A:$P,3,FALSE)</f>
        <v>210504</v>
      </c>
      <c r="D301" t="str">
        <f>VLOOKUP($A301,All_Metadata!$A:$P,4,FALSE)</f>
        <v>PE486</v>
      </c>
      <c r="E301">
        <f>VLOOKUP($A301,All_Metadata!$A:$P,5,FALSE)</f>
        <v>210417</v>
      </c>
      <c r="F301">
        <f>VLOOKUP($A301,All_Metadata!$A:$P,6,FALSE)</f>
        <v>3</v>
      </c>
      <c r="G301">
        <v>7</v>
      </c>
      <c r="H301" t="str">
        <f>VLOOKUP($A301,All_Metadata!$A:$P,8,FALSE)</f>
        <v>VP</v>
      </c>
      <c r="I301">
        <f>VLOOKUP($A301,All_Metadata!$A:$P,9,FALSE)</f>
        <v>9</v>
      </c>
      <c r="J301">
        <f>VLOOKUP($A301,All_Metadata!$A:$P,10,FALSE)</f>
        <v>3</v>
      </c>
      <c r="K301">
        <f>VLOOKUP($A301,All_Metadata!$A:$P,11,FALSE)</f>
        <v>10</v>
      </c>
      <c r="L301">
        <v>60</v>
      </c>
      <c r="M301">
        <f>VLOOKUP($A301,All_Metadata!$A:$P,13,FALSE)</f>
        <v>420</v>
      </c>
      <c r="N301">
        <f>VLOOKUP($A301,All_Metadata!$A:$P,14,FALSE)</f>
        <v>25575</v>
      </c>
      <c r="O301">
        <f>VLOOKUP($A301,All_Metadata!$A:$P,15,FALSE)</f>
        <v>0</v>
      </c>
      <c r="P301">
        <f>VLOOKUP($A301,All_Metadata!$A:$P,16,FALSE)</f>
        <v>40</v>
      </c>
    </row>
    <row r="302" spans="1:16" x14ac:dyDescent="0.3">
      <c r="A302" t="s">
        <v>900</v>
      </c>
      <c r="B302" t="str">
        <f>VLOOKUP($A302,All_Metadata!$A:$P,2,FALSE)</f>
        <v>Viruses</v>
      </c>
      <c r="C302">
        <f>VLOOKUP($A302,All_Metadata!$A:$P,3,FALSE)</f>
        <v>210504</v>
      </c>
      <c r="D302" t="str">
        <f>VLOOKUP($A302,All_Metadata!$A:$P,4,FALSE)</f>
        <v>PE486</v>
      </c>
      <c r="E302">
        <f>VLOOKUP($A302,All_Metadata!$A:$P,5,FALSE)</f>
        <v>210417</v>
      </c>
      <c r="F302">
        <f>VLOOKUP($A302,All_Metadata!$A:$P,6,FALSE)</f>
        <v>3</v>
      </c>
      <c r="G302">
        <v>7</v>
      </c>
      <c r="H302" t="str">
        <f>VLOOKUP($A302,All_Metadata!$A:$P,8,FALSE)</f>
        <v>VP</v>
      </c>
      <c r="I302">
        <f>VLOOKUP($A302,All_Metadata!$A:$P,9,FALSE)</f>
        <v>12</v>
      </c>
      <c r="J302">
        <f>VLOOKUP($A302,All_Metadata!$A:$P,10,FALSE)</f>
        <v>1</v>
      </c>
      <c r="K302">
        <f>VLOOKUP($A302,All_Metadata!$A:$P,11,FALSE)</f>
        <v>10</v>
      </c>
      <c r="L302">
        <v>60</v>
      </c>
      <c r="M302">
        <f>VLOOKUP($A302,All_Metadata!$A:$P,13,FALSE)</f>
        <v>354</v>
      </c>
      <c r="N302">
        <f>VLOOKUP($A302,All_Metadata!$A:$P,14,FALSE)</f>
        <v>27300</v>
      </c>
      <c r="O302">
        <f>VLOOKUP($A302,All_Metadata!$A:$P,15,FALSE)</f>
        <v>0</v>
      </c>
      <c r="P302">
        <f>VLOOKUP($A302,All_Metadata!$A:$P,16,FALSE)</f>
        <v>40</v>
      </c>
    </row>
    <row r="303" spans="1:16" x14ac:dyDescent="0.3">
      <c r="A303" t="s">
        <v>901</v>
      </c>
      <c r="B303" t="str">
        <f>VLOOKUP($A303,All_Metadata!$A:$P,2,FALSE)</f>
        <v>Viruses</v>
      </c>
      <c r="C303">
        <f>VLOOKUP($A303,All_Metadata!$A:$P,3,FALSE)</f>
        <v>210504</v>
      </c>
      <c r="D303" t="str">
        <f>VLOOKUP($A303,All_Metadata!$A:$P,4,FALSE)</f>
        <v>PE486</v>
      </c>
      <c r="E303">
        <f>VLOOKUP($A303,All_Metadata!$A:$P,5,FALSE)</f>
        <v>210417</v>
      </c>
      <c r="F303">
        <f>VLOOKUP($A303,All_Metadata!$A:$P,6,FALSE)</f>
        <v>3</v>
      </c>
      <c r="G303">
        <v>7</v>
      </c>
      <c r="H303" t="str">
        <f>VLOOKUP($A303,All_Metadata!$A:$P,8,FALSE)</f>
        <v>VP</v>
      </c>
      <c r="I303">
        <f>VLOOKUP($A303,All_Metadata!$A:$P,9,FALSE)</f>
        <v>12</v>
      </c>
      <c r="J303">
        <f>VLOOKUP($A303,All_Metadata!$A:$P,10,FALSE)</f>
        <v>2</v>
      </c>
      <c r="K303">
        <f>VLOOKUP($A303,All_Metadata!$A:$P,11,FALSE)</f>
        <v>10</v>
      </c>
      <c r="L303">
        <v>60</v>
      </c>
      <c r="M303">
        <f>VLOOKUP($A303,All_Metadata!$A:$P,13,FALSE)</f>
        <v>420</v>
      </c>
      <c r="N303">
        <f>VLOOKUP($A303,All_Metadata!$A:$P,14,FALSE)</f>
        <v>23970</v>
      </c>
      <c r="O303">
        <f>VLOOKUP($A303,All_Metadata!$A:$P,15,FALSE)</f>
        <v>0</v>
      </c>
      <c r="P303">
        <f>VLOOKUP($A303,All_Metadata!$A:$P,16,FALSE)</f>
        <v>40</v>
      </c>
    </row>
    <row r="304" spans="1:16" x14ac:dyDescent="0.3">
      <c r="A304" t="s">
        <v>902</v>
      </c>
      <c r="B304" t="str">
        <f>VLOOKUP($A304,All_Metadata!$A:$P,2,FALSE)</f>
        <v>Viruses</v>
      </c>
      <c r="C304">
        <f>VLOOKUP($A304,All_Metadata!$A:$P,3,FALSE)</f>
        <v>210504</v>
      </c>
      <c r="D304" t="str">
        <f>VLOOKUP($A304,All_Metadata!$A:$P,4,FALSE)</f>
        <v>PE486</v>
      </c>
      <c r="E304">
        <f>VLOOKUP($A304,All_Metadata!$A:$P,5,FALSE)</f>
        <v>210417</v>
      </c>
      <c r="F304">
        <f>VLOOKUP($A304,All_Metadata!$A:$P,6,FALSE)</f>
        <v>3</v>
      </c>
      <c r="G304">
        <v>7</v>
      </c>
      <c r="H304" t="str">
        <f>VLOOKUP($A304,All_Metadata!$A:$P,8,FALSE)</f>
        <v>VP</v>
      </c>
      <c r="I304">
        <f>VLOOKUP($A304,All_Metadata!$A:$P,9,FALSE)</f>
        <v>12</v>
      </c>
      <c r="J304">
        <f>VLOOKUP($A304,All_Metadata!$A:$P,10,FALSE)</f>
        <v>3</v>
      </c>
      <c r="K304">
        <f>VLOOKUP($A304,All_Metadata!$A:$P,11,FALSE)</f>
        <v>10</v>
      </c>
      <c r="L304">
        <v>60</v>
      </c>
      <c r="M304">
        <f>VLOOKUP($A304,All_Metadata!$A:$P,13,FALSE)</f>
        <v>531</v>
      </c>
      <c r="N304">
        <f>VLOOKUP($A304,All_Metadata!$A:$P,14,FALSE)</f>
        <v>29805</v>
      </c>
      <c r="O304">
        <f>VLOOKUP($A304,All_Metadata!$A:$P,15,FALSE)</f>
        <v>0</v>
      </c>
      <c r="P304">
        <f>VLOOKUP($A304,All_Metadata!$A:$P,16,FALSE)</f>
        <v>40</v>
      </c>
    </row>
    <row r="305" spans="1:16" x14ac:dyDescent="0.3">
      <c r="A305" t="s">
        <v>903</v>
      </c>
      <c r="B305" t="str">
        <f>VLOOKUP($A305,All_Metadata!$A:$P,2,FALSE)</f>
        <v>Viruses</v>
      </c>
      <c r="C305">
        <f>VLOOKUP($A305,All_Metadata!$A:$P,3,FALSE)</f>
        <v>210504</v>
      </c>
      <c r="D305" t="str">
        <f>VLOOKUP($A305,All_Metadata!$A:$P,4,FALSE)</f>
        <v>PE486</v>
      </c>
      <c r="E305">
        <f>VLOOKUP($A305,All_Metadata!$A:$P,5,FALSE)</f>
        <v>210417</v>
      </c>
      <c r="F305">
        <f>VLOOKUP($A305,All_Metadata!$A:$P,6,FALSE)</f>
        <v>3</v>
      </c>
      <c r="G305">
        <v>7</v>
      </c>
      <c r="H305" t="str">
        <f>VLOOKUP($A305,All_Metadata!$A:$P,8,FALSE)</f>
        <v>VP</v>
      </c>
      <c r="I305">
        <f>VLOOKUP($A305,All_Metadata!$A:$P,9,FALSE)</f>
        <v>24</v>
      </c>
      <c r="J305">
        <f>VLOOKUP($A305,All_Metadata!$A:$P,10,FALSE)</f>
        <v>1</v>
      </c>
      <c r="K305">
        <f>VLOOKUP($A305,All_Metadata!$A:$P,11,FALSE)</f>
        <v>10</v>
      </c>
      <c r="L305">
        <v>60</v>
      </c>
      <c r="M305">
        <f>VLOOKUP($A305,All_Metadata!$A:$P,13,FALSE)</f>
        <v>435</v>
      </c>
      <c r="N305">
        <f>VLOOKUP($A305,All_Metadata!$A:$P,14,FALSE)</f>
        <v>26910</v>
      </c>
      <c r="O305">
        <f>VLOOKUP($A305,All_Metadata!$A:$P,15,FALSE)</f>
        <v>0</v>
      </c>
      <c r="P305">
        <f>VLOOKUP($A305,All_Metadata!$A:$P,16,FALSE)</f>
        <v>40</v>
      </c>
    </row>
    <row r="306" spans="1:16" x14ac:dyDescent="0.3">
      <c r="A306" t="s">
        <v>904</v>
      </c>
      <c r="B306" t="str">
        <f>VLOOKUP($A306,All_Metadata!$A:$P,2,FALSE)</f>
        <v>Viruses</v>
      </c>
      <c r="C306">
        <f>VLOOKUP($A306,All_Metadata!$A:$P,3,FALSE)</f>
        <v>210504</v>
      </c>
      <c r="D306" t="str">
        <f>VLOOKUP($A306,All_Metadata!$A:$P,4,FALSE)</f>
        <v>PE486</v>
      </c>
      <c r="E306">
        <f>VLOOKUP($A306,All_Metadata!$A:$P,5,FALSE)</f>
        <v>210417</v>
      </c>
      <c r="F306">
        <f>VLOOKUP($A306,All_Metadata!$A:$P,6,FALSE)</f>
        <v>3</v>
      </c>
      <c r="G306">
        <v>7</v>
      </c>
      <c r="H306" t="str">
        <f>VLOOKUP($A306,All_Metadata!$A:$P,8,FALSE)</f>
        <v>VP</v>
      </c>
      <c r="I306">
        <f>VLOOKUP($A306,All_Metadata!$A:$P,9,FALSE)</f>
        <v>24</v>
      </c>
      <c r="J306">
        <f>VLOOKUP($A306,All_Metadata!$A:$P,10,FALSE)</f>
        <v>2</v>
      </c>
      <c r="K306">
        <f>VLOOKUP($A306,All_Metadata!$A:$P,11,FALSE)</f>
        <v>10</v>
      </c>
      <c r="L306">
        <v>60</v>
      </c>
      <c r="M306">
        <f>VLOOKUP($A306,All_Metadata!$A:$P,13,FALSE)</f>
        <v>391</v>
      </c>
      <c r="N306">
        <f>VLOOKUP($A306,All_Metadata!$A:$P,14,FALSE)</f>
        <v>24945</v>
      </c>
      <c r="O306">
        <f>VLOOKUP($A306,All_Metadata!$A:$P,15,FALSE)</f>
        <v>0</v>
      </c>
      <c r="P306">
        <f>VLOOKUP($A306,All_Metadata!$A:$P,16,FALSE)</f>
        <v>40</v>
      </c>
    </row>
    <row r="307" spans="1:16" x14ac:dyDescent="0.3">
      <c r="A307" t="s">
        <v>905</v>
      </c>
      <c r="B307" t="str">
        <f>VLOOKUP($A307,All_Metadata!$A:$P,2,FALSE)</f>
        <v>Viruses</v>
      </c>
      <c r="C307">
        <f>VLOOKUP($A307,All_Metadata!$A:$P,3,FALSE)</f>
        <v>210504</v>
      </c>
      <c r="D307" t="str">
        <f>VLOOKUP($A307,All_Metadata!$A:$P,4,FALSE)</f>
        <v>PE486</v>
      </c>
      <c r="E307">
        <f>VLOOKUP($A307,All_Metadata!$A:$P,5,FALSE)</f>
        <v>210417</v>
      </c>
      <c r="F307">
        <f>VLOOKUP($A307,All_Metadata!$A:$P,6,FALSE)</f>
        <v>3</v>
      </c>
      <c r="G307">
        <v>7</v>
      </c>
      <c r="H307" t="str">
        <f>VLOOKUP($A307,All_Metadata!$A:$P,8,FALSE)</f>
        <v>VP</v>
      </c>
      <c r="I307">
        <f>VLOOKUP($A307,All_Metadata!$A:$P,9,FALSE)</f>
        <v>24</v>
      </c>
      <c r="J307">
        <f>VLOOKUP($A307,All_Metadata!$A:$P,10,FALSE)</f>
        <v>3</v>
      </c>
      <c r="K307">
        <f>VLOOKUP($A307,All_Metadata!$A:$P,11,FALSE)</f>
        <v>10</v>
      </c>
      <c r="L307">
        <v>60</v>
      </c>
      <c r="M307">
        <f>VLOOKUP($A307,All_Metadata!$A:$P,13,FALSE)</f>
        <v>551</v>
      </c>
      <c r="N307">
        <f>VLOOKUP($A307,All_Metadata!$A:$P,14,FALSE)</f>
        <v>36300</v>
      </c>
      <c r="O307">
        <f>VLOOKUP($A307,All_Metadata!$A:$P,15,FALSE)</f>
        <v>0</v>
      </c>
      <c r="P307">
        <f>VLOOKUP($A307,All_Metadata!$A:$P,16,FALSE)</f>
        <v>40</v>
      </c>
    </row>
    <row r="308" spans="1:16" x14ac:dyDescent="0.3">
      <c r="A308" t="s">
        <v>910</v>
      </c>
      <c r="B308" t="str">
        <f>VLOOKUP($A308,All_Metadata!$A:$P,2,FALSE)</f>
        <v>Viruses</v>
      </c>
      <c r="C308">
        <f>VLOOKUP($A308,All_Metadata!$A:$P,3,FALSE)</f>
        <v>210504</v>
      </c>
      <c r="D308" t="str">
        <f>VLOOKUP($A308,All_Metadata!$A:$P,4,FALSE)</f>
        <v>PE486</v>
      </c>
      <c r="E308">
        <f>VLOOKUP($A308,All_Metadata!$A:$P,5,FALSE)</f>
        <v>210417</v>
      </c>
      <c r="F308">
        <f>VLOOKUP($A308,All_Metadata!$A:$P,6,FALSE)</f>
        <v>3</v>
      </c>
      <c r="G308">
        <v>7</v>
      </c>
      <c r="H308" t="str">
        <f>VLOOKUP($A308,All_Metadata!$A:$P,8,FALSE)</f>
        <v>VPC</v>
      </c>
      <c r="I308">
        <f>VLOOKUP($A308,All_Metadata!$A:$P,9,FALSE)</f>
        <v>0</v>
      </c>
      <c r="J308">
        <f>VLOOKUP($A308,All_Metadata!$A:$P,10,FALSE)</f>
        <v>1</v>
      </c>
      <c r="K308">
        <f>VLOOKUP($A308,All_Metadata!$A:$P,11,FALSE)</f>
        <v>10</v>
      </c>
      <c r="L308">
        <v>60</v>
      </c>
      <c r="M308">
        <f>VLOOKUP($A308,All_Metadata!$A:$P,13,FALSE)</f>
        <v>375</v>
      </c>
      <c r="N308">
        <f>VLOOKUP($A308,All_Metadata!$A:$P,14,FALSE)</f>
        <v>22815</v>
      </c>
      <c r="O308">
        <f>VLOOKUP($A308,All_Metadata!$A:$P,15,FALSE)</f>
        <v>0</v>
      </c>
      <c r="P308">
        <f>VLOOKUP($A308,All_Metadata!$A:$P,16,FALSE)</f>
        <v>40</v>
      </c>
    </row>
    <row r="309" spans="1:16" x14ac:dyDescent="0.3">
      <c r="A309" t="s">
        <v>911</v>
      </c>
      <c r="B309" t="str">
        <f>VLOOKUP($A309,All_Metadata!$A:$P,2,FALSE)</f>
        <v>Viruses</v>
      </c>
      <c r="C309">
        <f>VLOOKUP($A309,All_Metadata!$A:$P,3,FALSE)</f>
        <v>210504</v>
      </c>
      <c r="D309" t="str">
        <f>VLOOKUP($A309,All_Metadata!$A:$P,4,FALSE)</f>
        <v>PE486</v>
      </c>
      <c r="E309">
        <f>VLOOKUP($A309,All_Metadata!$A:$P,5,FALSE)</f>
        <v>210417</v>
      </c>
      <c r="F309">
        <f>VLOOKUP($A309,All_Metadata!$A:$P,6,FALSE)</f>
        <v>3</v>
      </c>
      <c r="G309">
        <v>7</v>
      </c>
      <c r="H309" t="str">
        <f>VLOOKUP($A309,All_Metadata!$A:$P,8,FALSE)</f>
        <v>VPC</v>
      </c>
      <c r="I309">
        <f>VLOOKUP($A309,All_Metadata!$A:$P,9,FALSE)</f>
        <v>0</v>
      </c>
      <c r="J309">
        <f>VLOOKUP($A309,All_Metadata!$A:$P,10,FALSE)</f>
        <v>2</v>
      </c>
      <c r="K309">
        <f>VLOOKUP($A309,All_Metadata!$A:$P,11,FALSE)</f>
        <v>10</v>
      </c>
      <c r="L309">
        <v>60</v>
      </c>
      <c r="M309">
        <f>VLOOKUP($A309,All_Metadata!$A:$P,13,FALSE)</f>
        <v>360</v>
      </c>
      <c r="N309">
        <f>VLOOKUP($A309,All_Metadata!$A:$P,14,FALSE)</f>
        <v>20610</v>
      </c>
      <c r="O309">
        <f>VLOOKUP($A309,All_Metadata!$A:$P,15,FALSE)</f>
        <v>0</v>
      </c>
      <c r="P309">
        <f>VLOOKUP($A309,All_Metadata!$A:$P,16,FALSE)</f>
        <v>40</v>
      </c>
    </row>
    <row r="310" spans="1:16" x14ac:dyDescent="0.3">
      <c r="A310" t="s">
        <v>912</v>
      </c>
      <c r="B310" t="str">
        <f>VLOOKUP($A310,All_Metadata!$A:$P,2,FALSE)</f>
        <v>Viruses</v>
      </c>
      <c r="C310">
        <f>VLOOKUP($A310,All_Metadata!$A:$P,3,FALSE)</f>
        <v>210504</v>
      </c>
      <c r="D310" t="str">
        <f>VLOOKUP($A310,All_Metadata!$A:$P,4,FALSE)</f>
        <v>PE486</v>
      </c>
      <c r="E310">
        <f>VLOOKUP($A310,All_Metadata!$A:$P,5,FALSE)</f>
        <v>210417</v>
      </c>
      <c r="F310">
        <f>VLOOKUP($A310,All_Metadata!$A:$P,6,FALSE)</f>
        <v>3</v>
      </c>
      <c r="G310">
        <v>7</v>
      </c>
      <c r="H310" t="str">
        <f>VLOOKUP($A310,All_Metadata!$A:$P,8,FALSE)</f>
        <v>VPC</v>
      </c>
      <c r="I310">
        <f>VLOOKUP($A310,All_Metadata!$A:$P,9,FALSE)</f>
        <v>0</v>
      </c>
      <c r="J310">
        <f>VLOOKUP($A310,All_Metadata!$A:$P,10,FALSE)</f>
        <v>3</v>
      </c>
      <c r="K310">
        <f>VLOOKUP($A310,All_Metadata!$A:$P,11,FALSE)</f>
        <v>10</v>
      </c>
      <c r="L310">
        <v>60</v>
      </c>
      <c r="M310">
        <f>VLOOKUP($A310,All_Metadata!$A:$P,13,FALSE)</f>
        <v>345</v>
      </c>
      <c r="N310">
        <f>VLOOKUP($A310,All_Metadata!$A:$P,14,FALSE)</f>
        <v>21705</v>
      </c>
      <c r="O310">
        <f>VLOOKUP($A310,All_Metadata!$A:$P,15,FALSE)</f>
        <v>0</v>
      </c>
      <c r="P310">
        <f>VLOOKUP($A310,All_Metadata!$A:$P,16,FALSE)</f>
        <v>40</v>
      </c>
    </row>
    <row r="311" spans="1:16" x14ac:dyDescent="0.3">
      <c r="A311" t="s">
        <v>913</v>
      </c>
      <c r="B311" t="str">
        <f>VLOOKUP($A311,All_Metadata!$A:$P,2,FALSE)</f>
        <v>Viruses</v>
      </c>
      <c r="C311">
        <f>VLOOKUP($A311,All_Metadata!$A:$P,3,FALSE)</f>
        <v>210504</v>
      </c>
      <c r="D311" t="str">
        <f>VLOOKUP($A311,All_Metadata!$A:$P,4,FALSE)</f>
        <v>PE486</v>
      </c>
      <c r="E311">
        <f>VLOOKUP($A311,All_Metadata!$A:$P,5,FALSE)</f>
        <v>210417</v>
      </c>
      <c r="F311">
        <f>VLOOKUP($A311,All_Metadata!$A:$P,6,FALSE)</f>
        <v>3</v>
      </c>
      <c r="G311">
        <v>7</v>
      </c>
      <c r="H311" t="str">
        <f>VLOOKUP($A311,All_Metadata!$A:$P,8,FALSE)</f>
        <v>VPC</v>
      </c>
      <c r="I311">
        <f>VLOOKUP($A311,All_Metadata!$A:$P,9,FALSE)</f>
        <v>3</v>
      </c>
      <c r="J311">
        <f>VLOOKUP($A311,All_Metadata!$A:$P,10,FALSE)</f>
        <v>1</v>
      </c>
      <c r="K311">
        <f>VLOOKUP($A311,All_Metadata!$A:$P,11,FALSE)</f>
        <v>10</v>
      </c>
      <c r="L311">
        <v>60</v>
      </c>
      <c r="M311">
        <f>VLOOKUP($A311,All_Metadata!$A:$P,13,FALSE)</f>
        <v>300</v>
      </c>
      <c r="N311">
        <f>VLOOKUP($A311,All_Metadata!$A:$P,14,FALSE)</f>
        <v>19470</v>
      </c>
      <c r="O311">
        <f>VLOOKUP($A311,All_Metadata!$A:$P,15,FALSE)</f>
        <v>0</v>
      </c>
      <c r="P311">
        <f>VLOOKUP($A311,All_Metadata!$A:$P,16,FALSE)</f>
        <v>40</v>
      </c>
    </row>
    <row r="312" spans="1:16" x14ac:dyDescent="0.3">
      <c r="A312" t="s">
        <v>914</v>
      </c>
      <c r="B312" t="str">
        <f>VLOOKUP($A312,All_Metadata!$A:$P,2,FALSE)</f>
        <v>Viruses</v>
      </c>
      <c r="C312">
        <f>VLOOKUP($A312,All_Metadata!$A:$P,3,FALSE)</f>
        <v>210504</v>
      </c>
      <c r="D312" t="str">
        <f>VLOOKUP($A312,All_Metadata!$A:$P,4,FALSE)</f>
        <v>PE486</v>
      </c>
      <c r="E312">
        <f>VLOOKUP($A312,All_Metadata!$A:$P,5,FALSE)</f>
        <v>210417</v>
      </c>
      <c r="F312">
        <f>VLOOKUP($A312,All_Metadata!$A:$P,6,FALSE)</f>
        <v>3</v>
      </c>
      <c r="G312">
        <v>7</v>
      </c>
      <c r="H312" t="str">
        <f>VLOOKUP($A312,All_Metadata!$A:$P,8,FALSE)</f>
        <v>VPC</v>
      </c>
      <c r="I312">
        <f>VLOOKUP($A312,All_Metadata!$A:$P,9,FALSE)</f>
        <v>3</v>
      </c>
      <c r="J312">
        <f>VLOOKUP($A312,All_Metadata!$A:$P,10,FALSE)</f>
        <v>2</v>
      </c>
      <c r="K312">
        <f>VLOOKUP($A312,All_Metadata!$A:$P,11,FALSE)</f>
        <v>10</v>
      </c>
      <c r="L312">
        <v>60</v>
      </c>
      <c r="M312">
        <f>VLOOKUP($A312,All_Metadata!$A:$P,13,FALSE)</f>
        <v>362</v>
      </c>
      <c r="N312">
        <f>VLOOKUP($A312,All_Metadata!$A:$P,14,FALSE)</f>
        <v>22095</v>
      </c>
      <c r="O312">
        <f>VLOOKUP($A312,All_Metadata!$A:$P,15,FALSE)</f>
        <v>0</v>
      </c>
      <c r="P312">
        <f>VLOOKUP($A312,All_Metadata!$A:$P,16,FALSE)</f>
        <v>40</v>
      </c>
    </row>
    <row r="313" spans="1:16" x14ac:dyDescent="0.3">
      <c r="A313" t="s">
        <v>915</v>
      </c>
      <c r="B313" t="str">
        <f>VLOOKUP($A313,All_Metadata!$A:$P,2,FALSE)</f>
        <v>Viruses</v>
      </c>
      <c r="C313">
        <f>VLOOKUP($A313,All_Metadata!$A:$P,3,FALSE)</f>
        <v>210504</v>
      </c>
      <c r="D313" t="str">
        <f>VLOOKUP($A313,All_Metadata!$A:$P,4,FALSE)</f>
        <v>PE486</v>
      </c>
      <c r="E313">
        <f>VLOOKUP($A313,All_Metadata!$A:$P,5,FALSE)</f>
        <v>210417</v>
      </c>
      <c r="F313">
        <f>VLOOKUP($A313,All_Metadata!$A:$P,6,FALSE)</f>
        <v>3</v>
      </c>
      <c r="G313">
        <v>7</v>
      </c>
      <c r="H313" t="str">
        <f>VLOOKUP($A313,All_Metadata!$A:$P,8,FALSE)</f>
        <v>VPC</v>
      </c>
      <c r="I313">
        <f>VLOOKUP($A313,All_Metadata!$A:$P,9,FALSE)</f>
        <v>3</v>
      </c>
      <c r="J313">
        <f>VLOOKUP($A313,All_Metadata!$A:$P,10,FALSE)</f>
        <v>3</v>
      </c>
      <c r="K313">
        <f>VLOOKUP($A313,All_Metadata!$A:$P,11,FALSE)</f>
        <v>10</v>
      </c>
      <c r="L313">
        <v>60</v>
      </c>
      <c r="M313">
        <f>VLOOKUP($A313,All_Metadata!$A:$P,13,FALSE)</f>
        <v>309</v>
      </c>
      <c r="N313">
        <f>VLOOKUP($A313,All_Metadata!$A:$P,14,FALSE)</f>
        <v>18315</v>
      </c>
      <c r="O313">
        <f>VLOOKUP($A313,All_Metadata!$A:$P,15,FALSE)</f>
        <v>0</v>
      </c>
      <c r="P313">
        <f>VLOOKUP($A313,All_Metadata!$A:$P,16,FALSE)</f>
        <v>40</v>
      </c>
    </row>
    <row r="314" spans="1:16" x14ac:dyDescent="0.3">
      <c r="A314" t="s">
        <v>916</v>
      </c>
      <c r="B314" t="str">
        <f>VLOOKUP($A314,All_Metadata!$A:$P,2,FALSE)</f>
        <v>Viruses</v>
      </c>
      <c r="C314">
        <f>VLOOKUP($A314,All_Metadata!$A:$P,3,FALSE)</f>
        <v>210504</v>
      </c>
      <c r="D314" t="str">
        <f>VLOOKUP($A314,All_Metadata!$A:$P,4,FALSE)</f>
        <v>PE486</v>
      </c>
      <c r="E314">
        <f>VLOOKUP($A314,All_Metadata!$A:$P,5,FALSE)</f>
        <v>210417</v>
      </c>
      <c r="F314">
        <f>VLOOKUP($A314,All_Metadata!$A:$P,6,FALSE)</f>
        <v>3</v>
      </c>
      <c r="G314">
        <v>7</v>
      </c>
      <c r="H314" t="str">
        <f>VLOOKUP($A314,All_Metadata!$A:$P,8,FALSE)</f>
        <v>VPC</v>
      </c>
      <c r="I314">
        <f>VLOOKUP($A314,All_Metadata!$A:$P,9,FALSE)</f>
        <v>6</v>
      </c>
      <c r="J314">
        <f>VLOOKUP($A314,All_Metadata!$A:$P,10,FALSE)</f>
        <v>1</v>
      </c>
      <c r="K314">
        <f>VLOOKUP($A314,All_Metadata!$A:$P,11,FALSE)</f>
        <v>10</v>
      </c>
      <c r="L314">
        <v>60</v>
      </c>
      <c r="M314">
        <f>VLOOKUP($A314,All_Metadata!$A:$P,13,FALSE)</f>
        <v>248</v>
      </c>
      <c r="N314">
        <f>VLOOKUP($A314,All_Metadata!$A:$P,14,FALSE)</f>
        <v>20265</v>
      </c>
      <c r="O314">
        <f>VLOOKUP($A314,All_Metadata!$A:$P,15,FALSE)</f>
        <v>0</v>
      </c>
      <c r="P314">
        <f>VLOOKUP($A314,All_Metadata!$A:$P,16,FALSE)</f>
        <v>40</v>
      </c>
    </row>
    <row r="315" spans="1:16" x14ac:dyDescent="0.3">
      <c r="A315" t="s">
        <v>917</v>
      </c>
      <c r="B315" t="str">
        <f>VLOOKUP($A315,All_Metadata!$A:$P,2,FALSE)</f>
        <v>Viruses</v>
      </c>
      <c r="C315">
        <f>VLOOKUP($A315,All_Metadata!$A:$P,3,FALSE)</f>
        <v>210504</v>
      </c>
      <c r="D315" t="str">
        <f>VLOOKUP($A315,All_Metadata!$A:$P,4,FALSE)</f>
        <v>PE486</v>
      </c>
      <c r="E315">
        <f>VLOOKUP($A315,All_Metadata!$A:$P,5,FALSE)</f>
        <v>210417</v>
      </c>
      <c r="F315">
        <f>VLOOKUP($A315,All_Metadata!$A:$P,6,FALSE)</f>
        <v>3</v>
      </c>
      <c r="G315">
        <v>7</v>
      </c>
      <c r="H315" t="str">
        <f>VLOOKUP($A315,All_Metadata!$A:$P,8,FALSE)</f>
        <v>VPC</v>
      </c>
      <c r="I315">
        <f>VLOOKUP($A315,All_Metadata!$A:$P,9,FALSE)</f>
        <v>6</v>
      </c>
      <c r="J315">
        <f>VLOOKUP($A315,All_Metadata!$A:$P,10,FALSE)</f>
        <v>2</v>
      </c>
      <c r="K315">
        <f>VLOOKUP($A315,All_Metadata!$A:$P,11,FALSE)</f>
        <v>10</v>
      </c>
      <c r="L315">
        <v>60</v>
      </c>
      <c r="M315">
        <f>VLOOKUP($A315,All_Metadata!$A:$P,13,FALSE)</f>
        <v>391</v>
      </c>
      <c r="N315">
        <f>VLOOKUP($A315,All_Metadata!$A:$P,14,FALSE)</f>
        <v>21465</v>
      </c>
      <c r="O315">
        <f>VLOOKUP($A315,All_Metadata!$A:$P,15,FALSE)</f>
        <v>0</v>
      </c>
      <c r="P315">
        <f>VLOOKUP($A315,All_Metadata!$A:$P,16,FALSE)</f>
        <v>40</v>
      </c>
    </row>
    <row r="316" spans="1:16" x14ac:dyDescent="0.3">
      <c r="A316" t="s">
        <v>918</v>
      </c>
      <c r="B316" t="str">
        <f>VLOOKUP($A316,All_Metadata!$A:$P,2,FALSE)</f>
        <v>Viruses</v>
      </c>
      <c r="C316">
        <f>VLOOKUP($A316,All_Metadata!$A:$P,3,FALSE)</f>
        <v>210504</v>
      </c>
      <c r="D316" t="str">
        <f>VLOOKUP($A316,All_Metadata!$A:$P,4,FALSE)</f>
        <v>PE486</v>
      </c>
      <c r="E316">
        <f>VLOOKUP($A316,All_Metadata!$A:$P,5,FALSE)</f>
        <v>210417</v>
      </c>
      <c r="F316">
        <f>VLOOKUP($A316,All_Metadata!$A:$P,6,FALSE)</f>
        <v>3</v>
      </c>
      <c r="G316">
        <v>7</v>
      </c>
      <c r="H316" t="str">
        <f>VLOOKUP($A316,All_Metadata!$A:$P,8,FALSE)</f>
        <v>VPC</v>
      </c>
      <c r="I316">
        <f>VLOOKUP($A316,All_Metadata!$A:$P,9,FALSE)</f>
        <v>6</v>
      </c>
      <c r="J316">
        <f>VLOOKUP($A316,All_Metadata!$A:$P,10,FALSE)</f>
        <v>3</v>
      </c>
      <c r="K316">
        <f>VLOOKUP($A316,All_Metadata!$A:$P,11,FALSE)</f>
        <v>10</v>
      </c>
      <c r="L316">
        <v>60</v>
      </c>
      <c r="M316">
        <f>VLOOKUP($A316,All_Metadata!$A:$P,13,FALSE)</f>
        <v>295</v>
      </c>
      <c r="N316">
        <f>VLOOKUP($A316,All_Metadata!$A:$P,14,FALSE)</f>
        <v>23490</v>
      </c>
      <c r="O316">
        <f>VLOOKUP($A316,All_Metadata!$A:$P,15,FALSE)</f>
        <v>0</v>
      </c>
      <c r="P316">
        <f>VLOOKUP($A316,All_Metadata!$A:$P,16,FALSE)</f>
        <v>40</v>
      </c>
    </row>
    <row r="317" spans="1:16" x14ac:dyDescent="0.3">
      <c r="A317" t="s">
        <v>923</v>
      </c>
      <c r="B317" t="str">
        <f>VLOOKUP($A317,All_Metadata!$A:$P,2,FALSE)</f>
        <v>Viruses</v>
      </c>
      <c r="C317">
        <f>VLOOKUP($A317,All_Metadata!$A:$P,3,FALSE)</f>
        <v>210504</v>
      </c>
      <c r="D317" t="str">
        <f>VLOOKUP($A317,All_Metadata!$A:$P,4,FALSE)</f>
        <v>PE486</v>
      </c>
      <c r="E317">
        <f>VLOOKUP($A317,All_Metadata!$A:$P,5,FALSE)</f>
        <v>210417</v>
      </c>
      <c r="F317">
        <f>VLOOKUP($A317,All_Metadata!$A:$P,6,FALSE)</f>
        <v>3</v>
      </c>
      <c r="G317">
        <v>7</v>
      </c>
      <c r="H317" t="str">
        <f>VLOOKUP($A317,All_Metadata!$A:$P,8,FALSE)</f>
        <v>VPC</v>
      </c>
      <c r="I317">
        <f>VLOOKUP($A317,All_Metadata!$A:$P,9,FALSE)</f>
        <v>9</v>
      </c>
      <c r="J317">
        <f>VLOOKUP($A317,All_Metadata!$A:$P,10,FALSE)</f>
        <v>1</v>
      </c>
      <c r="K317">
        <f>VLOOKUP($A317,All_Metadata!$A:$P,11,FALSE)</f>
        <v>10</v>
      </c>
      <c r="L317">
        <v>60</v>
      </c>
      <c r="M317">
        <f>VLOOKUP($A317,All_Metadata!$A:$P,13,FALSE)</f>
        <v>485</v>
      </c>
      <c r="N317">
        <f>VLOOKUP($A317,All_Metadata!$A:$P,14,FALSE)</f>
        <v>30240</v>
      </c>
      <c r="O317">
        <f>VLOOKUP($A317,All_Metadata!$A:$P,15,FALSE)</f>
        <v>0</v>
      </c>
      <c r="P317">
        <f>VLOOKUP($A317,All_Metadata!$A:$P,16,FALSE)</f>
        <v>40</v>
      </c>
    </row>
    <row r="318" spans="1:16" x14ac:dyDescent="0.3">
      <c r="A318" t="s">
        <v>924</v>
      </c>
      <c r="B318" t="str">
        <f>VLOOKUP($A318,All_Metadata!$A:$P,2,FALSE)</f>
        <v>Viruses</v>
      </c>
      <c r="C318">
        <f>VLOOKUP($A318,All_Metadata!$A:$P,3,FALSE)</f>
        <v>210504</v>
      </c>
      <c r="D318" t="str">
        <f>VLOOKUP($A318,All_Metadata!$A:$P,4,FALSE)</f>
        <v>PE486</v>
      </c>
      <c r="E318">
        <f>VLOOKUP($A318,All_Metadata!$A:$P,5,FALSE)</f>
        <v>210417</v>
      </c>
      <c r="F318">
        <f>VLOOKUP($A318,All_Metadata!$A:$P,6,FALSE)</f>
        <v>3</v>
      </c>
      <c r="G318">
        <v>7</v>
      </c>
      <c r="H318" t="str">
        <f>VLOOKUP($A318,All_Metadata!$A:$P,8,FALSE)</f>
        <v>VPC</v>
      </c>
      <c r="I318">
        <f>VLOOKUP($A318,All_Metadata!$A:$P,9,FALSE)</f>
        <v>9</v>
      </c>
      <c r="J318">
        <f>VLOOKUP($A318,All_Metadata!$A:$P,10,FALSE)</f>
        <v>2</v>
      </c>
      <c r="K318">
        <f>VLOOKUP($A318,All_Metadata!$A:$P,11,FALSE)</f>
        <v>10</v>
      </c>
      <c r="L318">
        <v>60</v>
      </c>
      <c r="M318">
        <f>VLOOKUP($A318,All_Metadata!$A:$P,13,FALSE)</f>
        <v>391</v>
      </c>
      <c r="N318">
        <f>VLOOKUP($A318,All_Metadata!$A:$P,14,FALSE)</f>
        <v>23400</v>
      </c>
      <c r="O318">
        <f>VLOOKUP($A318,All_Metadata!$A:$P,15,FALSE)</f>
        <v>0</v>
      </c>
      <c r="P318">
        <f>VLOOKUP($A318,All_Metadata!$A:$P,16,FALSE)</f>
        <v>40</v>
      </c>
    </row>
    <row r="319" spans="1:16" x14ac:dyDescent="0.3">
      <c r="A319" t="s">
        <v>925</v>
      </c>
      <c r="B319" t="str">
        <f>VLOOKUP($A319,All_Metadata!$A:$P,2,FALSE)</f>
        <v>Viruses</v>
      </c>
      <c r="C319">
        <f>VLOOKUP($A319,All_Metadata!$A:$P,3,FALSE)</f>
        <v>210504</v>
      </c>
      <c r="D319" t="str">
        <f>VLOOKUP($A319,All_Metadata!$A:$P,4,FALSE)</f>
        <v>PE486</v>
      </c>
      <c r="E319">
        <f>VLOOKUP($A319,All_Metadata!$A:$P,5,FALSE)</f>
        <v>210417</v>
      </c>
      <c r="F319">
        <f>VLOOKUP($A319,All_Metadata!$A:$P,6,FALSE)</f>
        <v>3</v>
      </c>
      <c r="G319">
        <v>7</v>
      </c>
      <c r="H319" t="str">
        <f>VLOOKUP($A319,All_Metadata!$A:$P,8,FALSE)</f>
        <v>VPC</v>
      </c>
      <c r="I319">
        <f>VLOOKUP($A319,All_Metadata!$A:$P,9,FALSE)</f>
        <v>9</v>
      </c>
      <c r="J319">
        <f>VLOOKUP($A319,All_Metadata!$A:$P,10,FALSE)</f>
        <v>3</v>
      </c>
      <c r="K319">
        <f>VLOOKUP($A319,All_Metadata!$A:$P,11,FALSE)</f>
        <v>10</v>
      </c>
      <c r="L319">
        <v>60</v>
      </c>
      <c r="M319">
        <f>VLOOKUP($A319,All_Metadata!$A:$P,13,FALSE)</f>
        <v>383</v>
      </c>
      <c r="N319">
        <f>VLOOKUP($A319,All_Metadata!$A:$P,14,FALSE)</f>
        <v>24000</v>
      </c>
      <c r="O319">
        <f>VLOOKUP($A319,All_Metadata!$A:$P,15,FALSE)</f>
        <v>0</v>
      </c>
      <c r="P319">
        <f>VLOOKUP($A319,All_Metadata!$A:$P,16,FALSE)</f>
        <v>40</v>
      </c>
    </row>
    <row r="320" spans="1:16" x14ac:dyDescent="0.3">
      <c r="A320" t="s">
        <v>926</v>
      </c>
      <c r="B320" t="str">
        <f>VLOOKUP($A320,All_Metadata!$A:$P,2,FALSE)</f>
        <v>Viruses</v>
      </c>
      <c r="C320">
        <f>VLOOKUP($A320,All_Metadata!$A:$P,3,FALSE)</f>
        <v>210504</v>
      </c>
      <c r="D320" t="str">
        <f>VLOOKUP($A320,All_Metadata!$A:$P,4,FALSE)</f>
        <v>PE486</v>
      </c>
      <c r="E320">
        <f>VLOOKUP($A320,All_Metadata!$A:$P,5,FALSE)</f>
        <v>210417</v>
      </c>
      <c r="F320">
        <f>VLOOKUP($A320,All_Metadata!$A:$P,6,FALSE)</f>
        <v>3</v>
      </c>
      <c r="G320">
        <v>7</v>
      </c>
      <c r="H320" t="str">
        <f>VLOOKUP($A320,All_Metadata!$A:$P,8,FALSE)</f>
        <v>VPC</v>
      </c>
      <c r="I320">
        <f>VLOOKUP($A320,All_Metadata!$A:$P,9,FALSE)</f>
        <v>12</v>
      </c>
      <c r="J320">
        <f>VLOOKUP($A320,All_Metadata!$A:$P,10,FALSE)</f>
        <v>1</v>
      </c>
      <c r="K320">
        <f>VLOOKUP($A320,All_Metadata!$A:$P,11,FALSE)</f>
        <v>10</v>
      </c>
      <c r="L320">
        <v>60</v>
      </c>
      <c r="M320">
        <f>VLOOKUP($A320,All_Metadata!$A:$P,13,FALSE)</f>
        <v>465</v>
      </c>
      <c r="N320">
        <f>VLOOKUP($A320,All_Metadata!$A:$P,14,FALSE)</f>
        <v>26040</v>
      </c>
      <c r="O320">
        <f>VLOOKUP($A320,All_Metadata!$A:$P,15,FALSE)</f>
        <v>0</v>
      </c>
      <c r="P320">
        <f>VLOOKUP($A320,All_Metadata!$A:$P,16,FALSE)</f>
        <v>40</v>
      </c>
    </row>
    <row r="321" spans="1:16" x14ac:dyDescent="0.3">
      <c r="A321" t="s">
        <v>927</v>
      </c>
      <c r="B321" t="str">
        <f>VLOOKUP($A321,All_Metadata!$A:$P,2,FALSE)</f>
        <v>Viruses</v>
      </c>
      <c r="C321">
        <f>VLOOKUP($A321,All_Metadata!$A:$P,3,FALSE)</f>
        <v>210504</v>
      </c>
      <c r="D321" t="str">
        <f>VLOOKUP($A321,All_Metadata!$A:$P,4,FALSE)</f>
        <v>PE486</v>
      </c>
      <c r="E321">
        <f>VLOOKUP($A321,All_Metadata!$A:$P,5,FALSE)</f>
        <v>210417</v>
      </c>
      <c r="F321">
        <f>VLOOKUP($A321,All_Metadata!$A:$P,6,FALSE)</f>
        <v>3</v>
      </c>
      <c r="G321">
        <v>7</v>
      </c>
      <c r="H321" t="str">
        <f>VLOOKUP($A321,All_Metadata!$A:$P,8,FALSE)</f>
        <v>VPC</v>
      </c>
      <c r="I321">
        <f>VLOOKUP($A321,All_Metadata!$A:$P,9,FALSE)</f>
        <v>12</v>
      </c>
      <c r="J321">
        <f>VLOOKUP($A321,All_Metadata!$A:$P,10,FALSE)</f>
        <v>2</v>
      </c>
      <c r="K321">
        <f>VLOOKUP($A321,All_Metadata!$A:$P,11,FALSE)</f>
        <v>10</v>
      </c>
      <c r="L321">
        <v>60</v>
      </c>
      <c r="M321">
        <f>VLOOKUP($A321,All_Metadata!$A:$P,13,FALSE)</f>
        <v>362</v>
      </c>
      <c r="N321">
        <f>VLOOKUP($A321,All_Metadata!$A:$P,14,FALSE)</f>
        <v>21330</v>
      </c>
      <c r="O321">
        <f>VLOOKUP($A321,All_Metadata!$A:$P,15,FALSE)</f>
        <v>0</v>
      </c>
      <c r="P321">
        <f>VLOOKUP($A321,All_Metadata!$A:$P,16,FALSE)</f>
        <v>40</v>
      </c>
    </row>
    <row r="322" spans="1:16" x14ac:dyDescent="0.3">
      <c r="A322" t="s">
        <v>928</v>
      </c>
      <c r="B322" t="str">
        <f>VLOOKUP($A322,All_Metadata!$A:$P,2,FALSE)</f>
        <v>Viruses</v>
      </c>
      <c r="C322">
        <f>VLOOKUP($A322,All_Metadata!$A:$P,3,FALSE)</f>
        <v>210504</v>
      </c>
      <c r="D322" t="str">
        <f>VLOOKUP($A322,All_Metadata!$A:$P,4,FALSE)</f>
        <v>PE486</v>
      </c>
      <c r="E322">
        <f>VLOOKUP($A322,All_Metadata!$A:$P,5,FALSE)</f>
        <v>210417</v>
      </c>
      <c r="F322">
        <f>VLOOKUP($A322,All_Metadata!$A:$P,6,FALSE)</f>
        <v>3</v>
      </c>
      <c r="G322">
        <v>7</v>
      </c>
      <c r="H322" t="str">
        <f>VLOOKUP($A322,All_Metadata!$A:$P,8,FALSE)</f>
        <v>VPC</v>
      </c>
      <c r="I322">
        <f>VLOOKUP($A322,All_Metadata!$A:$P,9,FALSE)</f>
        <v>12</v>
      </c>
      <c r="J322">
        <f>VLOOKUP($A322,All_Metadata!$A:$P,10,FALSE)</f>
        <v>3</v>
      </c>
      <c r="K322">
        <f>VLOOKUP($A322,All_Metadata!$A:$P,11,FALSE)</f>
        <v>10</v>
      </c>
      <c r="L322">
        <v>60</v>
      </c>
      <c r="M322">
        <f>VLOOKUP($A322,All_Metadata!$A:$P,13,FALSE)</f>
        <v>319</v>
      </c>
      <c r="N322">
        <f>VLOOKUP($A322,All_Metadata!$A:$P,14,FALSE)</f>
        <v>19980</v>
      </c>
      <c r="O322">
        <f>VLOOKUP($A322,All_Metadata!$A:$P,15,FALSE)</f>
        <v>0</v>
      </c>
      <c r="P322">
        <f>VLOOKUP($A322,All_Metadata!$A:$P,16,FALSE)</f>
        <v>40</v>
      </c>
    </row>
    <row r="323" spans="1:16" x14ac:dyDescent="0.3">
      <c r="A323" t="s">
        <v>929</v>
      </c>
      <c r="B323" t="str">
        <f>VLOOKUP($A323,All_Metadata!$A:$P,2,FALSE)</f>
        <v>Viruses</v>
      </c>
      <c r="C323">
        <f>VLOOKUP($A323,All_Metadata!$A:$P,3,FALSE)</f>
        <v>210504</v>
      </c>
      <c r="D323" t="str">
        <f>VLOOKUP($A323,All_Metadata!$A:$P,4,FALSE)</f>
        <v>PE486</v>
      </c>
      <c r="E323">
        <f>VLOOKUP($A323,All_Metadata!$A:$P,5,FALSE)</f>
        <v>210417</v>
      </c>
      <c r="F323">
        <f>VLOOKUP($A323,All_Metadata!$A:$P,6,FALSE)</f>
        <v>3</v>
      </c>
      <c r="G323">
        <v>7</v>
      </c>
      <c r="H323" t="str">
        <f>VLOOKUP($A323,All_Metadata!$A:$P,8,FALSE)</f>
        <v>VPC</v>
      </c>
      <c r="I323">
        <f>VLOOKUP($A323,All_Metadata!$A:$P,9,FALSE)</f>
        <v>24</v>
      </c>
      <c r="J323">
        <f>VLOOKUP($A323,All_Metadata!$A:$P,10,FALSE)</f>
        <v>1</v>
      </c>
      <c r="K323">
        <f>VLOOKUP($A323,All_Metadata!$A:$P,11,FALSE)</f>
        <v>10</v>
      </c>
      <c r="L323">
        <v>60</v>
      </c>
      <c r="M323">
        <f>VLOOKUP($A323,All_Metadata!$A:$P,13,FALSE)</f>
        <v>391</v>
      </c>
      <c r="N323">
        <f>VLOOKUP($A323,All_Metadata!$A:$P,14,FALSE)</f>
        <v>23310</v>
      </c>
      <c r="O323">
        <f>VLOOKUP($A323,All_Metadata!$A:$P,15,FALSE)</f>
        <v>0</v>
      </c>
      <c r="P323">
        <f>VLOOKUP($A323,All_Metadata!$A:$P,16,FALSE)</f>
        <v>40</v>
      </c>
    </row>
    <row r="324" spans="1:16" x14ac:dyDescent="0.3">
      <c r="A324" t="s">
        <v>930</v>
      </c>
      <c r="B324" t="str">
        <f>VLOOKUP($A324,All_Metadata!$A:$P,2,FALSE)</f>
        <v>Viruses</v>
      </c>
      <c r="C324">
        <f>VLOOKUP($A324,All_Metadata!$A:$P,3,FALSE)</f>
        <v>210504</v>
      </c>
      <c r="D324" t="str">
        <f>VLOOKUP($A324,All_Metadata!$A:$P,4,FALSE)</f>
        <v>PE486</v>
      </c>
      <c r="E324">
        <f>VLOOKUP($A324,All_Metadata!$A:$P,5,FALSE)</f>
        <v>210417</v>
      </c>
      <c r="F324">
        <f>VLOOKUP($A324,All_Metadata!$A:$P,6,FALSE)</f>
        <v>3</v>
      </c>
      <c r="G324">
        <v>7</v>
      </c>
      <c r="H324" t="str">
        <f>VLOOKUP($A324,All_Metadata!$A:$P,8,FALSE)</f>
        <v>VPC</v>
      </c>
      <c r="I324">
        <f>VLOOKUP($A324,All_Metadata!$A:$P,9,FALSE)</f>
        <v>24</v>
      </c>
      <c r="J324">
        <f>VLOOKUP($A324,All_Metadata!$A:$P,10,FALSE)</f>
        <v>2</v>
      </c>
      <c r="K324">
        <f>VLOOKUP($A324,All_Metadata!$A:$P,11,FALSE)</f>
        <v>10</v>
      </c>
      <c r="L324">
        <v>60</v>
      </c>
      <c r="M324">
        <f>VLOOKUP($A324,All_Metadata!$A:$P,13,FALSE)</f>
        <v>400</v>
      </c>
      <c r="N324">
        <f>VLOOKUP($A324,All_Metadata!$A:$P,14,FALSE)</f>
        <v>24075</v>
      </c>
      <c r="O324">
        <f>VLOOKUP($A324,All_Metadata!$A:$P,15,FALSE)</f>
        <v>0</v>
      </c>
      <c r="P324">
        <f>VLOOKUP($A324,All_Metadata!$A:$P,16,FALSE)</f>
        <v>40</v>
      </c>
    </row>
    <row r="325" spans="1:16" x14ac:dyDescent="0.3">
      <c r="A325" t="s">
        <v>931</v>
      </c>
      <c r="B325" t="str">
        <f>VLOOKUP($A325,All_Metadata!$A:$P,2,FALSE)</f>
        <v>Viruses</v>
      </c>
      <c r="C325">
        <f>VLOOKUP($A325,All_Metadata!$A:$P,3,FALSE)</f>
        <v>210504</v>
      </c>
      <c r="D325" t="str">
        <f>VLOOKUP($A325,All_Metadata!$A:$P,4,FALSE)</f>
        <v>PE486</v>
      </c>
      <c r="E325">
        <f>VLOOKUP($A325,All_Metadata!$A:$P,5,FALSE)</f>
        <v>210417</v>
      </c>
      <c r="F325">
        <f>VLOOKUP($A325,All_Metadata!$A:$P,6,FALSE)</f>
        <v>3</v>
      </c>
      <c r="G325">
        <v>7</v>
      </c>
      <c r="H325" t="str">
        <f>VLOOKUP($A325,All_Metadata!$A:$P,8,FALSE)</f>
        <v>VPC</v>
      </c>
      <c r="I325">
        <f>VLOOKUP($A325,All_Metadata!$A:$P,9,FALSE)</f>
        <v>24</v>
      </c>
      <c r="J325">
        <f>VLOOKUP($A325,All_Metadata!$A:$P,10,FALSE)</f>
        <v>3</v>
      </c>
      <c r="K325">
        <f>VLOOKUP($A325,All_Metadata!$A:$P,11,FALSE)</f>
        <v>10</v>
      </c>
      <c r="L325">
        <v>60</v>
      </c>
      <c r="M325">
        <f>VLOOKUP($A325,All_Metadata!$A:$P,13,FALSE)</f>
        <v>464</v>
      </c>
      <c r="N325">
        <f>VLOOKUP($A325,All_Metadata!$A:$P,14,FALSE)</f>
        <v>29145</v>
      </c>
      <c r="O325">
        <f>VLOOKUP($A325,All_Metadata!$A:$P,15,FALSE)</f>
        <v>0</v>
      </c>
      <c r="P325">
        <f>VLOOKUP($A325,All_Metadata!$A:$P,16,FALSE)</f>
        <v>40</v>
      </c>
    </row>
    <row r="326" spans="1:16" x14ac:dyDescent="0.3">
      <c r="A326" t="s">
        <v>946</v>
      </c>
      <c r="B326" t="str">
        <f>VLOOKUP($A326,All_Metadata!$A:$P,2,FALSE)</f>
        <v>Viruses</v>
      </c>
      <c r="C326">
        <f>VLOOKUP($A326,All_Metadata!$A:$P,3,FALSE)</f>
        <v>210504</v>
      </c>
      <c r="D326" t="str">
        <f>VLOOKUP($A326,All_Metadata!$A:$P,4,FALSE)</f>
        <v>PE486</v>
      </c>
      <c r="E326">
        <f>VLOOKUP($A326,All_Metadata!$A:$P,5,FALSE)</f>
        <v>210418</v>
      </c>
      <c r="F326">
        <f>VLOOKUP($A326,All_Metadata!$A:$P,6,FALSE)</f>
        <v>4</v>
      </c>
      <c r="G326">
        <v>7</v>
      </c>
      <c r="H326" t="str">
        <f>VLOOKUP($A326,All_Metadata!$A:$P,8,FALSE)</f>
        <v>VP</v>
      </c>
      <c r="I326">
        <f>VLOOKUP($A326,All_Metadata!$A:$P,9,FALSE)</f>
        <v>0</v>
      </c>
      <c r="J326">
        <f>VLOOKUP($A326,All_Metadata!$A:$P,10,FALSE)</f>
        <v>1</v>
      </c>
      <c r="K326">
        <f>VLOOKUP($A326,All_Metadata!$A:$P,11,FALSE)</f>
        <v>10</v>
      </c>
      <c r="L326">
        <v>60</v>
      </c>
      <c r="M326">
        <f>VLOOKUP($A326,All_Metadata!$A:$P,13,FALSE)</f>
        <v>87</v>
      </c>
      <c r="N326">
        <f>VLOOKUP($A326,All_Metadata!$A:$P,14,FALSE)</f>
        <v>6510</v>
      </c>
      <c r="O326">
        <f>VLOOKUP($A326,All_Metadata!$A:$P,15,FALSE)</f>
        <v>0</v>
      </c>
      <c r="P326">
        <f>VLOOKUP($A326,All_Metadata!$A:$P,16,FALSE)</f>
        <v>40</v>
      </c>
    </row>
    <row r="327" spans="1:16" x14ac:dyDescent="0.3">
      <c r="A327" t="s">
        <v>947</v>
      </c>
      <c r="B327" t="str">
        <f>VLOOKUP($A327,All_Metadata!$A:$P,2,FALSE)</f>
        <v>Viruses</v>
      </c>
      <c r="C327">
        <f>VLOOKUP($A327,All_Metadata!$A:$P,3,FALSE)</f>
        <v>210504</v>
      </c>
      <c r="D327" t="str">
        <f>VLOOKUP($A327,All_Metadata!$A:$P,4,FALSE)</f>
        <v>PE486</v>
      </c>
      <c r="E327">
        <f>VLOOKUP($A327,All_Metadata!$A:$P,5,FALSE)</f>
        <v>210418</v>
      </c>
      <c r="F327">
        <f>VLOOKUP($A327,All_Metadata!$A:$P,6,FALSE)</f>
        <v>4</v>
      </c>
      <c r="G327">
        <v>7</v>
      </c>
      <c r="H327" t="str">
        <f>VLOOKUP($A327,All_Metadata!$A:$P,8,FALSE)</f>
        <v>VP</v>
      </c>
      <c r="I327">
        <f>VLOOKUP($A327,All_Metadata!$A:$P,9,FALSE)</f>
        <v>0</v>
      </c>
      <c r="J327">
        <f>VLOOKUP($A327,All_Metadata!$A:$P,10,FALSE)</f>
        <v>2</v>
      </c>
      <c r="K327">
        <f>VLOOKUP($A327,All_Metadata!$A:$P,11,FALSE)</f>
        <v>10</v>
      </c>
      <c r="L327">
        <v>60</v>
      </c>
      <c r="M327">
        <f>VLOOKUP($A327,All_Metadata!$A:$P,13,FALSE)</f>
        <v>75</v>
      </c>
      <c r="N327">
        <f>VLOOKUP($A327,All_Metadata!$A:$P,14,FALSE)</f>
        <v>5010</v>
      </c>
      <c r="O327">
        <f>VLOOKUP($A327,All_Metadata!$A:$P,15,FALSE)</f>
        <v>0</v>
      </c>
      <c r="P327">
        <f>VLOOKUP($A327,All_Metadata!$A:$P,16,FALSE)</f>
        <v>40</v>
      </c>
    </row>
    <row r="328" spans="1:16" x14ac:dyDescent="0.3">
      <c r="A328" t="s">
        <v>948</v>
      </c>
      <c r="B328" t="str">
        <f>VLOOKUP($A328,All_Metadata!$A:$P,2,FALSE)</f>
        <v>Viruses</v>
      </c>
      <c r="C328">
        <f>VLOOKUP($A328,All_Metadata!$A:$P,3,FALSE)</f>
        <v>210504</v>
      </c>
      <c r="D328" t="str">
        <f>VLOOKUP($A328,All_Metadata!$A:$P,4,FALSE)</f>
        <v>PE486</v>
      </c>
      <c r="E328">
        <f>VLOOKUP($A328,All_Metadata!$A:$P,5,FALSE)</f>
        <v>210418</v>
      </c>
      <c r="F328">
        <f>VLOOKUP($A328,All_Metadata!$A:$P,6,FALSE)</f>
        <v>4</v>
      </c>
      <c r="G328">
        <v>7</v>
      </c>
      <c r="H328" t="str">
        <f>VLOOKUP($A328,All_Metadata!$A:$P,8,FALSE)</f>
        <v>VP</v>
      </c>
      <c r="I328">
        <f>VLOOKUP($A328,All_Metadata!$A:$P,9,FALSE)</f>
        <v>0</v>
      </c>
      <c r="J328">
        <f>VLOOKUP($A328,All_Metadata!$A:$P,10,FALSE)</f>
        <v>3</v>
      </c>
      <c r="K328">
        <f>VLOOKUP($A328,All_Metadata!$A:$P,11,FALSE)</f>
        <v>10</v>
      </c>
      <c r="L328">
        <v>60</v>
      </c>
      <c r="M328">
        <f>VLOOKUP($A328,All_Metadata!$A:$P,13,FALSE)</f>
        <v>72</v>
      </c>
      <c r="N328">
        <f>VLOOKUP($A328,All_Metadata!$A:$P,14,FALSE)</f>
        <v>4695</v>
      </c>
      <c r="O328">
        <f>VLOOKUP($A328,All_Metadata!$A:$P,15,FALSE)</f>
        <v>0</v>
      </c>
      <c r="P328">
        <f>VLOOKUP($A328,All_Metadata!$A:$P,16,FALSE)</f>
        <v>40</v>
      </c>
    </row>
    <row r="329" spans="1:16" x14ac:dyDescent="0.3">
      <c r="A329" t="s">
        <v>949</v>
      </c>
      <c r="B329" t="str">
        <f>VLOOKUP($A329,All_Metadata!$A:$P,2,FALSE)</f>
        <v>Viruses</v>
      </c>
      <c r="C329">
        <f>VLOOKUP($A329,All_Metadata!$A:$P,3,FALSE)</f>
        <v>210504</v>
      </c>
      <c r="D329" t="str">
        <f>VLOOKUP($A329,All_Metadata!$A:$P,4,FALSE)</f>
        <v>PE486</v>
      </c>
      <c r="E329">
        <f>VLOOKUP($A329,All_Metadata!$A:$P,5,FALSE)</f>
        <v>210418</v>
      </c>
      <c r="F329">
        <f>VLOOKUP($A329,All_Metadata!$A:$P,6,FALSE)</f>
        <v>4</v>
      </c>
      <c r="G329">
        <v>7</v>
      </c>
      <c r="H329" t="str">
        <f>VLOOKUP($A329,All_Metadata!$A:$P,8,FALSE)</f>
        <v>VP</v>
      </c>
      <c r="I329">
        <f>VLOOKUP($A329,All_Metadata!$A:$P,9,FALSE)</f>
        <v>3</v>
      </c>
      <c r="J329">
        <f>VLOOKUP($A329,All_Metadata!$A:$P,10,FALSE)</f>
        <v>1</v>
      </c>
      <c r="K329">
        <f>VLOOKUP($A329,All_Metadata!$A:$P,11,FALSE)</f>
        <v>10</v>
      </c>
      <c r="L329">
        <v>60</v>
      </c>
      <c r="M329">
        <f>VLOOKUP($A329,All_Metadata!$A:$P,13,FALSE)</f>
        <v>101</v>
      </c>
      <c r="N329">
        <f>VLOOKUP($A329,All_Metadata!$A:$P,14,FALSE)</f>
        <v>6420</v>
      </c>
      <c r="O329">
        <f>VLOOKUP($A329,All_Metadata!$A:$P,15,FALSE)</f>
        <v>0</v>
      </c>
      <c r="P329">
        <f>VLOOKUP($A329,All_Metadata!$A:$P,16,FALSE)</f>
        <v>40</v>
      </c>
    </row>
    <row r="330" spans="1:16" x14ac:dyDescent="0.3">
      <c r="A330" t="s">
        <v>950</v>
      </c>
      <c r="B330" t="str">
        <f>VLOOKUP($A330,All_Metadata!$A:$P,2,FALSE)</f>
        <v>Viruses</v>
      </c>
      <c r="C330">
        <f>VLOOKUP($A330,All_Metadata!$A:$P,3,FALSE)</f>
        <v>210504</v>
      </c>
      <c r="D330" t="str">
        <f>VLOOKUP($A330,All_Metadata!$A:$P,4,FALSE)</f>
        <v>PE486</v>
      </c>
      <c r="E330">
        <f>VLOOKUP($A330,All_Metadata!$A:$P,5,FALSE)</f>
        <v>210418</v>
      </c>
      <c r="F330">
        <f>VLOOKUP($A330,All_Metadata!$A:$P,6,FALSE)</f>
        <v>4</v>
      </c>
      <c r="G330">
        <v>7</v>
      </c>
      <c r="H330" t="str">
        <f>VLOOKUP($A330,All_Metadata!$A:$P,8,FALSE)</f>
        <v>VP</v>
      </c>
      <c r="I330">
        <f>VLOOKUP($A330,All_Metadata!$A:$P,9,FALSE)</f>
        <v>3</v>
      </c>
      <c r="J330">
        <f>VLOOKUP($A330,All_Metadata!$A:$P,10,FALSE)</f>
        <v>2</v>
      </c>
      <c r="K330">
        <f>VLOOKUP($A330,All_Metadata!$A:$P,11,FALSE)</f>
        <v>10</v>
      </c>
      <c r="L330">
        <v>60</v>
      </c>
      <c r="M330">
        <f>VLOOKUP($A330,All_Metadata!$A:$P,13,FALSE)</f>
        <v>87</v>
      </c>
      <c r="N330">
        <f>VLOOKUP($A330,All_Metadata!$A:$P,14,FALSE)</f>
        <v>6030</v>
      </c>
      <c r="O330">
        <f>VLOOKUP($A330,All_Metadata!$A:$P,15,FALSE)</f>
        <v>0</v>
      </c>
      <c r="P330">
        <f>VLOOKUP($A330,All_Metadata!$A:$P,16,FALSE)</f>
        <v>40</v>
      </c>
    </row>
    <row r="331" spans="1:16" x14ac:dyDescent="0.3">
      <c r="A331" t="s">
        <v>951</v>
      </c>
      <c r="B331" t="str">
        <f>VLOOKUP($A331,All_Metadata!$A:$P,2,FALSE)</f>
        <v>Viruses</v>
      </c>
      <c r="C331">
        <f>VLOOKUP($A331,All_Metadata!$A:$P,3,FALSE)</f>
        <v>210504</v>
      </c>
      <c r="D331" t="str">
        <f>VLOOKUP($A331,All_Metadata!$A:$P,4,FALSE)</f>
        <v>PE486</v>
      </c>
      <c r="E331">
        <f>VLOOKUP($A331,All_Metadata!$A:$P,5,FALSE)</f>
        <v>210418</v>
      </c>
      <c r="F331">
        <f>VLOOKUP($A331,All_Metadata!$A:$P,6,FALSE)</f>
        <v>4</v>
      </c>
      <c r="G331">
        <v>7</v>
      </c>
      <c r="H331" t="str">
        <f>VLOOKUP($A331,All_Metadata!$A:$P,8,FALSE)</f>
        <v>VP</v>
      </c>
      <c r="I331">
        <f>VLOOKUP($A331,All_Metadata!$A:$P,9,FALSE)</f>
        <v>3</v>
      </c>
      <c r="J331">
        <f>VLOOKUP($A331,All_Metadata!$A:$P,10,FALSE)</f>
        <v>3</v>
      </c>
      <c r="K331">
        <f>VLOOKUP($A331,All_Metadata!$A:$P,11,FALSE)</f>
        <v>10</v>
      </c>
      <c r="L331">
        <v>60</v>
      </c>
      <c r="M331">
        <f>VLOOKUP($A331,All_Metadata!$A:$P,13,FALSE)</f>
        <v>116</v>
      </c>
      <c r="N331">
        <f>VLOOKUP($A331,All_Metadata!$A:$P,14,FALSE)</f>
        <v>6195</v>
      </c>
      <c r="O331">
        <f>VLOOKUP($A331,All_Metadata!$A:$P,15,FALSE)</f>
        <v>0</v>
      </c>
      <c r="P331">
        <f>VLOOKUP($A331,All_Metadata!$A:$P,16,FALSE)</f>
        <v>40</v>
      </c>
    </row>
    <row r="332" spans="1:16" x14ac:dyDescent="0.3">
      <c r="A332" t="s">
        <v>952</v>
      </c>
      <c r="B332" t="str">
        <f>VLOOKUP($A332,All_Metadata!$A:$P,2,FALSE)</f>
        <v>Viruses</v>
      </c>
      <c r="C332">
        <f>VLOOKUP($A332,All_Metadata!$A:$P,3,FALSE)</f>
        <v>210504</v>
      </c>
      <c r="D332" t="str">
        <f>VLOOKUP($A332,All_Metadata!$A:$P,4,FALSE)</f>
        <v>PE486</v>
      </c>
      <c r="E332">
        <f>VLOOKUP($A332,All_Metadata!$A:$P,5,FALSE)</f>
        <v>210418</v>
      </c>
      <c r="F332">
        <f>VLOOKUP($A332,All_Metadata!$A:$P,6,FALSE)</f>
        <v>4</v>
      </c>
      <c r="G332">
        <v>7</v>
      </c>
      <c r="H332" t="str">
        <f>VLOOKUP($A332,All_Metadata!$A:$P,8,FALSE)</f>
        <v>VP</v>
      </c>
      <c r="I332">
        <f>VLOOKUP($A332,All_Metadata!$A:$P,9,FALSE)</f>
        <v>6</v>
      </c>
      <c r="J332">
        <f>VLOOKUP($A332,All_Metadata!$A:$P,10,FALSE)</f>
        <v>1</v>
      </c>
      <c r="K332">
        <f>VLOOKUP($A332,All_Metadata!$A:$P,11,FALSE)</f>
        <v>10</v>
      </c>
      <c r="L332">
        <v>60</v>
      </c>
      <c r="M332">
        <f>VLOOKUP($A332,All_Metadata!$A:$P,13,FALSE)</f>
        <v>101</v>
      </c>
      <c r="N332">
        <f>VLOOKUP($A332,All_Metadata!$A:$P,14,FALSE)</f>
        <v>6510</v>
      </c>
      <c r="O332">
        <f>VLOOKUP($A332,All_Metadata!$A:$P,15,FALSE)</f>
        <v>0</v>
      </c>
      <c r="P332">
        <f>VLOOKUP($A332,All_Metadata!$A:$P,16,FALSE)</f>
        <v>40</v>
      </c>
    </row>
    <row r="333" spans="1:16" x14ac:dyDescent="0.3">
      <c r="A333" t="s">
        <v>953</v>
      </c>
      <c r="B333" t="str">
        <f>VLOOKUP($A333,All_Metadata!$A:$P,2,FALSE)</f>
        <v>Viruses</v>
      </c>
      <c r="C333">
        <f>VLOOKUP($A333,All_Metadata!$A:$P,3,FALSE)</f>
        <v>210504</v>
      </c>
      <c r="D333" t="str">
        <f>VLOOKUP($A333,All_Metadata!$A:$P,4,FALSE)</f>
        <v>PE486</v>
      </c>
      <c r="E333">
        <f>VLOOKUP($A333,All_Metadata!$A:$P,5,FALSE)</f>
        <v>210418</v>
      </c>
      <c r="F333">
        <f>VLOOKUP($A333,All_Metadata!$A:$P,6,FALSE)</f>
        <v>4</v>
      </c>
      <c r="G333">
        <v>7</v>
      </c>
      <c r="H333" t="str">
        <f>VLOOKUP($A333,All_Metadata!$A:$P,8,FALSE)</f>
        <v>VP</v>
      </c>
      <c r="I333">
        <f>VLOOKUP($A333,All_Metadata!$A:$P,9,FALSE)</f>
        <v>6</v>
      </c>
      <c r="J333">
        <f>VLOOKUP($A333,All_Metadata!$A:$P,10,FALSE)</f>
        <v>2</v>
      </c>
      <c r="K333">
        <f>VLOOKUP($A333,All_Metadata!$A:$P,11,FALSE)</f>
        <v>10</v>
      </c>
      <c r="L333">
        <v>60</v>
      </c>
      <c r="M333">
        <f>VLOOKUP($A333,All_Metadata!$A:$P,13,FALSE)</f>
        <v>116</v>
      </c>
      <c r="N333">
        <f>VLOOKUP($A333,All_Metadata!$A:$P,14,FALSE)</f>
        <v>7275</v>
      </c>
      <c r="O333">
        <f>VLOOKUP($A333,All_Metadata!$A:$P,15,FALSE)</f>
        <v>0</v>
      </c>
      <c r="P333">
        <f>VLOOKUP($A333,All_Metadata!$A:$P,16,FALSE)</f>
        <v>40</v>
      </c>
    </row>
    <row r="334" spans="1:16" x14ac:dyDescent="0.3">
      <c r="A334" t="s">
        <v>954</v>
      </c>
      <c r="B334" t="str">
        <f>VLOOKUP($A334,All_Metadata!$A:$P,2,FALSE)</f>
        <v>Viruses</v>
      </c>
      <c r="C334">
        <f>VLOOKUP($A334,All_Metadata!$A:$P,3,FALSE)</f>
        <v>210504</v>
      </c>
      <c r="D334" t="str">
        <f>VLOOKUP($A334,All_Metadata!$A:$P,4,FALSE)</f>
        <v>PE486</v>
      </c>
      <c r="E334">
        <f>VLOOKUP($A334,All_Metadata!$A:$P,5,FALSE)</f>
        <v>210418</v>
      </c>
      <c r="F334">
        <f>VLOOKUP($A334,All_Metadata!$A:$P,6,FALSE)</f>
        <v>4</v>
      </c>
      <c r="G334">
        <v>7</v>
      </c>
      <c r="H334" t="str">
        <f>VLOOKUP($A334,All_Metadata!$A:$P,8,FALSE)</f>
        <v>VP</v>
      </c>
      <c r="I334">
        <f>VLOOKUP($A334,All_Metadata!$A:$P,9,FALSE)</f>
        <v>6</v>
      </c>
      <c r="J334">
        <f>VLOOKUP($A334,All_Metadata!$A:$P,10,FALSE)</f>
        <v>3</v>
      </c>
      <c r="K334">
        <f>VLOOKUP($A334,All_Metadata!$A:$P,11,FALSE)</f>
        <v>10</v>
      </c>
      <c r="L334">
        <v>60</v>
      </c>
      <c r="M334">
        <f>VLOOKUP($A334,All_Metadata!$A:$P,13,FALSE)</f>
        <v>135</v>
      </c>
      <c r="N334">
        <f>VLOOKUP($A334,All_Metadata!$A:$P,14,FALSE)</f>
        <v>7365</v>
      </c>
      <c r="O334">
        <f>VLOOKUP($A334,All_Metadata!$A:$P,15,FALSE)</f>
        <v>0</v>
      </c>
      <c r="P334">
        <f>VLOOKUP($A334,All_Metadata!$A:$P,16,FALSE)</f>
        <v>40</v>
      </c>
    </row>
    <row r="335" spans="1:16" x14ac:dyDescent="0.3">
      <c r="A335" t="s">
        <v>959</v>
      </c>
      <c r="B335" t="str">
        <f>VLOOKUP($A335,All_Metadata!$A:$P,2,FALSE)</f>
        <v>Viruses</v>
      </c>
      <c r="C335">
        <f>VLOOKUP($A335,All_Metadata!$A:$P,3,FALSE)</f>
        <v>210504</v>
      </c>
      <c r="D335" t="str">
        <f>VLOOKUP($A335,All_Metadata!$A:$P,4,FALSE)</f>
        <v>PE486</v>
      </c>
      <c r="E335">
        <f>VLOOKUP($A335,All_Metadata!$A:$P,5,FALSE)</f>
        <v>210418</v>
      </c>
      <c r="F335">
        <f>VLOOKUP($A335,All_Metadata!$A:$P,6,FALSE)</f>
        <v>4</v>
      </c>
      <c r="G335">
        <v>7</v>
      </c>
      <c r="H335" t="str">
        <f>VLOOKUP($A335,All_Metadata!$A:$P,8,FALSE)</f>
        <v>VP</v>
      </c>
      <c r="I335">
        <f>VLOOKUP($A335,All_Metadata!$A:$P,9,FALSE)</f>
        <v>9</v>
      </c>
      <c r="J335">
        <f>VLOOKUP($A335,All_Metadata!$A:$P,10,FALSE)</f>
        <v>1</v>
      </c>
      <c r="K335">
        <f>VLOOKUP($A335,All_Metadata!$A:$P,11,FALSE)</f>
        <v>10</v>
      </c>
      <c r="L335">
        <v>60</v>
      </c>
      <c r="M335">
        <f>VLOOKUP($A335,All_Metadata!$A:$P,13,FALSE)</f>
        <v>116</v>
      </c>
      <c r="N335">
        <f>VLOOKUP($A335,All_Metadata!$A:$P,14,FALSE)</f>
        <v>8160</v>
      </c>
      <c r="O335">
        <f>VLOOKUP($A335,All_Metadata!$A:$P,15,FALSE)</f>
        <v>0</v>
      </c>
      <c r="P335">
        <f>VLOOKUP($A335,All_Metadata!$A:$P,16,FALSE)</f>
        <v>40</v>
      </c>
    </row>
    <row r="336" spans="1:16" x14ac:dyDescent="0.3">
      <c r="A336" t="s">
        <v>960</v>
      </c>
      <c r="B336" t="str">
        <f>VLOOKUP($A336,All_Metadata!$A:$P,2,FALSE)</f>
        <v>Viruses</v>
      </c>
      <c r="C336">
        <f>VLOOKUP($A336,All_Metadata!$A:$P,3,FALSE)</f>
        <v>210504</v>
      </c>
      <c r="D336" t="str">
        <f>VLOOKUP($A336,All_Metadata!$A:$P,4,FALSE)</f>
        <v>PE486</v>
      </c>
      <c r="E336">
        <f>VLOOKUP($A336,All_Metadata!$A:$P,5,FALSE)</f>
        <v>210418</v>
      </c>
      <c r="F336">
        <f>VLOOKUP($A336,All_Metadata!$A:$P,6,FALSE)</f>
        <v>4</v>
      </c>
      <c r="G336">
        <v>7</v>
      </c>
      <c r="H336" t="str">
        <f>VLOOKUP($A336,All_Metadata!$A:$P,8,FALSE)</f>
        <v>VP</v>
      </c>
      <c r="I336">
        <f>VLOOKUP($A336,All_Metadata!$A:$P,9,FALSE)</f>
        <v>9</v>
      </c>
      <c r="J336">
        <f>VLOOKUP($A336,All_Metadata!$A:$P,10,FALSE)</f>
        <v>2</v>
      </c>
      <c r="K336">
        <f>VLOOKUP($A336,All_Metadata!$A:$P,11,FALSE)</f>
        <v>10</v>
      </c>
      <c r="L336">
        <v>60</v>
      </c>
      <c r="M336">
        <f>VLOOKUP($A336,All_Metadata!$A:$P,13,FALSE)</f>
        <v>116</v>
      </c>
      <c r="N336">
        <f>VLOOKUP($A336,All_Metadata!$A:$P,14,FALSE)</f>
        <v>7665</v>
      </c>
      <c r="O336">
        <f>VLOOKUP($A336,All_Metadata!$A:$P,15,FALSE)</f>
        <v>0</v>
      </c>
      <c r="P336">
        <f>VLOOKUP($A336,All_Metadata!$A:$P,16,FALSE)</f>
        <v>40</v>
      </c>
    </row>
    <row r="337" spans="1:16" x14ac:dyDescent="0.3">
      <c r="A337" t="s">
        <v>961</v>
      </c>
      <c r="B337" t="str">
        <f>VLOOKUP($A337,All_Metadata!$A:$P,2,FALSE)</f>
        <v>Viruses</v>
      </c>
      <c r="C337">
        <f>VLOOKUP($A337,All_Metadata!$A:$P,3,FALSE)</f>
        <v>210504</v>
      </c>
      <c r="D337" t="str">
        <f>VLOOKUP($A337,All_Metadata!$A:$P,4,FALSE)</f>
        <v>PE486</v>
      </c>
      <c r="E337">
        <f>VLOOKUP($A337,All_Metadata!$A:$P,5,FALSE)</f>
        <v>210418</v>
      </c>
      <c r="F337">
        <f>VLOOKUP($A337,All_Metadata!$A:$P,6,FALSE)</f>
        <v>4</v>
      </c>
      <c r="G337">
        <v>7</v>
      </c>
      <c r="H337" t="str">
        <f>VLOOKUP($A337,All_Metadata!$A:$P,8,FALSE)</f>
        <v>VP</v>
      </c>
      <c r="I337">
        <f>VLOOKUP($A337,All_Metadata!$A:$P,9,FALSE)</f>
        <v>9</v>
      </c>
      <c r="J337">
        <f>VLOOKUP($A337,All_Metadata!$A:$P,10,FALSE)</f>
        <v>3</v>
      </c>
      <c r="K337">
        <f>VLOOKUP($A337,All_Metadata!$A:$P,11,FALSE)</f>
        <v>10</v>
      </c>
      <c r="L337">
        <v>60</v>
      </c>
      <c r="M337">
        <f>VLOOKUP($A337,All_Metadata!$A:$P,13,FALSE)</f>
        <v>101</v>
      </c>
      <c r="N337">
        <f>VLOOKUP($A337,All_Metadata!$A:$P,14,FALSE)</f>
        <v>7740</v>
      </c>
      <c r="O337">
        <f>VLOOKUP($A337,All_Metadata!$A:$P,15,FALSE)</f>
        <v>0</v>
      </c>
      <c r="P337">
        <f>VLOOKUP($A337,All_Metadata!$A:$P,16,FALSE)</f>
        <v>40</v>
      </c>
    </row>
    <row r="338" spans="1:16" x14ac:dyDescent="0.3">
      <c r="A338" t="s">
        <v>962</v>
      </c>
      <c r="B338" t="str">
        <f>VLOOKUP($A338,All_Metadata!$A:$P,2,FALSE)</f>
        <v>Viruses</v>
      </c>
      <c r="C338">
        <f>VLOOKUP($A338,All_Metadata!$A:$P,3,FALSE)</f>
        <v>210504</v>
      </c>
      <c r="D338" t="str">
        <f>VLOOKUP($A338,All_Metadata!$A:$P,4,FALSE)</f>
        <v>PE486</v>
      </c>
      <c r="E338">
        <f>VLOOKUP($A338,All_Metadata!$A:$P,5,FALSE)</f>
        <v>210418</v>
      </c>
      <c r="F338">
        <f>VLOOKUP($A338,All_Metadata!$A:$P,6,FALSE)</f>
        <v>4</v>
      </c>
      <c r="G338">
        <v>7</v>
      </c>
      <c r="H338" t="str">
        <f>VLOOKUP($A338,All_Metadata!$A:$P,8,FALSE)</f>
        <v>VP</v>
      </c>
      <c r="I338">
        <f>VLOOKUP($A338,All_Metadata!$A:$P,9,FALSE)</f>
        <v>12</v>
      </c>
      <c r="J338">
        <f>VLOOKUP($A338,All_Metadata!$A:$P,10,FALSE)</f>
        <v>1</v>
      </c>
      <c r="K338">
        <f>VLOOKUP($A338,All_Metadata!$A:$P,11,FALSE)</f>
        <v>10</v>
      </c>
      <c r="L338">
        <v>60</v>
      </c>
      <c r="M338">
        <f>VLOOKUP($A338,All_Metadata!$A:$P,13,FALSE)</f>
        <v>145</v>
      </c>
      <c r="N338">
        <f>VLOOKUP($A338,All_Metadata!$A:$P,14,FALSE)</f>
        <v>7695</v>
      </c>
      <c r="O338">
        <f>VLOOKUP($A338,All_Metadata!$A:$P,15,FALSE)</f>
        <v>0</v>
      </c>
      <c r="P338">
        <f>VLOOKUP($A338,All_Metadata!$A:$P,16,FALSE)</f>
        <v>40</v>
      </c>
    </row>
    <row r="339" spans="1:16" x14ac:dyDescent="0.3">
      <c r="A339" t="s">
        <v>963</v>
      </c>
      <c r="B339" t="str">
        <f>VLOOKUP($A339,All_Metadata!$A:$P,2,FALSE)</f>
        <v>Viruses</v>
      </c>
      <c r="C339">
        <f>VLOOKUP($A339,All_Metadata!$A:$P,3,FALSE)</f>
        <v>210504</v>
      </c>
      <c r="D339" t="str">
        <f>VLOOKUP($A339,All_Metadata!$A:$P,4,FALSE)</f>
        <v>PE486</v>
      </c>
      <c r="E339">
        <f>VLOOKUP($A339,All_Metadata!$A:$P,5,FALSE)</f>
        <v>210418</v>
      </c>
      <c r="F339">
        <f>VLOOKUP($A339,All_Metadata!$A:$P,6,FALSE)</f>
        <v>4</v>
      </c>
      <c r="G339">
        <v>7</v>
      </c>
      <c r="H339" t="str">
        <f>VLOOKUP($A339,All_Metadata!$A:$P,8,FALSE)</f>
        <v>VP</v>
      </c>
      <c r="I339">
        <f>VLOOKUP($A339,All_Metadata!$A:$P,9,FALSE)</f>
        <v>12</v>
      </c>
      <c r="J339">
        <f>VLOOKUP($A339,All_Metadata!$A:$P,10,FALSE)</f>
        <v>2</v>
      </c>
      <c r="K339">
        <f>VLOOKUP($A339,All_Metadata!$A:$P,11,FALSE)</f>
        <v>10</v>
      </c>
      <c r="L339">
        <v>60</v>
      </c>
      <c r="M339">
        <f>VLOOKUP($A339,All_Metadata!$A:$P,13,FALSE)</f>
        <v>128</v>
      </c>
      <c r="N339">
        <f>VLOOKUP($A339,All_Metadata!$A:$P,14,FALSE)</f>
        <v>8370</v>
      </c>
      <c r="O339">
        <f>VLOOKUP($A339,All_Metadata!$A:$P,15,FALSE)</f>
        <v>0</v>
      </c>
      <c r="P339">
        <f>VLOOKUP($A339,All_Metadata!$A:$P,16,FALSE)</f>
        <v>40</v>
      </c>
    </row>
    <row r="340" spans="1:16" x14ac:dyDescent="0.3">
      <c r="A340" t="s">
        <v>964</v>
      </c>
      <c r="B340" t="str">
        <f>VLOOKUP($A340,All_Metadata!$A:$P,2,FALSE)</f>
        <v>Viruses</v>
      </c>
      <c r="C340">
        <f>VLOOKUP($A340,All_Metadata!$A:$P,3,FALSE)</f>
        <v>210504</v>
      </c>
      <c r="D340" t="str">
        <f>VLOOKUP($A340,All_Metadata!$A:$P,4,FALSE)</f>
        <v>PE486</v>
      </c>
      <c r="E340">
        <f>VLOOKUP($A340,All_Metadata!$A:$P,5,FALSE)</f>
        <v>210418</v>
      </c>
      <c r="F340">
        <f>VLOOKUP($A340,All_Metadata!$A:$P,6,FALSE)</f>
        <v>4</v>
      </c>
      <c r="G340">
        <v>7</v>
      </c>
      <c r="H340" t="str">
        <f>VLOOKUP($A340,All_Metadata!$A:$P,8,FALSE)</f>
        <v>VP</v>
      </c>
      <c r="I340">
        <f>VLOOKUP($A340,All_Metadata!$A:$P,9,FALSE)</f>
        <v>12</v>
      </c>
      <c r="J340">
        <f>VLOOKUP($A340,All_Metadata!$A:$P,10,FALSE)</f>
        <v>3</v>
      </c>
      <c r="K340">
        <f>VLOOKUP($A340,All_Metadata!$A:$P,11,FALSE)</f>
        <v>10</v>
      </c>
      <c r="L340">
        <v>60</v>
      </c>
      <c r="M340">
        <f>VLOOKUP($A340,All_Metadata!$A:$P,13,FALSE)</f>
        <v>116</v>
      </c>
      <c r="N340">
        <f>VLOOKUP($A340,All_Metadata!$A:$P,14,FALSE)</f>
        <v>7635</v>
      </c>
      <c r="O340">
        <f>VLOOKUP($A340,All_Metadata!$A:$P,15,FALSE)</f>
        <v>0</v>
      </c>
      <c r="P340">
        <f>VLOOKUP($A340,All_Metadata!$A:$P,16,FALSE)</f>
        <v>40</v>
      </c>
    </row>
    <row r="341" spans="1:16" x14ac:dyDescent="0.3">
      <c r="A341" t="s">
        <v>965</v>
      </c>
      <c r="B341" t="str">
        <f>VLOOKUP($A341,All_Metadata!$A:$P,2,FALSE)</f>
        <v>Viruses</v>
      </c>
      <c r="C341">
        <f>VLOOKUP($A341,All_Metadata!$A:$P,3,FALSE)</f>
        <v>210504</v>
      </c>
      <c r="D341" t="str">
        <f>VLOOKUP($A341,All_Metadata!$A:$P,4,FALSE)</f>
        <v>PE486</v>
      </c>
      <c r="E341">
        <f>VLOOKUP($A341,All_Metadata!$A:$P,5,FALSE)</f>
        <v>210418</v>
      </c>
      <c r="F341">
        <f>VLOOKUP($A341,All_Metadata!$A:$P,6,FALSE)</f>
        <v>4</v>
      </c>
      <c r="G341">
        <v>7</v>
      </c>
      <c r="H341" t="str">
        <f>VLOOKUP($A341,All_Metadata!$A:$P,8,FALSE)</f>
        <v>VP</v>
      </c>
      <c r="I341">
        <f>VLOOKUP($A341,All_Metadata!$A:$P,9,FALSE)</f>
        <v>24</v>
      </c>
      <c r="J341">
        <f>VLOOKUP($A341,All_Metadata!$A:$P,10,FALSE)</f>
        <v>1</v>
      </c>
      <c r="K341">
        <f>VLOOKUP($A341,All_Metadata!$A:$P,11,FALSE)</f>
        <v>10</v>
      </c>
      <c r="L341">
        <v>60</v>
      </c>
      <c r="M341">
        <f>VLOOKUP($A341,All_Metadata!$A:$P,13,FALSE)</f>
        <v>103</v>
      </c>
      <c r="N341">
        <f>VLOOKUP($A341,All_Metadata!$A:$P,14,FALSE)</f>
        <v>8355</v>
      </c>
      <c r="O341">
        <f>VLOOKUP($A341,All_Metadata!$A:$P,15,FALSE)</f>
        <v>0</v>
      </c>
      <c r="P341">
        <f>VLOOKUP($A341,All_Metadata!$A:$P,16,FALSE)</f>
        <v>40</v>
      </c>
    </row>
    <row r="342" spans="1:16" x14ac:dyDescent="0.3">
      <c r="A342" t="s">
        <v>966</v>
      </c>
      <c r="B342" t="str">
        <f>VLOOKUP($A342,All_Metadata!$A:$P,2,FALSE)</f>
        <v>Viruses</v>
      </c>
      <c r="C342">
        <f>VLOOKUP($A342,All_Metadata!$A:$P,3,FALSE)</f>
        <v>210504</v>
      </c>
      <c r="D342" t="str">
        <f>VLOOKUP($A342,All_Metadata!$A:$P,4,FALSE)</f>
        <v>PE486</v>
      </c>
      <c r="E342">
        <f>VLOOKUP($A342,All_Metadata!$A:$P,5,FALSE)</f>
        <v>210418</v>
      </c>
      <c r="F342">
        <f>VLOOKUP($A342,All_Metadata!$A:$P,6,FALSE)</f>
        <v>4</v>
      </c>
      <c r="G342">
        <v>7</v>
      </c>
      <c r="H342" t="str">
        <f>VLOOKUP($A342,All_Metadata!$A:$P,8,FALSE)</f>
        <v>VP</v>
      </c>
      <c r="I342">
        <f>VLOOKUP($A342,All_Metadata!$A:$P,9,FALSE)</f>
        <v>24</v>
      </c>
      <c r="J342">
        <f>VLOOKUP($A342,All_Metadata!$A:$P,10,FALSE)</f>
        <v>2</v>
      </c>
      <c r="K342">
        <f>VLOOKUP($A342,All_Metadata!$A:$P,11,FALSE)</f>
        <v>10</v>
      </c>
      <c r="L342">
        <v>60</v>
      </c>
      <c r="M342">
        <f>VLOOKUP($A342,All_Metadata!$A:$P,13,FALSE)</f>
        <v>159</v>
      </c>
      <c r="N342">
        <f>VLOOKUP($A342,All_Metadata!$A:$P,14,FALSE)</f>
        <v>8355</v>
      </c>
      <c r="O342">
        <f>VLOOKUP($A342,All_Metadata!$A:$P,15,FALSE)</f>
        <v>0</v>
      </c>
      <c r="P342">
        <f>VLOOKUP($A342,All_Metadata!$A:$P,16,FALSE)</f>
        <v>40</v>
      </c>
    </row>
    <row r="343" spans="1:16" x14ac:dyDescent="0.3">
      <c r="A343" t="s">
        <v>967</v>
      </c>
      <c r="B343" t="str">
        <f>VLOOKUP($A343,All_Metadata!$A:$P,2,FALSE)</f>
        <v>Viruses</v>
      </c>
      <c r="C343">
        <f>VLOOKUP($A343,All_Metadata!$A:$P,3,FALSE)</f>
        <v>210504</v>
      </c>
      <c r="D343" t="str">
        <f>VLOOKUP($A343,All_Metadata!$A:$P,4,FALSE)</f>
        <v>PE486</v>
      </c>
      <c r="E343">
        <f>VLOOKUP($A343,All_Metadata!$A:$P,5,FALSE)</f>
        <v>210418</v>
      </c>
      <c r="F343">
        <f>VLOOKUP($A343,All_Metadata!$A:$P,6,FALSE)</f>
        <v>4</v>
      </c>
      <c r="G343">
        <v>7</v>
      </c>
      <c r="H343" t="str">
        <f>VLOOKUP($A343,All_Metadata!$A:$P,8,FALSE)</f>
        <v>VP</v>
      </c>
      <c r="I343">
        <f>VLOOKUP($A343,All_Metadata!$A:$P,9,FALSE)</f>
        <v>24</v>
      </c>
      <c r="J343">
        <f>VLOOKUP($A343,All_Metadata!$A:$P,10,FALSE)</f>
        <v>3</v>
      </c>
      <c r="K343">
        <f>VLOOKUP($A343,All_Metadata!$A:$P,11,FALSE)</f>
        <v>10</v>
      </c>
      <c r="L343">
        <v>60</v>
      </c>
      <c r="M343">
        <f>VLOOKUP($A343,All_Metadata!$A:$P,13,FALSE)</f>
        <v>130</v>
      </c>
      <c r="N343">
        <f>VLOOKUP($A343,All_Metadata!$A:$P,14,FALSE)</f>
        <v>7770</v>
      </c>
      <c r="O343">
        <f>VLOOKUP($A343,All_Metadata!$A:$P,15,FALSE)</f>
        <v>0</v>
      </c>
      <c r="P343">
        <f>VLOOKUP($A343,All_Metadata!$A:$P,16,FALSE)</f>
        <v>40</v>
      </c>
    </row>
    <row r="344" spans="1:16" x14ac:dyDescent="0.3">
      <c r="A344" t="s">
        <v>973</v>
      </c>
      <c r="B344" t="str">
        <f>VLOOKUP($A344,All_Metadata!$A:$P,2,FALSE)</f>
        <v>Viruses</v>
      </c>
      <c r="C344">
        <f>VLOOKUP($A344,All_Metadata!$A:$P,3,FALSE)</f>
        <v>210504</v>
      </c>
      <c r="D344" t="str">
        <f>VLOOKUP($A344,All_Metadata!$A:$P,4,FALSE)</f>
        <v>PE486</v>
      </c>
      <c r="E344">
        <f>VLOOKUP($A344,All_Metadata!$A:$P,5,FALSE)</f>
        <v>210418</v>
      </c>
      <c r="F344">
        <f>VLOOKUP($A344,All_Metadata!$A:$P,6,FALSE)</f>
        <v>4</v>
      </c>
      <c r="G344">
        <v>7</v>
      </c>
      <c r="H344" t="str">
        <f>VLOOKUP($A344,All_Metadata!$A:$P,8,FALSE)</f>
        <v>VPC</v>
      </c>
      <c r="I344">
        <f>VLOOKUP($A344,All_Metadata!$A:$P,9,FALSE)</f>
        <v>0</v>
      </c>
      <c r="J344">
        <f>VLOOKUP($A344,All_Metadata!$A:$P,10,FALSE)</f>
        <v>1</v>
      </c>
      <c r="K344">
        <f>VLOOKUP($A344,All_Metadata!$A:$P,11,FALSE)</f>
        <v>10</v>
      </c>
      <c r="L344">
        <v>60</v>
      </c>
      <c r="M344">
        <f>VLOOKUP($A344,All_Metadata!$A:$P,13,FALSE)</f>
        <v>72</v>
      </c>
      <c r="N344">
        <f>VLOOKUP($A344,All_Metadata!$A:$P,14,FALSE)</f>
        <v>9045</v>
      </c>
      <c r="O344">
        <f>VLOOKUP($A344,All_Metadata!$A:$P,15,FALSE)</f>
        <v>0</v>
      </c>
      <c r="P344">
        <f>VLOOKUP($A344,All_Metadata!$A:$P,16,FALSE)</f>
        <v>40</v>
      </c>
    </row>
    <row r="345" spans="1:16" x14ac:dyDescent="0.3">
      <c r="A345" t="s">
        <v>974</v>
      </c>
      <c r="B345" t="str">
        <f>VLOOKUP($A345,All_Metadata!$A:$P,2,FALSE)</f>
        <v>Viruses</v>
      </c>
      <c r="C345">
        <f>VLOOKUP($A345,All_Metadata!$A:$P,3,FALSE)</f>
        <v>210504</v>
      </c>
      <c r="D345" t="str">
        <f>VLOOKUP($A345,All_Metadata!$A:$P,4,FALSE)</f>
        <v>PE486</v>
      </c>
      <c r="E345">
        <f>VLOOKUP($A345,All_Metadata!$A:$P,5,FALSE)</f>
        <v>210418</v>
      </c>
      <c r="F345">
        <f>VLOOKUP($A345,All_Metadata!$A:$P,6,FALSE)</f>
        <v>4</v>
      </c>
      <c r="G345">
        <v>7</v>
      </c>
      <c r="H345" t="str">
        <f>VLOOKUP($A345,All_Metadata!$A:$P,8,FALSE)</f>
        <v>VPC</v>
      </c>
      <c r="I345">
        <f>VLOOKUP($A345,All_Metadata!$A:$P,9,FALSE)</f>
        <v>0</v>
      </c>
      <c r="J345">
        <f>VLOOKUP($A345,All_Metadata!$A:$P,10,FALSE)</f>
        <v>2</v>
      </c>
      <c r="K345">
        <f>VLOOKUP($A345,All_Metadata!$A:$P,11,FALSE)</f>
        <v>10</v>
      </c>
      <c r="L345">
        <v>60</v>
      </c>
      <c r="M345">
        <f>VLOOKUP($A345,All_Metadata!$A:$P,13,FALSE)</f>
        <v>72</v>
      </c>
      <c r="N345">
        <f>VLOOKUP($A345,All_Metadata!$A:$P,14,FALSE)</f>
        <v>4695</v>
      </c>
      <c r="O345">
        <f>VLOOKUP($A345,All_Metadata!$A:$P,15,FALSE)</f>
        <v>0</v>
      </c>
      <c r="P345">
        <f>VLOOKUP($A345,All_Metadata!$A:$P,16,FALSE)</f>
        <v>40</v>
      </c>
    </row>
    <row r="346" spans="1:16" x14ac:dyDescent="0.3">
      <c r="A346" t="s">
        <v>975</v>
      </c>
      <c r="B346" t="str">
        <f>VLOOKUP($A346,All_Metadata!$A:$P,2,FALSE)</f>
        <v>Viruses</v>
      </c>
      <c r="C346">
        <f>VLOOKUP($A346,All_Metadata!$A:$P,3,FALSE)</f>
        <v>210504</v>
      </c>
      <c r="D346" t="str">
        <f>VLOOKUP($A346,All_Metadata!$A:$P,4,FALSE)</f>
        <v>PE486</v>
      </c>
      <c r="E346">
        <f>VLOOKUP($A346,All_Metadata!$A:$P,5,FALSE)</f>
        <v>210418</v>
      </c>
      <c r="F346">
        <f>VLOOKUP($A346,All_Metadata!$A:$P,6,FALSE)</f>
        <v>4</v>
      </c>
      <c r="G346">
        <v>7</v>
      </c>
      <c r="H346" t="str">
        <f>VLOOKUP($A346,All_Metadata!$A:$P,8,FALSE)</f>
        <v>VPC</v>
      </c>
      <c r="I346">
        <f>VLOOKUP($A346,All_Metadata!$A:$P,9,FALSE)</f>
        <v>0</v>
      </c>
      <c r="J346">
        <f>VLOOKUP($A346,All_Metadata!$A:$P,10,FALSE)</f>
        <v>3</v>
      </c>
      <c r="K346">
        <f>VLOOKUP($A346,All_Metadata!$A:$P,11,FALSE)</f>
        <v>10</v>
      </c>
      <c r="L346">
        <v>60</v>
      </c>
      <c r="M346">
        <f>VLOOKUP($A346,All_Metadata!$A:$P,13,FALSE)</f>
        <v>72</v>
      </c>
      <c r="N346">
        <f>VLOOKUP($A346,All_Metadata!$A:$P,14,FALSE)</f>
        <v>4530</v>
      </c>
      <c r="O346">
        <f>VLOOKUP($A346,All_Metadata!$A:$P,15,FALSE)</f>
        <v>0</v>
      </c>
      <c r="P346">
        <f>VLOOKUP($A346,All_Metadata!$A:$P,16,FALSE)</f>
        <v>40</v>
      </c>
    </row>
    <row r="347" spans="1:16" x14ac:dyDescent="0.3">
      <c r="A347" t="s">
        <v>976</v>
      </c>
      <c r="B347" t="str">
        <f>VLOOKUP($A347,All_Metadata!$A:$P,2,FALSE)</f>
        <v>Viruses</v>
      </c>
      <c r="C347">
        <f>VLOOKUP($A347,All_Metadata!$A:$P,3,FALSE)</f>
        <v>210504</v>
      </c>
      <c r="D347" t="str">
        <f>VLOOKUP($A347,All_Metadata!$A:$P,4,FALSE)</f>
        <v>PE486</v>
      </c>
      <c r="E347">
        <f>VLOOKUP($A347,All_Metadata!$A:$P,5,FALSE)</f>
        <v>210418</v>
      </c>
      <c r="F347">
        <f>VLOOKUP($A347,All_Metadata!$A:$P,6,FALSE)</f>
        <v>4</v>
      </c>
      <c r="G347">
        <v>7</v>
      </c>
      <c r="H347" t="str">
        <f>VLOOKUP($A347,All_Metadata!$A:$P,8,FALSE)</f>
        <v>VPC</v>
      </c>
      <c r="I347">
        <f>VLOOKUP($A347,All_Metadata!$A:$P,9,FALSE)</f>
        <v>3</v>
      </c>
      <c r="J347">
        <f>VLOOKUP($A347,All_Metadata!$A:$P,10,FALSE)</f>
        <v>1</v>
      </c>
      <c r="K347">
        <f>VLOOKUP($A347,All_Metadata!$A:$P,11,FALSE)</f>
        <v>10</v>
      </c>
      <c r="L347">
        <v>60</v>
      </c>
      <c r="M347">
        <f>VLOOKUP($A347,All_Metadata!$A:$P,13,FALSE)</f>
        <v>100</v>
      </c>
      <c r="N347">
        <f>VLOOKUP($A347,All_Metadata!$A:$P,14,FALSE)</f>
        <v>5850</v>
      </c>
      <c r="O347">
        <f>VLOOKUP($A347,All_Metadata!$A:$P,15,FALSE)</f>
        <v>0</v>
      </c>
      <c r="P347">
        <f>VLOOKUP($A347,All_Metadata!$A:$P,16,FALSE)</f>
        <v>40</v>
      </c>
    </row>
    <row r="348" spans="1:16" x14ac:dyDescent="0.3">
      <c r="A348" t="s">
        <v>977</v>
      </c>
      <c r="B348" t="str">
        <f>VLOOKUP($A348,All_Metadata!$A:$P,2,FALSE)</f>
        <v>Viruses</v>
      </c>
      <c r="C348">
        <f>VLOOKUP($A348,All_Metadata!$A:$P,3,FALSE)</f>
        <v>210504</v>
      </c>
      <c r="D348" t="str">
        <f>VLOOKUP($A348,All_Metadata!$A:$P,4,FALSE)</f>
        <v>PE486</v>
      </c>
      <c r="E348">
        <f>VLOOKUP($A348,All_Metadata!$A:$P,5,FALSE)</f>
        <v>210418</v>
      </c>
      <c r="F348">
        <f>VLOOKUP($A348,All_Metadata!$A:$P,6,FALSE)</f>
        <v>4</v>
      </c>
      <c r="G348">
        <v>7</v>
      </c>
      <c r="H348" t="str">
        <f>VLOOKUP($A348,All_Metadata!$A:$P,8,FALSE)</f>
        <v>VPC</v>
      </c>
      <c r="I348">
        <f>VLOOKUP($A348,All_Metadata!$A:$P,9,FALSE)</f>
        <v>3</v>
      </c>
      <c r="J348">
        <f>VLOOKUP($A348,All_Metadata!$A:$P,10,FALSE)</f>
        <v>2</v>
      </c>
      <c r="K348">
        <f>VLOOKUP($A348,All_Metadata!$A:$P,11,FALSE)</f>
        <v>10</v>
      </c>
      <c r="L348">
        <v>60</v>
      </c>
      <c r="M348">
        <f>VLOOKUP($A348,All_Metadata!$A:$P,13,FALSE)</f>
        <v>114</v>
      </c>
      <c r="N348">
        <f>VLOOKUP($A348,All_Metadata!$A:$P,14,FALSE)</f>
        <v>5745</v>
      </c>
      <c r="O348">
        <f>VLOOKUP($A348,All_Metadata!$A:$P,15,FALSE)</f>
        <v>0</v>
      </c>
      <c r="P348">
        <f>VLOOKUP($A348,All_Metadata!$A:$P,16,FALSE)</f>
        <v>40</v>
      </c>
    </row>
    <row r="349" spans="1:16" x14ac:dyDescent="0.3">
      <c r="A349" t="s">
        <v>978</v>
      </c>
      <c r="B349" t="str">
        <f>VLOOKUP($A349,All_Metadata!$A:$P,2,FALSE)</f>
        <v>Viruses</v>
      </c>
      <c r="C349">
        <f>VLOOKUP($A349,All_Metadata!$A:$P,3,FALSE)</f>
        <v>210504</v>
      </c>
      <c r="D349" t="str">
        <f>VLOOKUP($A349,All_Metadata!$A:$P,4,FALSE)</f>
        <v>PE486</v>
      </c>
      <c r="E349">
        <f>VLOOKUP($A349,All_Metadata!$A:$P,5,FALSE)</f>
        <v>210418</v>
      </c>
      <c r="F349">
        <f>VLOOKUP($A349,All_Metadata!$A:$P,6,FALSE)</f>
        <v>4</v>
      </c>
      <c r="G349">
        <v>7</v>
      </c>
      <c r="H349" t="str">
        <f>VLOOKUP($A349,All_Metadata!$A:$P,8,FALSE)</f>
        <v>VPC</v>
      </c>
      <c r="I349">
        <f>VLOOKUP($A349,All_Metadata!$A:$P,9,FALSE)</f>
        <v>3</v>
      </c>
      <c r="J349">
        <f>VLOOKUP($A349,All_Metadata!$A:$P,10,FALSE)</f>
        <v>3</v>
      </c>
      <c r="K349">
        <f>VLOOKUP($A349,All_Metadata!$A:$P,11,FALSE)</f>
        <v>10</v>
      </c>
      <c r="L349">
        <v>60</v>
      </c>
      <c r="M349">
        <f>VLOOKUP($A349,All_Metadata!$A:$P,13,FALSE)</f>
        <v>101</v>
      </c>
      <c r="N349">
        <f>VLOOKUP($A349,All_Metadata!$A:$P,14,FALSE)</f>
        <v>5715</v>
      </c>
      <c r="O349">
        <f>VLOOKUP($A349,All_Metadata!$A:$P,15,FALSE)</f>
        <v>0</v>
      </c>
      <c r="P349">
        <f>VLOOKUP($A349,All_Metadata!$A:$P,16,FALSE)</f>
        <v>40</v>
      </c>
    </row>
    <row r="350" spans="1:16" x14ac:dyDescent="0.3">
      <c r="A350" t="s">
        <v>979</v>
      </c>
      <c r="B350" t="str">
        <f>VLOOKUP($A350,All_Metadata!$A:$P,2,FALSE)</f>
        <v>Viruses</v>
      </c>
      <c r="C350">
        <f>VLOOKUP($A350,All_Metadata!$A:$P,3,FALSE)</f>
        <v>210504</v>
      </c>
      <c r="D350" t="str">
        <f>VLOOKUP($A350,All_Metadata!$A:$P,4,FALSE)</f>
        <v>PE486</v>
      </c>
      <c r="E350">
        <f>VLOOKUP($A350,All_Metadata!$A:$P,5,FALSE)</f>
        <v>210418</v>
      </c>
      <c r="F350">
        <f>VLOOKUP($A350,All_Metadata!$A:$P,6,FALSE)</f>
        <v>4</v>
      </c>
      <c r="G350">
        <v>7</v>
      </c>
      <c r="H350" t="str">
        <f>VLOOKUP($A350,All_Metadata!$A:$P,8,FALSE)</f>
        <v>VPC</v>
      </c>
      <c r="I350">
        <f>VLOOKUP($A350,All_Metadata!$A:$P,9,FALSE)</f>
        <v>6</v>
      </c>
      <c r="J350">
        <f>VLOOKUP($A350,All_Metadata!$A:$P,10,FALSE)</f>
        <v>1</v>
      </c>
      <c r="K350">
        <f>VLOOKUP($A350,All_Metadata!$A:$P,11,FALSE)</f>
        <v>10</v>
      </c>
      <c r="L350">
        <v>60</v>
      </c>
      <c r="M350">
        <f>VLOOKUP($A350,All_Metadata!$A:$P,13,FALSE)</f>
        <v>87</v>
      </c>
      <c r="N350">
        <f>VLOOKUP($A350,All_Metadata!$A:$P,14,FALSE)</f>
        <v>0</v>
      </c>
      <c r="O350">
        <f>VLOOKUP($A350,All_Metadata!$A:$P,15,FALSE)</f>
        <v>0</v>
      </c>
      <c r="P350">
        <f>VLOOKUP($A350,All_Metadata!$A:$P,16,FALSE)</f>
        <v>40</v>
      </c>
    </row>
    <row r="351" spans="1:16" x14ac:dyDescent="0.3">
      <c r="A351" t="s">
        <v>980</v>
      </c>
      <c r="B351" t="str">
        <f>VLOOKUP($A351,All_Metadata!$A:$P,2,FALSE)</f>
        <v>Viruses</v>
      </c>
      <c r="C351">
        <f>VLOOKUP($A351,All_Metadata!$A:$P,3,FALSE)</f>
        <v>210504</v>
      </c>
      <c r="D351" t="str">
        <f>VLOOKUP($A351,All_Metadata!$A:$P,4,FALSE)</f>
        <v>PE486</v>
      </c>
      <c r="E351">
        <f>VLOOKUP($A351,All_Metadata!$A:$P,5,FALSE)</f>
        <v>210418</v>
      </c>
      <c r="F351">
        <f>VLOOKUP($A351,All_Metadata!$A:$P,6,FALSE)</f>
        <v>4</v>
      </c>
      <c r="G351">
        <v>7</v>
      </c>
      <c r="H351" t="str">
        <f>VLOOKUP($A351,All_Metadata!$A:$P,8,FALSE)</f>
        <v>VPC</v>
      </c>
      <c r="I351">
        <f>VLOOKUP($A351,All_Metadata!$A:$P,9,FALSE)</f>
        <v>6</v>
      </c>
      <c r="J351">
        <f>VLOOKUP($A351,All_Metadata!$A:$P,10,FALSE)</f>
        <v>2</v>
      </c>
      <c r="K351">
        <f>VLOOKUP($A351,All_Metadata!$A:$P,11,FALSE)</f>
        <v>10</v>
      </c>
      <c r="L351">
        <v>60</v>
      </c>
      <c r="M351">
        <f>VLOOKUP($A351,All_Metadata!$A:$P,13,FALSE)</f>
        <v>101</v>
      </c>
      <c r="N351">
        <f>VLOOKUP($A351,All_Metadata!$A:$P,14,FALSE)</f>
        <v>0</v>
      </c>
      <c r="O351">
        <f>VLOOKUP($A351,All_Metadata!$A:$P,15,FALSE)</f>
        <v>0</v>
      </c>
      <c r="P351">
        <f>VLOOKUP($A351,All_Metadata!$A:$P,16,FALSE)</f>
        <v>40</v>
      </c>
    </row>
    <row r="352" spans="1:16" x14ac:dyDescent="0.3">
      <c r="A352" t="s">
        <v>981</v>
      </c>
      <c r="B352" t="str">
        <f>VLOOKUP($A352,All_Metadata!$A:$P,2,FALSE)</f>
        <v>Viruses</v>
      </c>
      <c r="C352">
        <f>VLOOKUP($A352,All_Metadata!$A:$P,3,FALSE)</f>
        <v>210504</v>
      </c>
      <c r="D352" t="str">
        <f>VLOOKUP($A352,All_Metadata!$A:$P,4,FALSE)</f>
        <v>PE486</v>
      </c>
      <c r="E352">
        <f>VLOOKUP($A352,All_Metadata!$A:$P,5,FALSE)</f>
        <v>210418</v>
      </c>
      <c r="F352">
        <f>VLOOKUP($A352,All_Metadata!$A:$P,6,FALSE)</f>
        <v>4</v>
      </c>
      <c r="G352">
        <v>7</v>
      </c>
      <c r="H352" t="str">
        <f>VLOOKUP($A352,All_Metadata!$A:$P,8,FALSE)</f>
        <v>VPC</v>
      </c>
      <c r="I352">
        <f>VLOOKUP($A352,All_Metadata!$A:$P,9,FALSE)</f>
        <v>6</v>
      </c>
      <c r="J352">
        <f>VLOOKUP($A352,All_Metadata!$A:$P,10,FALSE)</f>
        <v>3</v>
      </c>
      <c r="K352">
        <f>VLOOKUP($A352,All_Metadata!$A:$P,11,FALSE)</f>
        <v>10</v>
      </c>
      <c r="L352">
        <v>60</v>
      </c>
      <c r="M352">
        <f>VLOOKUP($A352,All_Metadata!$A:$P,13,FALSE)</f>
        <v>87</v>
      </c>
      <c r="N352">
        <f>VLOOKUP($A352,All_Metadata!$A:$P,14,FALSE)</f>
        <v>0</v>
      </c>
      <c r="O352">
        <f>VLOOKUP($A352,All_Metadata!$A:$P,15,FALSE)</f>
        <v>0</v>
      </c>
      <c r="P352">
        <f>VLOOKUP($A352,All_Metadata!$A:$P,16,FALSE)</f>
        <v>40</v>
      </c>
    </row>
    <row r="353" spans="1:16" x14ac:dyDescent="0.3">
      <c r="A353" t="s">
        <v>985</v>
      </c>
      <c r="B353" t="str">
        <f>VLOOKUP($A353,All_Metadata!$A:$P,2,FALSE)</f>
        <v>Viruses</v>
      </c>
      <c r="C353">
        <f>VLOOKUP($A353,All_Metadata!$A:$P,3,FALSE)</f>
        <v>210504</v>
      </c>
      <c r="D353" t="str">
        <f>VLOOKUP($A353,All_Metadata!$A:$P,4,FALSE)</f>
        <v>PE486</v>
      </c>
      <c r="E353">
        <f>VLOOKUP($A353,All_Metadata!$A:$P,5,FALSE)</f>
        <v>210418</v>
      </c>
      <c r="F353">
        <f>VLOOKUP($A353,All_Metadata!$A:$P,6,FALSE)</f>
        <v>4</v>
      </c>
      <c r="G353">
        <v>7</v>
      </c>
      <c r="H353" t="str">
        <f>VLOOKUP($A353,All_Metadata!$A:$P,8,FALSE)</f>
        <v>VPC</v>
      </c>
      <c r="I353">
        <f>VLOOKUP($A353,All_Metadata!$A:$P,9,FALSE)</f>
        <v>9</v>
      </c>
      <c r="J353">
        <f>VLOOKUP($A353,All_Metadata!$A:$P,10,FALSE)</f>
        <v>1</v>
      </c>
      <c r="K353">
        <f>VLOOKUP($A353,All_Metadata!$A:$P,11,FALSE)</f>
        <v>10</v>
      </c>
      <c r="L353">
        <v>60</v>
      </c>
      <c r="M353">
        <f>VLOOKUP($A353,All_Metadata!$A:$P,13,FALSE)</f>
        <v>150</v>
      </c>
      <c r="N353">
        <f>VLOOKUP($A353,All_Metadata!$A:$P,14,FALSE)</f>
        <v>0</v>
      </c>
      <c r="O353">
        <f>VLOOKUP($A353,All_Metadata!$A:$P,15,FALSE)</f>
        <v>0</v>
      </c>
      <c r="P353">
        <f>VLOOKUP($A353,All_Metadata!$A:$P,16,FALSE)</f>
        <v>40</v>
      </c>
    </row>
    <row r="354" spans="1:16" x14ac:dyDescent="0.3">
      <c r="A354" t="s">
        <v>986</v>
      </c>
      <c r="B354" t="str">
        <f>VLOOKUP($A354,All_Metadata!$A:$P,2,FALSE)</f>
        <v>Viruses</v>
      </c>
      <c r="C354">
        <f>VLOOKUP($A354,All_Metadata!$A:$P,3,FALSE)</f>
        <v>210504</v>
      </c>
      <c r="D354" t="str">
        <f>VLOOKUP($A354,All_Metadata!$A:$P,4,FALSE)</f>
        <v>PE486</v>
      </c>
      <c r="E354">
        <f>VLOOKUP($A354,All_Metadata!$A:$P,5,FALSE)</f>
        <v>210418</v>
      </c>
      <c r="F354">
        <f>VLOOKUP($A354,All_Metadata!$A:$P,6,FALSE)</f>
        <v>4</v>
      </c>
      <c r="G354">
        <v>7</v>
      </c>
      <c r="H354" t="str">
        <f>VLOOKUP($A354,All_Metadata!$A:$P,8,FALSE)</f>
        <v>VPC</v>
      </c>
      <c r="I354">
        <f>VLOOKUP($A354,All_Metadata!$A:$P,9,FALSE)</f>
        <v>9</v>
      </c>
      <c r="J354">
        <f>VLOOKUP($A354,All_Metadata!$A:$P,10,FALSE)</f>
        <v>2</v>
      </c>
      <c r="K354">
        <f>VLOOKUP($A354,All_Metadata!$A:$P,11,FALSE)</f>
        <v>10</v>
      </c>
      <c r="L354">
        <v>60</v>
      </c>
      <c r="M354">
        <f>VLOOKUP($A354,All_Metadata!$A:$P,13,FALSE)</f>
        <v>116</v>
      </c>
      <c r="N354">
        <f>VLOOKUP($A354,All_Metadata!$A:$P,14,FALSE)</f>
        <v>0</v>
      </c>
      <c r="O354">
        <f>VLOOKUP($A354,All_Metadata!$A:$P,15,FALSE)</f>
        <v>0</v>
      </c>
      <c r="P354">
        <f>VLOOKUP($A354,All_Metadata!$A:$P,16,FALSE)</f>
        <v>40</v>
      </c>
    </row>
    <row r="355" spans="1:16" x14ac:dyDescent="0.3">
      <c r="A355" t="s">
        <v>987</v>
      </c>
      <c r="B355" t="str">
        <f>VLOOKUP($A355,All_Metadata!$A:$P,2,FALSE)</f>
        <v>Viruses</v>
      </c>
      <c r="C355">
        <f>VLOOKUP($A355,All_Metadata!$A:$P,3,FALSE)</f>
        <v>210504</v>
      </c>
      <c r="D355" t="str">
        <f>VLOOKUP($A355,All_Metadata!$A:$P,4,FALSE)</f>
        <v>PE486</v>
      </c>
      <c r="E355">
        <f>VLOOKUP($A355,All_Metadata!$A:$P,5,FALSE)</f>
        <v>210418</v>
      </c>
      <c r="F355">
        <f>VLOOKUP($A355,All_Metadata!$A:$P,6,FALSE)</f>
        <v>4</v>
      </c>
      <c r="G355">
        <v>7</v>
      </c>
      <c r="H355" t="str">
        <f>VLOOKUP($A355,All_Metadata!$A:$P,8,FALSE)</f>
        <v>VPC</v>
      </c>
      <c r="I355">
        <f>VLOOKUP($A355,All_Metadata!$A:$P,9,FALSE)</f>
        <v>9</v>
      </c>
      <c r="J355">
        <f>VLOOKUP($A355,All_Metadata!$A:$P,10,FALSE)</f>
        <v>3</v>
      </c>
      <c r="K355">
        <f>VLOOKUP($A355,All_Metadata!$A:$P,11,FALSE)</f>
        <v>10</v>
      </c>
      <c r="L355">
        <v>60</v>
      </c>
      <c r="M355">
        <f>VLOOKUP($A355,All_Metadata!$A:$P,13,FALSE)</f>
        <v>101</v>
      </c>
      <c r="N355">
        <f>VLOOKUP($A355,All_Metadata!$A:$P,14,FALSE)</f>
        <v>0</v>
      </c>
      <c r="O355">
        <f>VLOOKUP($A355,All_Metadata!$A:$P,15,FALSE)</f>
        <v>0</v>
      </c>
      <c r="P355">
        <f>VLOOKUP($A355,All_Metadata!$A:$P,16,FALSE)</f>
        <v>40</v>
      </c>
    </row>
    <row r="356" spans="1:16" x14ac:dyDescent="0.3">
      <c r="A356" t="s">
        <v>988</v>
      </c>
      <c r="B356" t="str">
        <f>VLOOKUP($A356,All_Metadata!$A:$P,2,FALSE)</f>
        <v>Viruses</v>
      </c>
      <c r="C356">
        <f>VLOOKUP($A356,All_Metadata!$A:$P,3,FALSE)</f>
        <v>210504</v>
      </c>
      <c r="D356" t="str">
        <f>VLOOKUP($A356,All_Metadata!$A:$P,4,FALSE)</f>
        <v>PE486</v>
      </c>
      <c r="E356">
        <f>VLOOKUP($A356,All_Metadata!$A:$P,5,FALSE)</f>
        <v>210418</v>
      </c>
      <c r="F356">
        <f>VLOOKUP($A356,All_Metadata!$A:$P,6,FALSE)</f>
        <v>4</v>
      </c>
      <c r="G356">
        <v>7</v>
      </c>
      <c r="H356" t="str">
        <f>VLOOKUP($A356,All_Metadata!$A:$P,8,FALSE)</f>
        <v>VPC</v>
      </c>
      <c r="I356">
        <f>VLOOKUP($A356,All_Metadata!$A:$P,9,FALSE)</f>
        <v>12</v>
      </c>
      <c r="J356">
        <f>VLOOKUP($A356,All_Metadata!$A:$P,10,FALSE)</f>
        <v>1</v>
      </c>
      <c r="K356">
        <f>VLOOKUP($A356,All_Metadata!$A:$P,11,FALSE)</f>
        <v>10</v>
      </c>
      <c r="L356">
        <v>60</v>
      </c>
      <c r="M356">
        <f>VLOOKUP($A356,All_Metadata!$A:$P,13,FALSE)</f>
        <v>145</v>
      </c>
      <c r="N356">
        <f>VLOOKUP($A356,All_Metadata!$A:$P,14,FALSE)</f>
        <v>0</v>
      </c>
      <c r="O356">
        <f>VLOOKUP($A356,All_Metadata!$A:$P,15,FALSE)</f>
        <v>0</v>
      </c>
      <c r="P356">
        <f>VLOOKUP($A356,All_Metadata!$A:$P,16,FALSE)</f>
        <v>40</v>
      </c>
    </row>
    <row r="357" spans="1:16" x14ac:dyDescent="0.3">
      <c r="A357" t="s">
        <v>989</v>
      </c>
      <c r="B357" t="str">
        <f>VLOOKUP($A357,All_Metadata!$A:$P,2,FALSE)</f>
        <v>Viruses</v>
      </c>
      <c r="C357">
        <f>VLOOKUP($A357,All_Metadata!$A:$P,3,FALSE)</f>
        <v>210504</v>
      </c>
      <c r="D357" t="str">
        <f>VLOOKUP($A357,All_Metadata!$A:$P,4,FALSE)</f>
        <v>PE486</v>
      </c>
      <c r="E357">
        <f>VLOOKUP($A357,All_Metadata!$A:$P,5,FALSE)</f>
        <v>210418</v>
      </c>
      <c r="F357">
        <f>VLOOKUP($A357,All_Metadata!$A:$P,6,FALSE)</f>
        <v>4</v>
      </c>
      <c r="G357">
        <v>7</v>
      </c>
      <c r="H357" t="str">
        <f>VLOOKUP($A357,All_Metadata!$A:$P,8,FALSE)</f>
        <v>VPC</v>
      </c>
      <c r="I357">
        <f>VLOOKUP($A357,All_Metadata!$A:$P,9,FALSE)</f>
        <v>12</v>
      </c>
      <c r="J357">
        <f>VLOOKUP($A357,All_Metadata!$A:$P,10,FALSE)</f>
        <v>2</v>
      </c>
      <c r="K357">
        <f>VLOOKUP($A357,All_Metadata!$A:$P,11,FALSE)</f>
        <v>10</v>
      </c>
      <c r="L357">
        <v>60</v>
      </c>
      <c r="M357">
        <f>VLOOKUP($A357,All_Metadata!$A:$P,13,FALSE)</f>
        <v>73</v>
      </c>
      <c r="N357">
        <f>VLOOKUP($A357,All_Metadata!$A:$P,14,FALSE)</f>
        <v>0</v>
      </c>
      <c r="O357">
        <f>VLOOKUP($A357,All_Metadata!$A:$P,15,FALSE)</f>
        <v>0</v>
      </c>
      <c r="P357">
        <f>VLOOKUP($A357,All_Metadata!$A:$P,16,FALSE)</f>
        <v>40</v>
      </c>
    </row>
    <row r="358" spans="1:16" x14ac:dyDescent="0.3">
      <c r="A358" t="s">
        <v>990</v>
      </c>
      <c r="B358" t="str">
        <f>VLOOKUP($A358,All_Metadata!$A:$P,2,FALSE)</f>
        <v>Viruses</v>
      </c>
      <c r="C358">
        <f>VLOOKUP($A358,All_Metadata!$A:$P,3,FALSE)</f>
        <v>210504</v>
      </c>
      <c r="D358" t="str">
        <f>VLOOKUP($A358,All_Metadata!$A:$P,4,FALSE)</f>
        <v>PE486</v>
      </c>
      <c r="E358">
        <f>VLOOKUP($A358,All_Metadata!$A:$P,5,FALSE)</f>
        <v>210418</v>
      </c>
      <c r="F358">
        <f>VLOOKUP($A358,All_Metadata!$A:$P,6,FALSE)</f>
        <v>4</v>
      </c>
      <c r="G358">
        <v>7</v>
      </c>
      <c r="H358" t="str">
        <f>VLOOKUP($A358,All_Metadata!$A:$P,8,FALSE)</f>
        <v>VPC</v>
      </c>
      <c r="I358">
        <f>VLOOKUP($A358,All_Metadata!$A:$P,9,FALSE)</f>
        <v>12</v>
      </c>
      <c r="J358">
        <f>VLOOKUP($A358,All_Metadata!$A:$P,10,FALSE)</f>
        <v>3</v>
      </c>
      <c r="K358">
        <f>VLOOKUP($A358,All_Metadata!$A:$P,11,FALSE)</f>
        <v>10</v>
      </c>
      <c r="L358">
        <v>60</v>
      </c>
      <c r="M358">
        <f>VLOOKUP($A358,All_Metadata!$A:$P,13,FALSE)</f>
        <v>130</v>
      </c>
      <c r="N358">
        <f>VLOOKUP($A358,All_Metadata!$A:$P,14,FALSE)</f>
        <v>0</v>
      </c>
      <c r="O358">
        <f>VLOOKUP($A358,All_Metadata!$A:$P,15,FALSE)</f>
        <v>0</v>
      </c>
      <c r="P358">
        <f>VLOOKUP($A358,All_Metadata!$A:$P,16,FALSE)</f>
        <v>40</v>
      </c>
    </row>
    <row r="359" spans="1:16" x14ac:dyDescent="0.3">
      <c r="A359" t="s">
        <v>991</v>
      </c>
      <c r="B359" t="str">
        <f>VLOOKUP($A359,All_Metadata!$A:$P,2,FALSE)</f>
        <v>Viruses</v>
      </c>
      <c r="C359">
        <f>VLOOKUP($A359,All_Metadata!$A:$P,3,FALSE)</f>
        <v>210504</v>
      </c>
      <c r="D359" t="str">
        <f>VLOOKUP($A359,All_Metadata!$A:$P,4,FALSE)</f>
        <v>PE486</v>
      </c>
      <c r="E359">
        <f>VLOOKUP($A359,All_Metadata!$A:$P,5,FALSE)</f>
        <v>210418</v>
      </c>
      <c r="F359">
        <f>VLOOKUP($A359,All_Metadata!$A:$P,6,FALSE)</f>
        <v>4</v>
      </c>
      <c r="G359">
        <v>7</v>
      </c>
      <c r="H359" t="str">
        <f>VLOOKUP($A359,All_Metadata!$A:$P,8,FALSE)</f>
        <v>VPC</v>
      </c>
      <c r="I359">
        <f>VLOOKUP($A359,All_Metadata!$A:$P,9,FALSE)</f>
        <v>24</v>
      </c>
      <c r="J359">
        <f>VLOOKUP($A359,All_Metadata!$A:$P,10,FALSE)</f>
        <v>1</v>
      </c>
      <c r="K359">
        <f>VLOOKUP($A359,All_Metadata!$A:$P,11,FALSE)</f>
        <v>10</v>
      </c>
      <c r="L359">
        <v>60</v>
      </c>
      <c r="M359">
        <f>VLOOKUP($A359,All_Metadata!$A:$P,13,FALSE)</f>
        <v>135</v>
      </c>
      <c r="N359">
        <f>VLOOKUP($A359,All_Metadata!$A:$P,14,FALSE)</f>
        <v>0</v>
      </c>
      <c r="O359">
        <f>VLOOKUP($A359,All_Metadata!$A:$P,15,FALSE)</f>
        <v>0</v>
      </c>
      <c r="P359">
        <f>VLOOKUP($A359,All_Metadata!$A:$P,16,FALSE)</f>
        <v>40</v>
      </c>
    </row>
    <row r="360" spans="1:16" x14ac:dyDescent="0.3">
      <c r="A360" t="s">
        <v>992</v>
      </c>
      <c r="B360" t="str">
        <f>VLOOKUP($A360,All_Metadata!$A:$P,2,FALSE)</f>
        <v>Viruses</v>
      </c>
      <c r="C360">
        <f>VLOOKUP($A360,All_Metadata!$A:$P,3,FALSE)</f>
        <v>210504</v>
      </c>
      <c r="D360" t="str">
        <f>VLOOKUP($A360,All_Metadata!$A:$P,4,FALSE)</f>
        <v>PE486</v>
      </c>
      <c r="E360">
        <f>VLOOKUP($A360,All_Metadata!$A:$P,5,FALSE)</f>
        <v>210418</v>
      </c>
      <c r="F360">
        <f>VLOOKUP($A360,All_Metadata!$A:$P,6,FALSE)</f>
        <v>4</v>
      </c>
      <c r="G360">
        <v>7</v>
      </c>
      <c r="H360" t="str">
        <f>VLOOKUP($A360,All_Metadata!$A:$P,8,FALSE)</f>
        <v>VPC</v>
      </c>
      <c r="I360">
        <f>VLOOKUP($A360,All_Metadata!$A:$P,9,FALSE)</f>
        <v>24</v>
      </c>
      <c r="J360">
        <f>VLOOKUP($A360,All_Metadata!$A:$P,10,FALSE)</f>
        <v>2</v>
      </c>
      <c r="K360">
        <f>VLOOKUP($A360,All_Metadata!$A:$P,11,FALSE)</f>
        <v>10</v>
      </c>
      <c r="L360">
        <v>60</v>
      </c>
      <c r="M360">
        <f>VLOOKUP($A360,All_Metadata!$A:$P,13,FALSE)</f>
        <v>88</v>
      </c>
      <c r="N360">
        <f>VLOOKUP($A360,All_Metadata!$A:$P,14,FALSE)</f>
        <v>0</v>
      </c>
      <c r="O360">
        <f>VLOOKUP($A360,All_Metadata!$A:$P,15,FALSE)</f>
        <v>0</v>
      </c>
      <c r="P360">
        <f>VLOOKUP($A360,All_Metadata!$A:$P,16,FALSE)</f>
        <v>40</v>
      </c>
    </row>
    <row r="361" spans="1:16" x14ac:dyDescent="0.3">
      <c r="A361" t="s">
        <v>993</v>
      </c>
      <c r="B361" t="str">
        <f>VLOOKUP($A361,All_Metadata!$A:$P,2,FALSE)</f>
        <v>Viruses</v>
      </c>
      <c r="C361">
        <f>VLOOKUP($A361,All_Metadata!$A:$P,3,FALSE)</f>
        <v>210504</v>
      </c>
      <c r="D361" t="str">
        <f>VLOOKUP($A361,All_Metadata!$A:$P,4,FALSE)</f>
        <v>PE486</v>
      </c>
      <c r="E361">
        <f>VLOOKUP($A361,All_Metadata!$A:$P,5,FALSE)</f>
        <v>210418</v>
      </c>
      <c r="F361">
        <f>VLOOKUP($A361,All_Metadata!$A:$P,6,FALSE)</f>
        <v>4</v>
      </c>
      <c r="G361">
        <v>7</v>
      </c>
      <c r="H361" t="str">
        <f>VLOOKUP($A361,All_Metadata!$A:$P,8,FALSE)</f>
        <v>VPC</v>
      </c>
      <c r="I361">
        <f>VLOOKUP($A361,All_Metadata!$A:$P,9,FALSE)</f>
        <v>24</v>
      </c>
      <c r="J361">
        <f>VLOOKUP($A361,All_Metadata!$A:$P,10,FALSE)</f>
        <v>3</v>
      </c>
      <c r="K361">
        <f>VLOOKUP($A361,All_Metadata!$A:$P,11,FALSE)</f>
        <v>10</v>
      </c>
      <c r="L361">
        <v>60</v>
      </c>
      <c r="M361">
        <f>VLOOKUP($A361,All_Metadata!$A:$P,13,FALSE)</f>
        <v>0</v>
      </c>
      <c r="N361">
        <f>VLOOKUP($A361,All_Metadata!$A:$P,14,FALSE)</f>
        <v>0</v>
      </c>
      <c r="O361">
        <f>VLOOKUP($A361,All_Metadata!$A:$P,15,FALSE)</f>
        <v>0</v>
      </c>
      <c r="P361">
        <f>VLOOKUP($A361,All_Metadata!$A:$P,16,FALSE)</f>
        <v>40</v>
      </c>
    </row>
    <row r="362" spans="1:16" x14ac:dyDescent="0.3">
      <c r="A362" t="s">
        <v>1008</v>
      </c>
      <c r="B362" t="str">
        <f>VLOOKUP($A362,All_Metadata!$A:$P,2,FALSE)</f>
        <v>Viruses</v>
      </c>
      <c r="C362">
        <f>VLOOKUP($A362,All_Metadata!$A:$P,3,FALSE)</f>
        <v>210504</v>
      </c>
      <c r="D362" t="str">
        <f>VLOOKUP($A362,All_Metadata!$A:$P,4,FALSE)</f>
        <v>PE486</v>
      </c>
      <c r="E362">
        <f>VLOOKUP($A362,All_Metadata!$A:$P,5,FALSE)</f>
        <v>210419</v>
      </c>
      <c r="F362">
        <f>VLOOKUP($A362,All_Metadata!$A:$P,6,FALSE)</f>
        <v>5</v>
      </c>
      <c r="G362">
        <v>7</v>
      </c>
      <c r="H362" t="str">
        <f>VLOOKUP($A362,All_Metadata!$A:$P,8,FALSE)</f>
        <v>VP</v>
      </c>
      <c r="I362">
        <f>VLOOKUP($A362,All_Metadata!$A:$P,9,FALSE)</f>
        <v>0</v>
      </c>
      <c r="J362">
        <f>VLOOKUP($A362,All_Metadata!$A:$P,10,FALSE)</f>
        <v>1</v>
      </c>
      <c r="K362">
        <f>VLOOKUP($A362,All_Metadata!$A:$P,11,FALSE)</f>
        <v>10</v>
      </c>
      <c r="L362">
        <v>60</v>
      </c>
      <c r="M362">
        <f>VLOOKUP($A362,All_Metadata!$A:$P,13,FALSE)</f>
        <v>116</v>
      </c>
      <c r="N362">
        <f>VLOOKUP($A362,All_Metadata!$A:$P,14,FALSE)</f>
        <v>7080</v>
      </c>
      <c r="O362">
        <f>VLOOKUP($A362,All_Metadata!$A:$P,15,FALSE)</f>
        <v>0</v>
      </c>
      <c r="P362">
        <f>VLOOKUP($A362,All_Metadata!$A:$P,16,FALSE)</f>
        <v>40</v>
      </c>
    </row>
    <row r="363" spans="1:16" x14ac:dyDescent="0.3">
      <c r="A363" t="s">
        <v>1009</v>
      </c>
      <c r="B363" t="str">
        <f>VLOOKUP($A363,All_Metadata!$A:$P,2,FALSE)</f>
        <v>Viruses</v>
      </c>
      <c r="C363">
        <f>VLOOKUP($A363,All_Metadata!$A:$P,3,FALSE)</f>
        <v>210504</v>
      </c>
      <c r="D363" t="str">
        <f>VLOOKUP($A363,All_Metadata!$A:$P,4,FALSE)</f>
        <v>PE486</v>
      </c>
      <c r="E363">
        <f>VLOOKUP($A363,All_Metadata!$A:$P,5,FALSE)</f>
        <v>210419</v>
      </c>
      <c r="F363">
        <f>VLOOKUP($A363,All_Metadata!$A:$P,6,FALSE)</f>
        <v>5</v>
      </c>
      <c r="G363">
        <v>7</v>
      </c>
      <c r="H363" t="str">
        <f>VLOOKUP($A363,All_Metadata!$A:$P,8,FALSE)</f>
        <v>VP</v>
      </c>
      <c r="I363">
        <f>VLOOKUP($A363,All_Metadata!$A:$P,9,FALSE)</f>
        <v>0</v>
      </c>
      <c r="J363">
        <f>VLOOKUP($A363,All_Metadata!$A:$P,10,FALSE)</f>
        <v>2</v>
      </c>
      <c r="K363">
        <f>VLOOKUP($A363,All_Metadata!$A:$P,11,FALSE)</f>
        <v>10</v>
      </c>
      <c r="L363">
        <v>60</v>
      </c>
      <c r="M363">
        <f>VLOOKUP($A363,All_Metadata!$A:$P,13,FALSE)</f>
        <v>87</v>
      </c>
      <c r="N363">
        <f>VLOOKUP($A363,All_Metadata!$A:$P,14,FALSE)</f>
        <v>5955</v>
      </c>
      <c r="O363">
        <f>VLOOKUP($A363,All_Metadata!$A:$P,15,FALSE)</f>
        <v>0</v>
      </c>
      <c r="P363">
        <f>VLOOKUP($A363,All_Metadata!$A:$P,16,FALSE)</f>
        <v>40</v>
      </c>
    </row>
    <row r="364" spans="1:16" x14ac:dyDescent="0.3">
      <c r="A364" t="s">
        <v>1010</v>
      </c>
      <c r="B364" t="str">
        <f>VLOOKUP($A364,All_Metadata!$A:$P,2,FALSE)</f>
        <v>Viruses</v>
      </c>
      <c r="C364">
        <f>VLOOKUP($A364,All_Metadata!$A:$P,3,FALSE)</f>
        <v>210504</v>
      </c>
      <c r="D364" t="str">
        <f>VLOOKUP($A364,All_Metadata!$A:$P,4,FALSE)</f>
        <v>PE486</v>
      </c>
      <c r="E364">
        <f>VLOOKUP($A364,All_Metadata!$A:$P,5,FALSE)</f>
        <v>210419</v>
      </c>
      <c r="F364">
        <f>VLOOKUP($A364,All_Metadata!$A:$P,6,FALSE)</f>
        <v>5</v>
      </c>
      <c r="G364">
        <v>7</v>
      </c>
      <c r="H364" t="str">
        <f>VLOOKUP($A364,All_Metadata!$A:$P,8,FALSE)</f>
        <v>VP</v>
      </c>
      <c r="I364">
        <f>VLOOKUP($A364,All_Metadata!$A:$P,9,FALSE)</f>
        <v>0</v>
      </c>
      <c r="J364">
        <f>VLOOKUP($A364,All_Metadata!$A:$P,10,FALSE)</f>
        <v>3</v>
      </c>
      <c r="K364">
        <f>VLOOKUP($A364,All_Metadata!$A:$P,11,FALSE)</f>
        <v>10</v>
      </c>
      <c r="L364">
        <v>60</v>
      </c>
      <c r="M364">
        <f>VLOOKUP($A364,All_Metadata!$A:$P,13,FALSE)</f>
        <v>87</v>
      </c>
      <c r="N364">
        <f>VLOOKUP($A364,All_Metadata!$A:$P,14,FALSE)</f>
        <v>6316</v>
      </c>
      <c r="O364">
        <f>VLOOKUP($A364,All_Metadata!$A:$P,15,FALSE)</f>
        <v>0</v>
      </c>
      <c r="P364">
        <f>VLOOKUP($A364,All_Metadata!$A:$P,16,FALSE)</f>
        <v>40</v>
      </c>
    </row>
    <row r="365" spans="1:16" x14ac:dyDescent="0.3">
      <c r="A365" t="s">
        <v>1011</v>
      </c>
      <c r="B365" t="str">
        <f>VLOOKUP($A365,All_Metadata!$A:$P,2,FALSE)</f>
        <v>Viruses</v>
      </c>
      <c r="C365">
        <f>VLOOKUP($A365,All_Metadata!$A:$P,3,FALSE)</f>
        <v>210504</v>
      </c>
      <c r="D365" t="str">
        <f>VLOOKUP($A365,All_Metadata!$A:$P,4,FALSE)</f>
        <v>PE486</v>
      </c>
      <c r="E365">
        <f>VLOOKUP($A365,All_Metadata!$A:$P,5,FALSE)</f>
        <v>210419</v>
      </c>
      <c r="F365">
        <f>VLOOKUP($A365,All_Metadata!$A:$P,6,FALSE)</f>
        <v>5</v>
      </c>
      <c r="G365">
        <v>7</v>
      </c>
      <c r="H365" t="str">
        <f>VLOOKUP($A365,All_Metadata!$A:$P,8,FALSE)</f>
        <v>VP</v>
      </c>
      <c r="I365">
        <f>VLOOKUP($A365,All_Metadata!$A:$P,9,FALSE)</f>
        <v>3</v>
      </c>
      <c r="J365">
        <f>VLOOKUP($A365,All_Metadata!$A:$P,10,FALSE)</f>
        <v>1</v>
      </c>
      <c r="K365">
        <f>VLOOKUP($A365,All_Metadata!$A:$P,11,FALSE)</f>
        <v>10</v>
      </c>
      <c r="L365">
        <v>60</v>
      </c>
      <c r="M365">
        <f>VLOOKUP($A365,All_Metadata!$A:$P,13,FALSE)</f>
        <v>116</v>
      </c>
      <c r="N365">
        <f>VLOOKUP($A365,All_Metadata!$A:$P,14,FALSE)</f>
        <v>7695</v>
      </c>
      <c r="O365">
        <f>VLOOKUP($A365,All_Metadata!$A:$P,15,FALSE)</f>
        <v>0</v>
      </c>
      <c r="P365">
        <f>VLOOKUP($A365,All_Metadata!$A:$P,16,FALSE)</f>
        <v>40</v>
      </c>
    </row>
    <row r="366" spans="1:16" x14ac:dyDescent="0.3">
      <c r="A366" t="s">
        <v>1012</v>
      </c>
      <c r="B366" t="str">
        <f>VLOOKUP($A366,All_Metadata!$A:$P,2,FALSE)</f>
        <v>Viruses</v>
      </c>
      <c r="C366">
        <f>VLOOKUP($A366,All_Metadata!$A:$P,3,FALSE)</f>
        <v>210504</v>
      </c>
      <c r="D366" t="str">
        <f>VLOOKUP($A366,All_Metadata!$A:$P,4,FALSE)</f>
        <v>PE486</v>
      </c>
      <c r="E366">
        <f>VLOOKUP($A366,All_Metadata!$A:$P,5,FALSE)</f>
        <v>210419</v>
      </c>
      <c r="F366">
        <f>VLOOKUP($A366,All_Metadata!$A:$P,6,FALSE)</f>
        <v>5</v>
      </c>
      <c r="G366">
        <v>7</v>
      </c>
      <c r="H366" t="str">
        <f>VLOOKUP($A366,All_Metadata!$A:$P,8,FALSE)</f>
        <v>VP</v>
      </c>
      <c r="I366">
        <f>VLOOKUP($A366,All_Metadata!$A:$P,9,FALSE)</f>
        <v>3</v>
      </c>
      <c r="J366">
        <f>VLOOKUP($A366,All_Metadata!$A:$P,10,FALSE)</f>
        <v>2</v>
      </c>
      <c r="K366">
        <f>VLOOKUP($A366,All_Metadata!$A:$P,11,FALSE)</f>
        <v>10</v>
      </c>
      <c r="L366">
        <v>60</v>
      </c>
      <c r="M366">
        <f>VLOOKUP($A366,All_Metadata!$A:$P,13,FALSE)</f>
        <v>116</v>
      </c>
      <c r="N366">
        <f>VLOOKUP($A366,All_Metadata!$A:$P,14,FALSE)</f>
        <v>6405</v>
      </c>
      <c r="O366">
        <f>VLOOKUP($A366,All_Metadata!$A:$P,15,FALSE)</f>
        <v>0</v>
      </c>
      <c r="P366">
        <f>VLOOKUP($A366,All_Metadata!$A:$P,16,FALSE)</f>
        <v>40</v>
      </c>
    </row>
    <row r="367" spans="1:16" x14ac:dyDescent="0.3">
      <c r="A367" t="s">
        <v>1013</v>
      </c>
      <c r="B367" t="str">
        <f>VLOOKUP($A367,All_Metadata!$A:$P,2,FALSE)</f>
        <v>Viruses</v>
      </c>
      <c r="C367">
        <f>VLOOKUP($A367,All_Metadata!$A:$P,3,FALSE)</f>
        <v>210504</v>
      </c>
      <c r="D367" t="str">
        <f>VLOOKUP($A367,All_Metadata!$A:$P,4,FALSE)</f>
        <v>PE486</v>
      </c>
      <c r="E367">
        <f>VLOOKUP($A367,All_Metadata!$A:$P,5,FALSE)</f>
        <v>210419</v>
      </c>
      <c r="F367">
        <f>VLOOKUP($A367,All_Metadata!$A:$P,6,FALSE)</f>
        <v>5</v>
      </c>
      <c r="G367">
        <v>7</v>
      </c>
      <c r="H367" t="str">
        <f>VLOOKUP($A367,All_Metadata!$A:$P,8,FALSE)</f>
        <v>VP</v>
      </c>
      <c r="I367">
        <f>VLOOKUP($A367,All_Metadata!$A:$P,9,FALSE)</f>
        <v>3</v>
      </c>
      <c r="J367">
        <f>VLOOKUP($A367,All_Metadata!$A:$P,10,FALSE)</f>
        <v>3</v>
      </c>
      <c r="K367">
        <f>VLOOKUP($A367,All_Metadata!$A:$P,11,FALSE)</f>
        <v>10</v>
      </c>
      <c r="L367">
        <v>60</v>
      </c>
      <c r="M367">
        <f>VLOOKUP($A367,All_Metadata!$A:$P,13,FALSE)</f>
        <v>103</v>
      </c>
      <c r="N367">
        <f>VLOOKUP($A367,All_Metadata!$A:$P,14,FALSE)</f>
        <v>6735</v>
      </c>
      <c r="O367">
        <f>VLOOKUP($A367,All_Metadata!$A:$P,15,FALSE)</f>
        <v>0</v>
      </c>
      <c r="P367">
        <f>VLOOKUP($A367,All_Metadata!$A:$P,16,FALSE)</f>
        <v>40</v>
      </c>
    </row>
    <row r="368" spans="1:16" x14ac:dyDescent="0.3">
      <c r="A368" t="s">
        <v>1014</v>
      </c>
      <c r="B368" t="str">
        <f>VLOOKUP($A368,All_Metadata!$A:$P,2,FALSE)</f>
        <v>Viruses</v>
      </c>
      <c r="C368">
        <f>VLOOKUP($A368,All_Metadata!$A:$P,3,FALSE)</f>
        <v>210504</v>
      </c>
      <c r="D368" t="str">
        <f>VLOOKUP($A368,All_Metadata!$A:$P,4,FALSE)</f>
        <v>PE486</v>
      </c>
      <c r="E368">
        <f>VLOOKUP($A368,All_Metadata!$A:$P,5,FALSE)</f>
        <v>210419</v>
      </c>
      <c r="F368">
        <f>VLOOKUP($A368,All_Metadata!$A:$P,6,FALSE)</f>
        <v>5</v>
      </c>
      <c r="G368">
        <v>7</v>
      </c>
      <c r="H368" t="str">
        <f>VLOOKUP($A368,All_Metadata!$A:$P,8,FALSE)</f>
        <v>VP</v>
      </c>
      <c r="I368">
        <f>VLOOKUP($A368,All_Metadata!$A:$P,9,FALSE)</f>
        <v>6</v>
      </c>
      <c r="J368">
        <f>VLOOKUP($A368,All_Metadata!$A:$P,10,FALSE)</f>
        <v>1</v>
      </c>
      <c r="K368">
        <f>VLOOKUP($A368,All_Metadata!$A:$P,11,FALSE)</f>
        <v>10</v>
      </c>
      <c r="L368">
        <v>60</v>
      </c>
      <c r="M368">
        <f>VLOOKUP($A368,All_Metadata!$A:$P,13,FALSE)</f>
        <v>105</v>
      </c>
      <c r="N368">
        <f>VLOOKUP($A368,All_Metadata!$A:$P,14,FALSE)</f>
        <v>6915</v>
      </c>
      <c r="O368">
        <f>VLOOKUP($A368,All_Metadata!$A:$P,15,FALSE)</f>
        <v>0</v>
      </c>
      <c r="P368">
        <f>VLOOKUP($A368,All_Metadata!$A:$P,16,FALSE)</f>
        <v>40</v>
      </c>
    </row>
    <row r="369" spans="1:16" x14ac:dyDescent="0.3">
      <c r="A369" t="s">
        <v>1015</v>
      </c>
      <c r="B369" t="str">
        <f>VLOOKUP($A369,All_Metadata!$A:$P,2,FALSE)</f>
        <v>Viruses</v>
      </c>
      <c r="C369">
        <f>VLOOKUP($A369,All_Metadata!$A:$P,3,FALSE)</f>
        <v>210504</v>
      </c>
      <c r="D369" t="str">
        <f>VLOOKUP($A369,All_Metadata!$A:$P,4,FALSE)</f>
        <v>PE486</v>
      </c>
      <c r="E369">
        <f>VLOOKUP($A369,All_Metadata!$A:$P,5,FALSE)</f>
        <v>210419</v>
      </c>
      <c r="F369">
        <f>VLOOKUP($A369,All_Metadata!$A:$P,6,FALSE)</f>
        <v>5</v>
      </c>
      <c r="G369">
        <v>7</v>
      </c>
      <c r="H369" t="str">
        <f>VLOOKUP($A369,All_Metadata!$A:$P,8,FALSE)</f>
        <v>VP</v>
      </c>
      <c r="I369">
        <f>VLOOKUP($A369,All_Metadata!$A:$P,9,FALSE)</f>
        <v>6</v>
      </c>
      <c r="J369">
        <f>VLOOKUP($A369,All_Metadata!$A:$P,10,FALSE)</f>
        <v>2</v>
      </c>
      <c r="K369">
        <f>VLOOKUP($A369,All_Metadata!$A:$P,11,FALSE)</f>
        <v>10</v>
      </c>
      <c r="L369">
        <v>60</v>
      </c>
      <c r="M369">
        <f>VLOOKUP($A369,All_Metadata!$A:$P,13,FALSE)</f>
        <v>116</v>
      </c>
      <c r="N369">
        <f>VLOOKUP($A369,All_Metadata!$A:$P,14,FALSE)</f>
        <v>7785</v>
      </c>
      <c r="O369">
        <f>VLOOKUP($A369,All_Metadata!$A:$P,15,FALSE)</f>
        <v>0</v>
      </c>
      <c r="P369">
        <f>VLOOKUP($A369,All_Metadata!$A:$P,16,FALSE)</f>
        <v>40</v>
      </c>
    </row>
    <row r="370" spans="1:16" x14ac:dyDescent="0.3">
      <c r="A370" t="s">
        <v>1016</v>
      </c>
      <c r="B370" t="str">
        <f>VLOOKUP($A370,All_Metadata!$A:$P,2,FALSE)</f>
        <v>Viruses</v>
      </c>
      <c r="C370">
        <f>VLOOKUP($A370,All_Metadata!$A:$P,3,FALSE)</f>
        <v>210504</v>
      </c>
      <c r="D370" t="str">
        <f>VLOOKUP($A370,All_Metadata!$A:$P,4,FALSE)</f>
        <v>PE486</v>
      </c>
      <c r="E370">
        <f>VLOOKUP($A370,All_Metadata!$A:$P,5,FALSE)</f>
        <v>210419</v>
      </c>
      <c r="F370">
        <f>VLOOKUP($A370,All_Metadata!$A:$P,6,FALSE)</f>
        <v>5</v>
      </c>
      <c r="G370">
        <v>7</v>
      </c>
      <c r="H370" t="str">
        <f>VLOOKUP($A370,All_Metadata!$A:$P,8,FALSE)</f>
        <v>VP</v>
      </c>
      <c r="I370">
        <f>VLOOKUP($A370,All_Metadata!$A:$P,9,FALSE)</f>
        <v>6</v>
      </c>
      <c r="J370">
        <f>VLOOKUP($A370,All_Metadata!$A:$P,10,FALSE)</f>
        <v>3</v>
      </c>
      <c r="K370">
        <f>VLOOKUP($A370,All_Metadata!$A:$P,11,FALSE)</f>
        <v>10</v>
      </c>
      <c r="L370">
        <v>60</v>
      </c>
      <c r="M370">
        <f>VLOOKUP($A370,All_Metadata!$A:$P,13,FALSE)</f>
        <v>130</v>
      </c>
      <c r="N370">
        <f>VLOOKUP($A370,All_Metadata!$A:$P,14,FALSE)</f>
        <v>8310</v>
      </c>
      <c r="O370">
        <f>VLOOKUP($A370,All_Metadata!$A:$P,15,FALSE)</f>
        <v>0</v>
      </c>
      <c r="P370">
        <f>VLOOKUP($A370,All_Metadata!$A:$P,16,FALSE)</f>
        <v>40</v>
      </c>
    </row>
    <row r="371" spans="1:16" x14ac:dyDescent="0.3">
      <c r="A371" t="s">
        <v>1021</v>
      </c>
      <c r="B371" t="str">
        <f>VLOOKUP($A371,All_Metadata!$A:$P,2,FALSE)</f>
        <v>Viruses</v>
      </c>
      <c r="C371">
        <f>VLOOKUP($A371,All_Metadata!$A:$P,3,FALSE)</f>
        <v>210504</v>
      </c>
      <c r="D371" t="str">
        <f>VLOOKUP($A371,All_Metadata!$A:$P,4,FALSE)</f>
        <v>PE486</v>
      </c>
      <c r="E371">
        <f>VLOOKUP($A371,All_Metadata!$A:$P,5,FALSE)</f>
        <v>210419</v>
      </c>
      <c r="F371">
        <f>VLOOKUP($A371,All_Metadata!$A:$P,6,FALSE)</f>
        <v>5</v>
      </c>
      <c r="G371">
        <v>7</v>
      </c>
      <c r="H371" t="str">
        <f>VLOOKUP($A371,All_Metadata!$A:$P,8,FALSE)</f>
        <v>VP</v>
      </c>
      <c r="I371">
        <f>VLOOKUP($A371,All_Metadata!$A:$P,9,FALSE)</f>
        <v>9</v>
      </c>
      <c r="J371">
        <f>VLOOKUP($A371,All_Metadata!$A:$P,10,FALSE)</f>
        <v>1</v>
      </c>
      <c r="K371">
        <f>VLOOKUP($A371,All_Metadata!$A:$P,11,FALSE)</f>
        <v>10</v>
      </c>
      <c r="L371">
        <v>60</v>
      </c>
      <c r="M371">
        <f>VLOOKUP($A371,All_Metadata!$A:$P,13,FALSE)</f>
        <v>130</v>
      </c>
      <c r="N371">
        <f>VLOOKUP($A371,All_Metadata!$A:$P,14,FALSE)</f>
        <v>9255</v>
      </c>
      <c r="O371">
        <f>VLOOKUP($A371,All_Metadata!$A:$P,15,FALSE)</f>
        <v>0</v>
      </c>
      <c r="P371">
        <f>VLOOKUP($A371,All_Metadata!$A:$P,16,FALSE)</f>
        <v>40</v>
      </c>
    </row>
    <row r="372" spans="1:16" x14ac:dyDescent="0.3">
      <c r="A372" t="s">
        <v>1025</v>
      </c>
      <c r="B372" t="str">
        <f>VLOOKUP($A372,All_Metadata!$A:$P,2,FALSE)</f>
        <v>Viruses</v>
      </c>
      <c r="C372">
        <f>VLOOKUP($A372,All_Metadata!$A:$P,3,FALSE)</f>
        <v>210504</v>
      </c>
      <c r="D372" t="str">
        <f>VLOOKUP($A372,All_Metadata!$A:$P,4,FALSE)</f>
        <v>PE486</v>
      </c>
      <c r="E372">
        <f>VLOOKUP($A372,All_Metadata!$A:$P,5,FALSE)</f>
        <v>210419</v>
      </c>
      <c r="F372">
        <f>VLOOKUP($A372,All_Metadata!$A:$P,6,FALSE)</f>
        <v>5</v>
      </c>
      <c r="G372">
        <v>7</v>
      </c>
      <c r="H372" t="str">
        <f>VLOOKUP($A372,All_Metadata!$A:$P,8,FALSE)</f>
        <v>VP</v>
      </c>
      <c r="I372">
        <f>VLOOKUP($A372,All_Metadata!$A:$P,9,FALSE)</f>
        <v>9</v>
      </c>
      <c r="J372">
        <f>VLOOKUP($A372,All_Metadata!$A:$P,10,FALSE)</f>
        <v>3</v>
      </c>
      <c r="K372">
        <f>VLOOKUP($A372,All_Metadata!$A:$P,11,FALSE)</f>
        <v>10</v>
      </c>
      <c r="L372">
        <v>60</v>
      </c>
      <c r="M372">
        <f>VLOOKUP($A372,All_Metadata!$A:$P,13,FALSE)</f>
        <v>116</v>
      </c>
      <c r="N372">
        <f>VLOOKUP($A372,All_Metadata!$A:$P,14,FALSE)</f>
        <v>7440</v>
      </c>
      <c r="O372">
        <f>VLOOKUP($A372,All_Metadata!$A:$P,15,FALSE)</f>
        <v>0</v>
      </c>
      <c r="P372">
        <f>VLOOKUP($A372,All_Metadata!$A:$P,16,FALSE)</f>
        <v>40</v>
      </c>
    </row>
    <row r="373" spans="1:16" x14ac:dyDescent="0.3">
      <c r="A373" t="s">
        <v>1026</v>
      </c>
      <c r="B373" t="str">
        <f>VLOOKUP($A373,All_Metadata!$A:$P,2,FALSE)</f>
        <v>Viruses</v>
      </c>
      <c r="C373">
        <f>VLOOKUP($A373,All_Metadata!$A:$P,3,FALSE)</f>
        <v>210504</v>
      </c>
      <c r="D373" t="str">
        <f>VLOOKUP($A373,All_Metadata!$A:$P,4,FALSE)</f>
        <v>PE486</v>
      </c>
      <c r="E373">
        <f>VLOOKUP($A373,All_Metadata!$A:$P,5,FALSE)</f>
        <v>210419</v>
      </c>
      <c r="F373">
        <f>VLOOKUP($A373,All_Metadata!$A:$P,6,FALSE)</f>
        <v>5</v>
      </c>
      <c r="G373">
        <v>7</v>
      </c>
      <c r="H373" t="str">
        <f>VLOOKUP($A373,All_Metadata!$A:$P,8,FALSE)</f>
        <v>VP</v>
      </c>
      <c r="I373">
        <f>VLOOKUP($A373,All_Metadata!$A:$P,9,FALSE)</f>
        <v>12</v>
      </c>
      <c r="J373">
        <f>VLOOKUP($A373,All_Metadata!$A:$P,10,FALSE)</f>
        <v>1</v>
      </c>
      <c r="K373">
        <f>VLOOKUP($A373,All_Metadata!$A:$P,11,FALSE)</f>
        <v>10</v>
      </c>
      <c r="L373">
        <v>60</v>
      </c>
      <c r="M373">
        <f>VLOOKUP($A373,All_Metadata!$A:$P,13,FALSE)</f>
        <v>118</v>
      </c>
      <c r="N373">
        <f>VLOOKUP($A373,All_Metadata!$A:$P,14,FALSE)</f>
        <v>7545</v>
      </c>
      <c r="O373">
        <f>VLOOKUP($A373,All_Metadata!$A:$P,15,FALSE)</f>
        <v>0</v>
      </c>
      <c r="P373">
        <f>VLOOKUP($A373,All_Metadata!$A:$P,16,FALSE)</f>
        <v>40</v>
      </c>
    </row>
    <row r="374" spans="1:16" x14ac:dyDescent="0.3">
      <c r="A374" t="s">
        <v>1027</v>
      </c>
      <c r="B374" t="str">
        <f>VLOOKUP($A374,All_Metadata!$A:$P,2,FALSE)</f>
        <v>Viruses</v>
      </c>
      <c r="C374">
        <f>VLOOKUP($A374,All_Metadata!$A:$P,3,FALSE)</f>
        <v>210504</v>
      </c>
      <c r="D374" t="str">
        <f>VLOOKUP($A374,All_Metadata!$A:$P,4,FALSE)</f>
        <v>PE486</v>
      </c>
      <c r="E374">
        <f>VLOOKUP($A374,All_Metadata!$A:$P,5,FALSE)</f>
        <v>210419</v>
      </c>
      <c r="F374">
        <f>VLOOKUP($A374,All_Metadata!$A:$P,6,FALSE)</f>
        <v>5</v>
      </c>
      <c r="G374">
        <v>7</v>
      </c>
      <c r="H374" t="str">
        <f>VLOOKUP($A374,All_Metadata!$A:$P,8,FALSE)</f>
        <v>VP</v>
      </c>
      <c r="I374">
        <f>VLOOKUP($A374,All_Metadata!$A:$P,9,FALSE)</f>
        <v>12</v>
      </c>
      <c r="J374">
        <f>VLOOKUP($A374,All_Metadata!$A:$P,10,FALSE)</f>
        <v>2</v>
      </c>
      <c r="K374">
        <f>VLOOKUP($A374,All_Metadata!$A:$P,11,FALSE)</f>
        <v>10</v>
      </c>
      <c r="L374">
        <v>60</v>
      </c>
      <c r="M374">
        <f>VLOOKUP($A374,All_Metadata!$A:$P,13,FALSE)</f>
        <v>116</v>
      </c>
      <c r="N374">
        <f>VLOOKUP($A374,All_Metadata!$A:$P,14,FALSE)</f>
        <v>7335</v>
      </c>
      <c r="O374">
        <f>VLOOKUP($A374,All_Metadata!$A:$P,15,FALSE)</f>
        <v>0</v>
      </c>
      <c r="P374">
        <f>VLOOKUP($A374,All_Metadata!$A:$P,16,FALSE)</f>
        <v>40</v>
      </c>
    </row>
    <row r="375" spans="1:16" x14ac:dyDescent="0.3">
      <c r="A375" t="s">
        <v>1028</v>
      </c>
      <c r="B375" t="str">
        <f>VLOOKUP($A375,All_Metadata!$A:$P,2,FALSE)</f>
        <v>Viruses</v>
      </c>
      <c r="C375">
        <f>VLOOKUP($A375,All_Metadata!$A:$P,3,FALSE)</f>
        <v>210504</v>
      </c>
      <c r="D375" t="str">
        <f>VLOOKUP($A375,All_Metadata!$A:$P,4,FALSE)</f>
        <v>PE486</v>
      </c>
      <c r="E375">
        <f>VLOOKUP($A375,All_Metadata!$A:$P,5,FALSE)</f>
        <v>210419</v>
      </c>
      <c r="F375">
        <f>VLOOKUP($A375,All_Metadata!$A:$P,6,FALSE)</f>
        <v>5</v>
      </c>
      <c r="G375">
        <v>7</v>
      </c>
      <c r="H375" t="str">
        <f>VLOOKUP($A375,All_Metadata!$A:$P,8,FALSE)</f>
        <v>VP</v>
      </c>
      <c r="I375">
        <f>VLOOKUP($A375,All_Metadata!$A:$P,9,FALSE)</f>
        <v>12</v>
      </c>
      <c r="J375">
        <f>VLOOKUP($A375,All_Metadata!$A:$P,10,FALSE)</f>
        <v>3</v>
      </c>
      <c r="K375">
        <f>VLOOKUP($A375,All_Metadata!$A:$P,11,FALSE)</f>
        <v>10</v>
      </c>
      <c r="L375">
        <v>60</v>
      </c>
      <c r="M375">
        <f>VLOOKUP($A375,All_Metadata!$A:$P,13,FALSE)</f>
        <v>101</v>
      </c>
      <c r="N375">
        <f>VLOOKUP($A375,All_Metadata!$A:$P,14,FALSE)</f>
        <v>6930</v>
      </c>
      <c r="O375">
        <f>VLOOKUP($A375,All_Metadata!$A:$P,15,FALSE)</f>
        <v>0</v>
      </c>
      <c r="P375">
        <f>VLOOKUP($A375,All_Metadata!$A:$P,16,FALSE)</f>
        <v>40</v>
      </c>
    </row>
    <row r="376" spans="1:16" x14ac:dyDescent="0.3">
      <c r="A376" t="s">
        <v>1029</v>
      </c>
      <c r="B376" t="str">
        <f>VLOOKUP($A376,All_Metadata!$A:$P,2,FALSE)</f>
        <v>Viruses</v>
      </c>
      <c r="C376">
        <f>VLOOKUP($A376,All_Metadata!$A:$P,3,FALSE)</f>
        <v>210504</v>
      </c>
      <c r="D376" t="str">
        <f>VLOOKUP($A376,All_Metadata!$A:$P,4,FALSE)</f>
        <v>PE486</v>
      </c>
      <c r="E376">
        <f>VLOOKUP($A376,All_Metadata!$A:$P,5,FALSE)</f>
        <v>210419</v>
      </c>
      <c r="F376">
        <f>VLOOKUP($A376,All_Metadata!$A:$P,6,FALSE)</f>
        <v>5</v>
      </c>
      <c r="G376">
        <v>7</v>
      </c>
      <c r="H376" t="str">
        <f>VLOOKUP($A376,All_Metadata!$A:$P,8,FALSE)</f>
        <v>VP</v>
      </c>
      <c r="I376">
        <f>VLOOKUP($A376,All_Metadata!$A:$P,9,FALSE)</f>
        <v>24</v>
      </c>
      <c r="J376">
        <f>VLOOKUP($A376,All_Metadata!$A:$P,10,FALSE)</f>
        <v>1</v>
      </c>
      <c r="K376">
        <f>VLOOKUP($A376,All_Metadata!$A:$P,11,FALSE)</f>
        <v>10</v>
      </c>
      <c r="L376">
        <v>60</v>
      </c>
      <c r="M376">
        <f>VLOOKUP($A376,All_Metadata!$A:$P,13,FALSE)</f>
        <v>116</v>
      </c>
      <c r="N376">
        <f>VLOOKUP($A376,All_Metadata!$A:$P,14,FALSE)</f>
        <v>7155</v>
      </c>
      <c r="O376">
        <f>VLOOKUP($A376,All_Metadata!$A:$P,15,FALSE)</f>
        <v>0</v>
      </c>
      <c r="P376">
        <f>VLOOKUP($A376,All_Metadata!$A:$P,16,FALSE)</f>
        <v>40</v>
      </c>
    </row>
    <row r="377" spans="1:16" x14ac:dyDescent="0.3">
      <c r="A377" t="s">
        <v>1030</v>
      </c>
      <c r="B377" t="str">
        <f>VLOOKUP($A377,All_Metadata!$A:$P,2,FALSE)</f>
        <v>Viruses</v>
      </c>
      <c r="C377">
        <f>VLOOKUP($A377,All_Metadata!$A:$P,3,FALSE)</f>
        <v>210504</v>
      </c>
      <c r="D377" t="str">
        <f>VLOOKUP($A377,All_Metadata!$A:$P,4,FALSE)</f>
        <v>PE486</v>
      </c>
      <c r="E377">
        <f>VLOOKUP($A377,All_Metadata!$A:$P,5,FALSE)</f>
        <v>210419</v>
      </c>
      <c r="F377">
        <f>VLOOKUP($A377,All_Metadata!$A:$P,6,FALSE)</f>
        <v>5</v>
      </c>
      <c r="G377">
        <v>7</v>
      </c>
      <c r="H377" t="str">
        <f>VLOOKUP($A377,All_Metadata!$A:$P,8,FALSE)</f>
        <v>VP</v>
      </c>
      <c r="I377">
        <f>VLOOKUP($A377,All_Metadata!$A:$P,9,FALSE)</f>
        <v>24</v>
      </c>
      <c r="J377">
        <f>VLOOKUP($A377,All_Metadata!$A:$P,10,FALSE)</f>
        <v>2</v>
      </c>
      <c r="K377">
        <f>VLOOKUP($A377,All_Metadata!$A:$P,11,FALSE)</f>
        <v>10</v>
      </c>
      <c r="L377">
        <v>60</v>
      </c>
      <c r="M377">
        <f>VLOOKUP($A377,All_Metadata!$A:$P,13,FALSE)</f>
        <v>103</v>
      </c>
      <c r="N377">
        <f>VLOOKUP($A377,All_Metadata!$A:$P,14,FALSE)</f>
        <v>8280</v>
      </c>
      <c r="O377">
        <f>VLOOKUP($A377,All_Metadata!$A:$P,15,FALSE)</f>
        <v>0</v>
      </c>
      <c r="P377">
        <f>VLOOKUP($A377,All_Metadata!$A:$P,16,FALSE)</f>
        <v>40</v>
      </c>
    </row>
    <row r="378" spans="1:16" x14ac:dyDescent="0.3">
      <c r="A378" t="s">
        <v>1031</v>
      </c>
      <c r="B378" t="str">
        <f>VLOOKUP($A378,All_Metadata!$A:$P,2,FALSE)</f>
        <v>Viruses</v>
      </c>
      <c r="C378">
        <f>VLOOKUP($A378,All_Metadata!$A:$P,3,FALSE)</f>
        <v>210504</v>
      </c>
      <c r="D378" t="str">
        <f>VLOOKUP($A378,All_Metadata!$A:$P,4,FALSE)</f>
        <v>PE486</v>
      </c>
      <c r="E378">
        <f>VLOOKUP($A378,All_Metadata!$A:$P,5,FALSE)</f>
        <v>210419</v>
      </c>
      <c r="F378">
        <f>VLOOKUP($A378,All_Metadata!$A:$P,6,FALSE)</f>
        <v>5</v>
      </c>
      <c r="G378">
        <v>7</v>
      </c>
      <c r="H378" t="str">
        <f>VLOOKUP($A378,All_Metadata!$A:$P,8,FALSE)</f>
        <v>VP</v>
      </c>
      <c r="I378">
        <f>VLOOKUP($A378,All_Metadata!$A:$P,9,FALSE)</f>
        <v>24</v>
      </c>
      <c r="J378">
        <f>VLOOKUP($A378,All_Metadata!$A:$P,10,FALSE)</f>
        <v>3</v>
      </c>
      <c r="K378">
        <f>VLOOKUP($A378,All_Metadata!$A:$P,11,FALSE)</f>
        <v>10</v>
      </c>
      <c r="L378">
        <v>60</v>
      </c>
      <c r="M378">
        <f>VLOOKUP($A378,All_Metadata!$A:$P,13,FALSE)</f>
        <v>101</v>
      </c>
      <c r="N378">
        <f>VLOOKUP($A378,All_Metadata!$A:$P,14,FALSE)</f>
        <v>7740</v>
      </c>
      <c r="O378">
        <f>VLOOKUP($A378,All_Metadata!$A:$P,15,FALSE)</f>
        <v>0</v>
      </c>
      <c r="P378">
        <f>VLOOKUP($A378,All_Metadata!$A:$P,16,FALSE)</f>
        <v>40</v>
      </c>
    </row>
    <row r="379" spans="1:16" x14ac:dyDescent="0.3">
      <c r="A379" t="s">
        <v>1036</v>
      </c>
      <c r="B379" t="str">
        <f>VLOOKUP($A379,All_Metadata!$A:$P,2,FALSE)</f>
        <v>Viruses</v>
      </c>
      <c r="C379">
        <f>VLOOKUP($A379,All_Metadata!$A:$P,3,FALSE)</f>
        <v>210504</v>
      </c>
      <c r="D379" t="str">
        <f>VLOOKUP($A379,All_Metadata!$A:$P,4,FALSE)</f>
        <v>PE486</v>
      </c>
      <c r="E379">
        <f>VLOOKUP($A379,All_Metadata!$A:$P,5,FALSE)</f>
        <v>210419</v>
      </c>
      <c r="F379">
        <f>VLOOKUP($A379,All_Metadata!$A:$P,6,FALSE)</f>
        <v>5</v>
      </c>
      <c r="G379">
        <v>7</v>
      </c>
      <c r="H379" t="str">
        <f>VLOOKUP($A379,All_Metadata!$A:$P,8,FALSE)</f>
        <v>VPC</v>
      </c>
      <c r="I379">
        <f>VLOOKUP($A379,All_Metadata!$A:$P,9,FALSE)</f>
        <v>0</v>
      </c>
      <c r="J379">
        <f>VLOOKUP($A379,All_Metadata!$A:$P,10,FALSE)</f>
        <v>1</v>
      </c>
      <c r="K379">
        <f>VLOOKUP($A379,All_Metadata!$A:$P,11,FALSE)</f>
        <v>10</v>
      </c>
      <c r="L379">
        <v>60</v>
      </c>
      <c r="M379">
        <f>VLOOKUP($A379,All_Metadata!$A:$P,13,FALSE)</f>
        <v>101</v>
      </c>
      <c r="N379">
        <f>VLOOKUP($A379,All_Metadata!$A:$P,14,FALSE)</f>
        <v>7020</v>
      </c>
      <c r="O379">
        <f>VLOOKUP($A379,All_Metadata!$A:$P,15,FALSE)</f>
        <v>0</v>
      </c>
      <c r="P379">
        <f>VLOOKUP($A379,All_Metadata!$A:$P,16,FALSE)</f>
        <v>40</v>
      </c>
    </row>
    <row r="380" spans="1:16" x14ac:dyDescent="0.3">
      <c r="A380" t="s">
        <v>1037</v>
      </c>
      <c r="B380" t="str">
        <f>VLOOKUP($A380,All_Metadata!$A:$P,2,FALSE)</f>
        <v>Viruses</v>
      </c>
      <c r="C380">
        <f>VLOOKUP($A380,All_Metadata!$A:$P,3,FALSE)</f>
        <v>210504</v>
      </c>
      <c r="D380" t="str">
        <f>VLOOKUP($A380,All_Metadata!$A:$P,4,FALSE)</f>
        <v>PE486</v>
      </c>
      <c r="E380">
        <f>VLOOKUP($A380,All_Metadata!$A:$P,5,FALSE)</f>
        <v>210419</v>
      </c>
      <c r="F380">
        <f>VLOOKUP($A380,All_Metadata!$A:$P,6,FALSE)</f>
        <v>5</v>
      </c>
      <c r="G380">
        <v>7</v>
      </c>
      <c r="H380" t="str">
        <f>VLOOKUP($A380,All_Metadata!$A:$P,8,FALSE)</f>
        <v>VPC</v>
      </c>
      <c r="I380">
        <f>VLOOKUP($A380,All_Metadata!$A:$P,9,FALSE)</f>
        <v>0</v>
      </c>
      <c r="J380">
        <f>VLOOKUP($A380,All_Metadata!$A:$P,10,FALSE)</f>
        <v>2</v>
      </c>
      <c r="K380">
        <f>VLOOKUP($A380,All_Metadata!$A:$P,11,FALSE)</f>
        <v>10</v>
      </c>
      <c r="L380">
        <v>60</v>
      </c>
      <c r="M380">
        <f>VLOOKUP($A380,All_Metadata!$A:$P,13,FALSE)</f>
        <v>101</v>
      </c>
      <c r="N380">
        <f>VLOOKUP($A380,All_Metadata!$A:$P,14,FALSE)</f>
        <v>6090</v>
      </c>
      <c r="O380">
        <f>VLOOKUP($A380,All_Metadata!$A:$P,15,FALSE)</f>
        <v>0</v>
      </c>
      <c r="P380">
        <f>VLOOKUP($A380,All_Metadata!$A:$P,16,FALSE)</f>
        <v>40</v>
      </c>
    </row>
    <row r="381" spans="1:16" x14ac:dyDescent="0.3">
      <c r="A381" t="s">
        <v>1038</v>
      </c>
      <c r="B381" t="str">
        <f>VLOOKUP($A381,All_Metadata!$A:$P,2,FALSE)</f>
        <v>Viruses</v>
      </c>
      <c r="C381">
        <f>VLOOKUP($A381,All_Metadata!$A:$P,3,FALSE)</f>
        <v>210504</v>
      </c>
      <c r="D381" t="str">
        <f>VLOOKUP($A381,All_Metadata!$A:$P,4,FALSE)</f>
        <v>PE486</v>
      </c>
      <c r="E381">
        <f>VLOOKUP($A381,All_Metadata!$A:$P,5,FALSE)</f>
        <v>210419</v>
      </c>
      <c r="F381">
        <f>VLOOKUP($A381,All_Metadata!$A:$P,6,FALSE)</f>
        <v>5</v>
      </c>
      <c r="G381">
        <v>7</v>
      </c>
      <c r="H381" t="str">
        <f>VLOOKUP($A381,All_Metadata!$A:$P,8,FALSE)</f>
        <v>VPC</v>
      </c>
      <c r="I381">
        <f>VLOOKUP($A381,All_Metadata!$A:$P,9,FALSE)</f>
        <v>0</v>
      </c>
      <c r="J381">
        <f>VLOOKUP($A381,All_Metadata!$A:$P,10,FALSE)</f>
        <v>3</v>
      </c>
      <c r="K381">
        <f>VLOOKUP($A381,All_Metadata!$A:$P,11,FALSE)</f>
        <v>10</v>
      </c>
      <c r="L381">
        <v>60</v>
      </c>
      <c r="M381">
        <f>VLOOKUP($A381,All_Metadata!$A:$P,13,FALSE)</f>
        <v>187</v>
      </c>
      <c r="N381">
        <f>VLOOKUP($A381,All_Metadata!$A:$P,14,FALSE)</f>
        <v>605</v>
      </c>
      <c r="O381">
        <f>VLOOKUP($A381,All_Metadata!$A:$P,15,FALSE)</f>
        <v>0</v>
      </c>
      <c r="P381">
        <f>VLOOKUP($A381,All_Metadata!$A:$P,16,FALSE)</f>
        <v>40</v>
      </c>
    </row>
    <row r="382" spans="1:16" x14ac:dyDescent="0.3">
      <c r="A382" t="s">
        <v>1039</v>
      </c>
      <c r="B382" t="str">
        <f>VLOOKUP($A382,All_Metadata!$A:$P,2,FALSE)</f>
        <v>Viruses</v>
      </c>
      <c r="C382">
        <f>VLOOKUP($A382,All_Metadata!$A:$P,3,FALSE)</f>
        <v>210504</v>
      </c>
      <c r="D382" t="str">
        <f>VLOOKUP($A382,All_Metadata!$A:$P,4,FALSE)</f>
        <v>PE486</v>
      </c>
      <c r="E382">
        <f>VLOOKUP($A382,All_Metadata!$A:$P,5,FALSE)</f>
        <v>210419</v>
      </c>
      <c r="F382">
        <f>VLOOKUP($A382,All_Metadata!$A:$P,6,FALSE)</f>
        <v>5</v>
      </c>
      <c r="G382">
        <v>7</v>
      </c>
      <c r="H382" t="str">
        <f>VLOOKUP($A382,All_Metadata!$A:$P,8,FALSE)</f>
        <v>VPC</v>
      </c>
      <c r="I382">
        <f>VLOOKUP($A382,All_Metadata!$A:$P,9,FALSE)</f>
        <v>3</v>
      </c>
      <c r="J382">
        <f>VLOOKUP($A382,All_Metadata!$A:$P,10,FALSE)</f>
        <v>1</v>
      </c>
      <c r="K382">
        <f>VLOOKUP($A382,All_Metadata!$A:$P,11,FALSE)</f>
        <v>10</v>
      </c>
      <c r="L382">
        <v>60</v>
      </c>
      <c r="M382">
        <f>VLOOKUP($A382,All_Metadata!$A:$P,13,FALSE)</f>
        <v>365</v>
      </c>
      <c r="N382">
        <f>VLOOKUP($A382,All_Metadata!$A:$P,14,FALSE)</f>
        <v>22560</v>
      </c>
      <c r="O382" t="str">
        <f>VLOOKUP($A382,All_Metadata!$A:$P,15,FALSE)</f>
        <v>??</v>
      </c>
      <c r="P382">
        <f>VLOOKUP($A382,All_Metadata!$A:$P,16,FALSE)</f>
        <v>40</v>
      </c>
    </row>
    <row r="383" spans="1:16" x14ac:dyDescent="0.3">
      <c r="A383" t="s">
        <v>1041</v>
      </c>
      <c r="B383" t="str">
        <f>VLOOKUP($A383,All_Metadata!$A:$P,2,FALSE)</f>
        <v>Viruses</v>
      </c>
      <c r="C383">
        <f>VLOOKUP($A383,All_Metadata!$A:$P,3,FALSE)</f>
        <v>210504</v>
      </c>
      <c r="D383" t="str">
        <f>VLOOKUP($A383,All_Metadata!$A:$P,4,FALSE)</f>
        <v>PE486</v>
      </c>
      <c r="E383">
        <f>VLOOKUP($A383,All_Metadata!$A:$P,5,FALSE)</f>
        <v>210419</v>
      </c>
      <c r="F383">
        <f>VLOOKUP($A383,All_Metadata!$A:$P,6,FALSE)</f>
        <v>5</v>
      </c>
      <c r="G383">
        <v>7</v>
      </c>
      <c r="H383" t="str">
        <f>VLOOKUP($A383,All_Metadata!$A:$P,8,FALSE)</f>
        <v>VPC</v>
      </c>
      <c r="I383">
        <f>VLOOKUP($A383,All_Metadata!$A:$P,9,FALSE)</f>
        <v>3</v>
      </c>
      <c r="J383">
        <f>VLOOKUP($A383,All_Metadata!$A:$P,10,FALSE)</f>
        <v>2</v>
      </c>
      <c r="K383">
        <f>VLOOKUP($A383,All_Metadata!$A:$P,11,FALSE)</f>
        <v>10</v>
      </c>
      <c r="L383">
        <v>60</v>
      </c>
      <c r="M383">
        <f>VLOOKUP($A383,All_Metadata!$A:$P,13,FALSE)</f>
        <v>72</v>
      </c>
      <c r="N383">
        <f>VLOOKUP($A383,All_Metadata!$A:$P,14,FALSE)</f>
        <v>6885</v>
      </c>
      <c r="O383">
        <f>VLOOKUP($A383,All_Metadata!$A:$P,15,FALSE)</f>
        <v>0</v>
      </c>
      <c r="P383">
        <f>VLOOKUP($A383,All_Metadata!$A:$P,16,FALSE)</f>
        <v>40</v>
      </c>
    </row>
    <row r="384" spans="1:16" x14ac:dyDescent="0.3">
      <c r="A384" t="s">
        <v>1042</v>
      </c>
      <c r="B384" t="str">
        <f>VLOOKUP($A384,All_Metadata!$A:$P,2,FALSE)</f>
        <v>Viruses</v>
      </c>
      <c r="C384">
        <f>VLOOKUP($A384,All_Metadata!$A:$P,3,FALSE)</f>
        <v>210504</v>
      </c>
      <c r="D384" t="str">
        <f>VLOOKUP($A384,All_Metadata!$A:$P,4,FALSE)</f>
        <v>PE486</v>
      </c>
      <c r="E384">
        <f>VLOOKUP($A384,All_Metadata!$A:$P,5,FALSE)</f>
        <v>210419</v>
      </c>
      <c r="F384">
        <f>VLOOKUP($A384,All_Metadata!$A:$P,6,FALSE)</f>
        <v>5</v>
      </c>
      <c r="G384">
        <v>7</v>
      </c>
      <c r="H384" t="str">
        <f>VLOOKUP($A384,All_Metadata!$A:$P,8,FALSE)</f>
        <v>VPC</v>
      </c>
      <c r="I384">
        <f>VLOOKUP($A384,All_Metadata!$A:$P,9,FALSE)</f>
        <v>3</v>
      </c>
      <c r="J384">
        <f>VLOOKUP($A384,All_Metadata!$A:$P,10,FALSE)</f>
        <v>3</v>
      </c>
      <c r="K384">
        <f>VLOOKUP($A384,All_Metadata!$A:$P,11,FALSE)</f>
        <v>10</v>
      </c>
      <c r="L384">
        <v>60</v>
      </c>
      <c r="M384">
        <f>VLOOKUP($A384,All_Metadata!$A:$P,13,FALSE)</f>
        <v>101</v>
      </c>
      <c r="N384">
        <f>VLOOKUP($A384,All_Metadata!$A:$P,14,FALSE)</f>
        <v>5940</v>
      </c>
      <c r="O384">
        <f>VLOOKUP($A384,All_Metadata!$A:$P,15,FALSE)</f>
        <v>0</v>
      </c>
      <c r="P384">
        <f>VLOOKUP($A384,All_Metadata!$A:$P,16,FALSE)</f>
        <v>40</v>
      </c>
    </row>
    <row r="385" spans="1:16" x14ac:dyDescent="0.3">
      <c r="A385" t="s">
        <v>1043</v>
      </c>
      <c r="B385" t="str">
        <f>VLOOKUP($A385,All_Metadata!$A:$P,2,FALSE)</f>
        <v>Viruses</v>
      </c>
      <c r="C385">
        <f>VLOOKUP($A385,All_Metadata!$A:$P,3,FALSE)</f>
        <v>210504</v>
      </c>
      <c r="D385" t="str">
        <f>VLOOKUP($A385,All_Metadata!$A:$P,4,FALSE)</f>
        <v>PE486</v>
      </c>
      <c r="E385">
        <f>VLOOKUP($A385,All_Metadata!$A:$P,5,FALSE)</f>
        <v>210419</v>
      </c>
      <c r="F385">
        <f>VLOOKUP($A385,All_Metadata!$A:$P,6,FALSE)</f>
        <v>5</v>
      </c>
      <c r="G385">
        <v>7</v>
      </c>
      <c r="H385" t="str">
        <f>VLOOKUP($A385,All_Metadata!$A:$P,8,FALSE)</f>
        <v>VPC</v>
      </c>
      <c r="I385">
        <f>VLOOKUP($A385,All_Metadata!$A:$P,9,FALSE)</f>
        <v>6</v>
      </c>
      <c r="J385">
        <f>VLOOKUP($A385,All_Metadata!$A:$P,10,FALSE)</f>
        <v>1</v>
      </c>
      <c r="K385">
        <f>VLOOKUP($A385,All_Metadata!$A:$P,11,FALSE)</f>
        <v>10</v>
      </c>
      <c r="L385">
        <v>60</v>
      </c>
      <c r="M385">
        <f>VLOOKUP($A385,All_Metadata!$A:$P,13,FALSE)</f>
        <v>101</v>
      </c>
      <c r="N385">
        <f>VLOOKUP($A385,All_Metadata!$A:$P,14,FALSE)</f>
        <v>7080</v>
      </c>
      <c r="O385">
        <f>VLOOKUP($A385,All_Metadata!$A:$P,15,FALSE)</f>
        <v>0</v>
      </c>
      <c r="P385">
        <f>VLOOKUP($A385,All_Metadata!$A:$P,16,FALSE)</f>
        <v>40</v>
      </c>
    </row>
    <row r="386" spans="1:16" x14ac:dyDescent="0.3">
      <c r="A386" t="s">
        <v>1044</v>
      </c>
      <c r="B386" t="str">
        <f>VLOOKUP($A386,All_Metadata!$A:$P,2,FALSE)</f>
        <v>Viruses</v>
      </c>
      <c r="C386">
        <f>VLOOKUP($A386,All_Metadata!$A:$P,3,FALSE)</f>
        <v>210504</v>
      </c>
      <c r="D386" t="str">
        <f>VLOOKUP($A386,All_Metadata!$A:$P,4,FALSE)</f>
        <v>PE486</v>
      </c>
      <c r="E386">
        <f>VLOOKUP($A386,All_Metadata!$A:$P,5,FALSE)</f>
        <v>210419</v>
      </c>
      <c r="F386">
        <f>VLOOKUP($A386,All_Metadata!$A:$P,6,FALSE)</f>
        <v>5</v>
      </c>
      <c r="G386">
        <v>7</v>
      </c>
      <c r="H386" t="str">
        <f>VLOOKUP($A386,All_Metadata!$A:$P,8,FALSE)</f>
        <v>VPC</v>
      </c>
      <c r="I386">
        <f>VLOOKUP($A386,All_Metadata!$A:$P,9,FALSE)</f>
        <v>6</v>
      </c>
      <c r="J386">
        <f>VLOOKUP($A386,All_Metadata!$A:$P,10,FALSE)</f>
        <v>2</v>
      </c>
      <c r="K386">
        <f>VLOOKUP($A386,All_Metadata!$A:$P,11,FALSE)</f>
        <v>10</v>
      </c>
      <c r="L386">
        <v>60</v>
      </c>
      <c r="M386">
        <f>VLOOKUP($A386,All_Metadata!$A:$P,13,FALSE)</f>
        <v>101</v>
      </c>
      <c r="N386">
        <f>VLOOKUP($A386,All_Metadata!$A:$P,14,FALSE)</f>
        <v>7170</v>
      </c>
      <c r="O386">
        <f>VLOOKUP($A386,All_Metadata!$A:$P,15,FALSE)</f>
        <v>0</v>
      </c>
      <c r="P386">
        <f>VLOOKUP($A386,All_Metadata!$A:$P,16,FALSE)</f>
        <v>40</v>
      </c>
    </row>
    <row r="387" spans="1:16" x14ac:dyDescent="0.3">
      <c r="A387" t="s">
        <v>1045</v>
      </c>
      <c r="B387" t="str">
        <f>VLOOKUP($A387,All_Metadata!$A:$P,2,FALSE)</f>
        <v>Viruses</v>
      </c>
      <c r="C387">
        <f>VLOOKUP($A387,All_Metadata!$A:$P,3,FALSE)</f>
        <v>210504</v>
      </c>
      <c r="D387" t="str">
        <f>VLOOKUP($A387,All_Metadata!$A:$P,4,FALSE)</f>
        <v>PE486</v>
      </c>
      <c r="E387">
        <f>VLOOKUP($A387,All_Metadata!$A:$P,5,FALSE)</f>
        <v>210419</v>
      </c>
      <c r="F387">
        <f>VLOOKUP($A387,All_Metadata!$A:$P,6,FALSE)</f>
        <v>5</v>
      </c>
      <c r="G387">
        <v>7</v>
      </c>
      <c r="H387" t="str">
        <f>VLOOKUP($A387,All_Metadata!$A:$P,8,FALSE)</f>
        <v>VPC</v>
      </c>
      <c r="I387">
        <f>VLOOKUP($A387,All_Metadata!$A:$P,9,FALSE)</f>
        <v>6</v>
      </c>
      <c r="J387">
        <f>VLOOKUP($A387,All_Metadata!$A:$P,10,FALSE)</f>
        <v>3</v>
      </c>
      <c r="K387">
        <f>VLOOKUP($A387,All_Metadata!$A:$P,11,FALSE)</f>
        <v>10</v>
      </c>
      <c r="L387">
        <v>60</v>
      </c>
      <c r="M387">
        <f>VLOOKUP($A387,All_Metadata!$A:$P,13,FALSE)</f>
        <v>130</v>
      </c>
      <c r="N387">
        <f>VLOOKUP($A387,All_Metadata!$A:$P,14,FALSE)</f>
        <v>7755</v>
      </c>
      <c r="O387">
        <f>VLOOKUP($A387,All_Metadata!$A:$P,15,FALSE)</f>
        <v>0</v>
      </c>
      <c r="P387">
        <f>VLOOKUP($A387,All_Metadata!$A:$P,16,FALSE)</f>
        <v>40</v>
      </c>
    </row>
    <row r="388" spans="1:16" x14ac:dyDescent="0.3">
      <c r="A388" t="s">
        <v>1050</v>
      </c>
      <c r="B388" t="str">
        <f>VLOOKUP($A388,All_Metadata!$A:$P,2,FALSE)</f>
        <v>Viruses</v>
      </c>
      <c r="C388">
        <f>VLOOKUP($A388,All_Metadata!$A:$P,3,FALSE)</f>
        <v>210504</v>
      </c>
      <c r="D388" t="str">
        <f>VLOOKUP($A388,All_Metadata!$A:$P,4,FALSE)</f>
        <v>PE486</v>
      </c>
      <c r="E388">
        <f>VLOOKUP($A388,All_Metadata!$A:$P,5,FALSE)</f>
        <v>210419</v>
      </c>
      <c r="F388">
        <f>VLOOKUP($A388,All_Metadata!$A:$P,6,FALSE)</f>
        <v>5</v>
      </c>
      <c r="G388">
        <v>7</v>
      </c>
      <c r="H388" t="str">
        <f>VLOOKUP($A388,All_Metadata!$A:$P,8,FALSE)</f>
        <v>VPC</v>
      </c>
      <c r="I388">
        <f>VLOOKUP($A388,All_Metadata!$A:$P,9,FALSE)</f>
        <v>9</v>
      </c>
      <c r="J388">
        <f>VLOOKUP($A388,All_Metadata!$A:$P,10,FALSE)</f>
        <v>1</v>
      </c>
      <c r="K388">
        <f>VLOOKUP($A388,All_Metadata!$A:$P,11,FALSE)</f>
        <v>10</v>
      </c>
      <c r="L388">
        <v>60</v>
      </c>
      <c r="M388">
        <f>VLOOKUP($A388,All_Metadata!$A:$P,13,FALSE)</f>
        <v>130</v>
      </c>
      <c r="N388">
        <f>VLOOKUP($A388,All_Metadata!$A:$P,14,FALSE)</f>
        <v>8385</v>
      </c>
      <c r="O388">
        <f>VLOOKUP($A388,All_Metadata!$A:$P,15,FALSE)</f>
        <v>0</v>
      </c>
      <c r="P388">
        <f>VLOOKUP($A388,All_Metadata!$A:$P,16,FALSE)</f>
        <v>40</v>
      </c>
    </row>
    <row r="389" spans="1:16" x14ac:dyDescent="0.3">
      <c r="A389" t="s">
        <v>1051</v>
      </c>
      <c r="B389" t="str">
        <f>VLOOKUP($A389,All_Metadata!$A:$P,2,FALSE)</f>
        <v>Viruses</v>
      </c>
      <c r="C389">
        <f>VLOOKUP($A389,All_Metadata!$A:$P,3,FALSE)</f>
        <v>210504</v>
      </c>
      <c r="D389" t="str">
        <f>VLOOKUP($A389,All_Metadata!$A:$P,4,FALSE)</f>
        <v>PE486</v>
      </c>
      <c r="E389">
        <f>VLOOKUP($A389,All_Metadata!$A:$P,5,FALSE)</f>
        <v>210419</v>
      </c>
      <c r="F389">
        <f>VLOOKUP($A389,All_Metadata!$A:$P,6,FALSE)</f>
        <v>5</v>
      </c>
      <c r="G389">
        <v>7</v>
      </c>
      <c r="H389" t="str">
        <f>VLOOKUP($A389,All_Metadata!$A:$P,8,FALSE)</f>
        <v>VPC</v>
      </c>
      <c r="I389">
        <f>VLOOKUP($A389,All_Metadata!$A:$P,9,FALSE)</f>
        <v>9</v>
      </c>
      <c r="J389">
        <f>VLOOKUP($A389,All_Metadata!$A:$P,10,FALSE)</f>
        <v>2</v>
      </c>
      <c r="K389">
        <f>VLOOKUP($A389,All_Metadata!$A:$P,11,FALSE)</f>
        <v>10</v>
      </c>
      <c r="L389">
        <v>60</v>
      </c>
      <c r="M389">
        <f>VLOOKUP($A389,All_Metadata!$A:$P,13,FALSE)</f>
        <v>145</v>
      </c>
      <c r="N389">
        <f>VLOOKUP($A389,All_Metadata!$A:$P,14,FALSE)</f>
        <v>7935</v>
      </c>
      <c r="O389">
        <f>VLOOKUP($A389,All_Metadata!$A:$P,15,FALSE)</f>
        <v>0</v>
      </c>
      <c r="P389">
        <f>VLOOKUP($A389,All_Metadata!$A:$P,16,FALSE)</f>
        <v>40</v>
      </c>
    </row>
    <row r="390" spans="1:16" x14ac:dyDescent="0.3">
      <c r="A390" t="s">
        <v>1052</v>
      </c>
      <c r="B390" t="str">
        <f>VLOOKUP($A390,All_Metadata!$A:$P,2,FALSE)</f>
        <v>Viruses</v>
      </c>
      <c r="C390">
        <f>VLOOKUP($A390,All_Metadata!$A:$P,3,FALSE)</f>
        <v>210504</v>
      </c>
      <c r="D390" t="str">
        <f>VLOOKUP($A390,All_Metadata!$A:$P,4,FALSE)</f>
        <v>PE486</v>
      </c>
      <c r="E390">
        <f>VLOOKUP($A390,All_Metadata!$A:$P,5,FALSE)</f>
        <v>210419</v>
      </c>
      <c r="F390">
        <f>VLOOKUP($A390,All_Metadata!$A:$P,6,FALSE)</f>
        <v>5</v>
      </c>
      <c r="G390">
        <v>7</v>
      </c>
      <c r="H390" t="str">
        <f>VLOOKUP($A390,All_Metadata!$A:$P,8,FALSE)</f>
        <v>VPC</v>
      </c>
      <c r="I390">
        <f>VLOOKUP($A390,All_Metadata!$A:$P,9,FALSE)</f>
        <v>9</v>
      </c>
      <c r="J390">
        <f>VLOOKUP($A390,All_Metadata!$A:$P,10,FALSE)</f>
        <v>3</v>
      </c>
      <c r="K390">
        <f>VLOOKUP($A390,All_Metadata!$A:$P,11,FALSE)</f>
        <v>10</v>
      </c>
      <c r="L390">
        <v>60</v>
      </c>
      <c r="M390">
        <f>VLOOKUP($A390,All_Metadata!$A:$P,13,FALSE)</f>
        <v>101</v>
      </c>
      <c r="N390">
        <f>VLOOKUP($A390,All_Metadata!$A:$P,14,FALSE)</f>
        <v>7050</v>
      </c>
      <c r="O390">
        <f>VLOOKUP($A390,All_Metadata!$A:$P,15,FALSE)</f>
        <v>0</v>
      </c>
      <c r="P390">
        <f>VLOOKUP($A390,All_Metadata!$A:$P,16,FALSE)</f>
        <v>40</v>
      </c>
    </row>
    <row r="391" spans="1:16" x14ac:dyDescent="0.3">
      <c r="A391" t="s">
        <v>1053</v>
      </c>
      <c r="B391" t="str">
        <f>VLOOKUP($A391,All_Metadata!$A:$P,2,FALSE)</f>
        <v>Viruses</v>
      </c>
      <c r="C391">
        <f>VLOOKUP($A391,All_Metadata!$A:$P,3,FALSE)</f>
        <v>210504</v>
      </c>
      <c r="D391" t="str">
        <f>VLOOKUP($A391,All_Metadata!$A:$P,4,FALSE)</f>
        <v>PE486</v>
      </c>
      <c r="E391">
        <f>VLOOKUP($A391,All_Metadata!$A:$P,5,FALSE)</f>
        <v>210419</v>
      </c>
      <c r="F391">
        <f>VLOOKUP($A391,All_Metadata!$A:$P,6,FALSE)</f>
        <v>5</v>
      </c>
      <c r="G391">
        <v>7</v>
      </c>
      <c r="H391" t="str">
        <f>VLOOKUP($A391,All_Metadata!$A:$P,8,FALSE)</f>
        <v>VPC</v>
      </c>
      <c r="I391">
        <f>VLOOKUP($A391,All_Metadata!$A:$P,9,FALSE)</f>
        <v>12</v>
      </c>
      <c r="J391">
        <f>VLOOKUP($A391,All_Metadata!$A:$P,10,FALSE)</f>
        <v>1</v>
      </c>
      <c r="K391">
        <f>VLOOKUP($A391,All_Metadata!$A:$P,11,FALSE)</f>
        <v>10</v>
      </c>
      <c r="L391">
        <v>60</v>
      </c>
      <c r="M391">
        <f>VLOOKUP($A391,All_Metadata!$A:$P,13,FALSE)</f>
        <v>145</v>
      </c>
      <c r="N391">
        <f>VLOOKUP($A391,All_Metadata!$A:$P,14,FALSE)</f>
        <v>7590</v>
      </c>
      <c r="O391">
        <f>VLOOKUP($A391,All_Metadata!$A:$P,15,FALSE)</f>
        <v>0</v>
      </c>
      <c r="P391">
        <f>VLOOKUP($A391,All_Metadata!$A:$P,16,FALSE)</f>
        <v>40</v>
      </c>
    </row>
    <row r="392" spans="1:16" x14ac:dyDescent="0.3">
      <c r="A392" t="s">
        <v>1054</v>
      </c>
      <c r="B392" t="str">
        <f>VLOOKUP($A392,All_Metadata!$A:$P,2,FALSE)</f>
        <v>Viruses</v>
      </c>
      <c r="C392">
        <f>VLOOKUP($A392,All_Metadata!$A:$P,3,FALSE)</f>
        <v>210504</v>
      </c>
      <c r="D392" t="str">
        <f>VLOOKUP($A392,All_Metadata!$A:$P,4,FALSE)</f>
        <v>PE486</v>
      </c>
      <c r="E392">
        <f>VLOOKUP($A392,All_Metadata!$A:$P,5,FALSE)</f>
        <v>210419</v>
      </c>
      <c r="F392">
        <f>VLOOKUP($A392,All_Metadata!$A:$P,6,FALSE)</f>
        <v>5</v>
      </c>
      <c r="G392">
        <v>7</v>
      </c>
      <c r="H392" t="str">
        <f>VLOOKUP($A392,All_Metadata!$A:$P,8,FALSE)</f>
        <v>VPC</v>
      </c>
      <c r="I392">
        <f>VLOOKUP($A392,All_Metadata!$A:$P,9,FALSE)</f>
        <v>12</v>
      </c>
      <c r="J392">
        <f>VLOOKUP($A392,All_Metadata!$A:$P,10,FALSE)</f>
        <v>2</v>
      </c>
      <c r="K392">
        <f>VLOOKUP($A392,All_Metadata!$A:$P,11,FALSE)</f>
        <v>10</v>
      </c>
      <c r="L392">
        <v>60</v>
      </c>
      <c r="M392">
        <f>VLOOKUP($A392,All_Metadata!$A:$P,13,FALSE)</f>
        <v>118</v>
      </c>
      <c r="N392">
        <f>VLOOKUP($A392,All_Metadata!$A:$P,14,FALSE)</f>
        <v>7035</v>
      </c>
      <c r="O392">
        <f>VLOOKUP($A392,All_Metadata!$A:$P,15,FALSE)</f>
        <v>0</v>
      </c>
      <c r="P392">
        <f>VLOOKUP($A392,All_Metadata!$A:$P,16,FALSE)</f>
        <v>40</v>
      </c>
    </row>
    <row r="393" spans="1:16" x14ac:dyDescent="0.3">
      <c r="A393" t="s">
        <v>1055</v>
      </c>
      <c r="B393" t="str">
        <f>VLOOKUP($A393,All_Metadata!$A:$P,2,FALSE)</f>
        <v>Viruses</v>
      </c>
      <c r="C393">
        <f>VLOOKUP($A393,All_Metadata!$A:$P,3,FALSE)</f>
        <v>210504</v>
      </c>
      <c r="D393" t="str">
        <f>VLOOKUP($A393,All_Metadata!$A:$P,4,FALSE)</f>
        <v>PE486</v>
      </c>
      <c r="E393">
        <f>VLOOKUP($A393,All_Metadata!$A:$P,5,FALSE)</f>
        <v>210419</v>
      </c>
      <c r="F393">
        <f>VLOOKUP($A393,All_Metadata!$A:$P,6,FALSE)</f>
        <v>5</v>
      </c>
      <c r="G393">
        <v>7</v>
      </c>
      <c r="H393" t="str">
        <f>VLOOKUP($A393,All_Metadata!$A:$P,8,FALSE)</f>
        <v>VPC</v>
      </c>
      <c r="I393">
        <f>VLOOKUP($A393,All_Metadata!$A:$P,9,FALSE)</f>
        <v>12</v>
      </c>
      <c r="J393">
        <f>VLOOKUP($A393,All_Metadata!$A:$P,10,FALSE)</f>
        <v>3</v>
      </c>
      <c r="K393">
        <f>VLOOKUP($A393,All_Metadata!$A:$P,11,FALSE)</f>
        <v>10</v>
      </c>
      <c r="L393">
        <v>60</v>
      </c>
      <c r="M393">
        <f>VLOOKUP($A393,All_Metadata!$A:$P,13,FALSE)</f>
        <v>100</v>
      </c>
      <c r="N393">
        <f>VLOOKUP($A393,All_Metadata!$A:$P,14,FALSE)</f>
        <v>6885</v>
      </c>
      <c r="O393">
        <f>VLOOKUP($A393,All_Metadata!$A:$P,15,FALSE)</f>
        <v>0</v>
      </c>
      <c r="P393">
        <f>VLOOKUP($A393,All_Metadata!$A:$P,16,FALSE)</f>
        <v>40</v>
      </c>
    </row>
    <row r="394" spans="1:16" x14ac:dyDescent="0.3">
      <c r="A394" t="s">
        <v>1056</v>
      </c>
      <c r="B394" t="str">
        <f>VLOOKUP($A394,All_Metadata!$A:$P,2,FALSE)</f>
        <v>Viruses</v>
      </c>
      <c r="C394">
        <f>VLOOKUP($A394,All_Metadata!$A:$P,3,FALSE)</f>
        <v>210504</v>
      </c>
      <c r="D394" t="str">
        <f>VLOOKUP($A394,All_Metadata!$A:$P,4,FALSE)</f>
        <v>PE486</v>
      </c>
      <c r="E394">
        <f>VLOOKUP($A394,All_Metadata!$A:$P,5,FALSE)</f>
        <v>210419</v>
      </c>
      <c r="F394">
        <f>VLOOKUP($A394,All_Metadata!$A:$P,6,FALSE)</f>
        <v>5</v>
      </c>
      <c r="G394">
        <v>7</v>
      </c>
      <c r="H394" t="str">
        <f>VLOOKUP($A394,All_Metadata!$A:$P,8,FALSE)</f>
        <v>VPC</v>
      </c>
      <c r="I394">
        <f>VLOOKUP($A394,All_Metadata!$A:$P,9,FALSE)</f>
        <v>24</v>
      </c>
      <c r="J394">
        <f>VLOOKUP($A394,All_Metadata!$A:$P,10,FALSE)</f>
        <v>1</v>
      </c>
      <c r="K394">
        <f>VLOOKUP($A394,All_Metadata!$A:$P,11,FALSE)</f>
        <v>10</v>
      </c>
      <c r="L394">
        <v>60</v>
      </c>
      <c r="M394">
        <f>VLOOKUP($A394,All_Metadata!$A:$P,13,FALSE)</f>
        <v>114</v>
      </c>
      <c r="N394">
        <f>VLOOKUP($A394,All_Metadata!$A:$P,14,FALSE)</f>
        <v>7470</v>
      </c>
      <c r="O394">
        <f>VLOOKUP($A394,All_Metadata!$A:$P,15,FALSE)</f>
        <v>0</v>
      </c>
      <c r="P394">
        <f>VLOOKUP($A394,All_Metadata!$A:$P,16,FALSE)</f>
        <v>40</v>
      </c>
    </row>
    <row r="395" spans="1:16" x14ac:dyDescent="0.3">
      <c r="A395" t="s">
        <v>1057</v>
      </c>
      <c r="B395" t="str">
        <f>VLOOKUP($A395,All_Metadata!$A:$P,2,FALSE)</f>
        <v>Viruses</v>
      </c>
      <c r="C395">
        <f>VLOOKUP($A395,All_Metadata!$A:$P,3,FALSE)</f>
        <v>210504</v>
      </c>
      <c r="D395" t="str">
        <f>VLOOKUP($A395,All_Metadata!$A:$P,4,FALSE)</f>
        <v>PE486</v>
      </c>
      <c r="E395">
        <f>VLOOKUP($A395,All_Metadata!$A:$P,5,FALSE)</f>
        <v>210419</v>
      </c>
      <c r="F395">
        <f>VLOOKUP($A395,All_Metadata!$A:$P,6,FALSE)</f>
        <v>5</v>
      </c>
      <c r="G395">
        <v>7</v>
      </c>
      <c r="H395" t="str">
        <f>VLOOKUP($A395,All_Metadata!$A:$P,8,FALSE)</f>
        <v>VPC</v>
      </c>
      <c r="I395">
        <f>VLOOKUP($A395,All_Metadata!$A:$P,9,FALSE)</f>
        <v>24</v>
      </c>
      <c r="J395">
        <f>VLOOKUP($A395,All_Metadata!$A:$P,10,FALSE)</f>
        <v>2</v>
      </c>
      <c r="K395">
        <f>VLOOKUP($A395,All_Metadata!$A:$P,11,FALSE)</f>
        <v>10</v>
      </c>
      <c r="L395">
        <v>60</v>
      </c>
      <c r="M395">
        <f>VLOOKUP($A395,All_Metadata!$A:$P,13,FALSE)</f>
        <v>145</v>
      </c>
      <c r="N395">
        <f>VLOOKUP($A395,All_Metadata!$A:$P,14,FALSE)</f>
        <v>8610</v>
      </c>
      <c r="O395">
        <f>VLOOKUP($A395,All_Metadata!$A:$P,15,FALSE)</f>
        <v>0</v>
      </c>
      <c r="P395">
        <f>VLOOKUP($A395,All_Metadata!$A:$P,16,FALSE)</f>
        <v>40</v>
      </c>
    </row>
    <row r="396" spans="1:16" x14ac:dyDescent="0.3">
      <c r="A396" t="s">
        <v>1058</v>
      </c>
      <c r="B396" t="str">
        <f>VLOOKUP($A396,All_Metadata!$A:$P,2,FALSE)</f>
        <v>Viruses</v>
      </c>
      <c r="C396">
        <f>VLOOKUP($A396,All_Metadata!$A:$P,3,FALSE)</f>
        <v>210504</v>
      </c>
      <c r="D396" t="str">
        <f>VLOOKUP($A396,All_Metadata!$A:$P,4,FALSE)</f>
        <v>PE486</v>
      </c>
      <c r="E396">
        <f>VLOOKUP($A396,All_Metadata!$A:$P,5,FALSE)</f>
        <v>210419</v>
      </c>
      <c r="F396">
        <f>VLOOKUP($A396,All_Metadata!$A:$P,6,FALSE)</f>
        <v>5</v>
      </c>
      <c r="G396">
        <v>7</v>
      </c>
      <c r="H396" t="str">
        <f>VLOOKUP($A396,All_Metadata!$A:$P,8,FALSE)</f>
        <v>VPC</v>
      </c>
      <c r="I396">
        <f>VLOOKUP($A396,All_Metadata!$A:$P,9,FALSE)</f>
        <v>24</v>
      </c>
      <c r="J396">
        <f>VLOOKUP($A396,All_Metadata!$A:$P,10,FALSE)</f>
        <v>3</v>
      </c>
      <c r="K396">
        <f>VLOOKUP($A396,All_Metadata!$A:$P,11,FALSE)</f>
        <v>10</v>
      </c>
      <c r="L396">
        <v>60</v>
      </c>
      <c r="M396">
        <f>VLOOKUP($A396,All_Metadata!$A:$P,13,FALSE)</f>
        <v>150</v>
      </c>
      <c r="N396">
        <f>VLOOKUP($A396,All_Metadata!$A:$P,14,FALSE)</f>
        <v>7860</v>
      </c>
      <c r="O396">
        <f>VLOOKUP($A396,All_Metadata!$A:$P,15,FALSE)</f>
        <v>0</v>
      </c>
      <c r="P396">
        <f>VLOOKUP($A396,All_Metadata!$A:$P,16,FALSE)</f>
        <v>40</v>
      </c>
    </row>
    <row r="397" spans="1:16" x14ac:dyDescent="0.3">
      <c r="A397" t="s">
        <v>1073</v>
      </c>
      <c r="B397" t="str">
        <f>VLOOKUP($A397,All_Metadata!$A:$P,2,FALSE)</f>
        <v>Viruses</v>
      </c>
      <c r="C397">
        <f>VLOOKUP($A397,All_Metadata!$A:$P,3,FALSE)</f>
        <v>210504</v>
      </c>
      <c r="D397" t="str">
        <f>VLOOKUP($A397,All_Metadata!$A:$P,4,FALSE)</f>
        <v>PE486</v>
      </c>
      <c r="E397">
        <f>VLOOKUP($A397,All_Metadata!$A:$P,5,FALSE)</f>
        <v>210420</v>
      </c>
      <c r="F397">
        <f>VLOOKUP($A397,All_Metadata!$A:$P,6,FALSE)</f>
        <v>6</v>
      </c>
      <c r="G397">
        <v>7</v>
      </c>
      <c r="H397" t="str">
        <f>VLOOKUP($A397,All_Metadata!$A:$P,8,FALSE)</f>
        <v>VP</v>
      </c>
      <c r="I397">
        <f>VLOOKUP($A397,All_Metadata!$A:$P,9,FALSE)</f>
        <v>0</v>
      </c>
      <c r="J397">
        <f>VLOOKUP($A397,All_Metadata!$A:$P,10,FALSE)</f>
        <v>1</v>
      </c>
      <c r="K397">
        <f>VLOOKUP($A397,All_Metadata!$A:$P,11,FALSE)</f>
        <v>10</v>
      </c>
      <c r="L397">
        <v>60</v>
      </c>
      <c r="M397">
        <f>VLOOKUP($A397,All_Metadata!$A:$P,13,FALSE)</f>
        <v>188</v>
      </c>
      <c r="N397">
        <f>VLOOKUP($A397,All_Metadata!$A:$P,14,FALSE)</f>
        <v>11445</v>
      </c>
      <c r="O397">
        <f>VLOOKUP($A397,All_Metadata!$A:$P,15,FALSE)</f>
        <v>0</v>
      </c>
      <c r="P397">
        <f>VLOOKUP($A397,All_Metadata!$A:$P,16,FALSE)</f>
        <v>40</v>
      </c>
    </row>
    <row r="398" spans="1:16" x14ac:dyDescent="0.3">
      <c r="A398" t="s">
        <v>1074</v>
      </c>
      <c r="B398" t="str">
        <f>VLOOKUP($A398,All_Metadata!$A:$P,2,FALSE)</f>
        <v>Viruses</v>
      </c>
      <c r="C398">
        <f>VLOOKUP($A398,All_Metadata!$A:$P,3,FALSE)</f>
        <v>210504</v>
      </c>
      <c r="D398" t="str">
        <f>VLOOKUP($A398,All_Metadata!$A:$P,4,FALSE)</f>
        <v>PE486</v>
      </c>
      <c r="E398">
        <f>VLOOKUP($A398,All_Metadata!$A:$P,5,FALSE)</f>
        <v>210420</v>
      </c>
      <c r="F398">
        <f>VLOOKUP($A398,All_Metadata!$A:$P,6,FALSE)</f>
        <v>6</v>
      </c>
      <c r="G398">
        <v>7</v>
      </c>
      <c r="H398" t="str">
        <f>VLOOKUP($A398,All_Metadata!$A:$P,8,FALSE)</f>
        <v>VP</v>
      </c>
      <c r="I398">
        <f>VLOOKUP($A398,All_Metadata!$A:$P,9,FALSE)</f>
        <v>0</v>
      </c>
      <c r="J398">
        <f>VLOOKUP($A398,All_Metadata!$A:$P,10,FALSE)</f>
        <v>2</v>
      </c>
      <c r="K398">
        <f>VLOOKUP($A398,All_Metadata!$A:$P,11,FALSE)</f>
        <v>10</v>
      </c>
      <c r="L398">
        <v>60</v>
      </c>
      <c r="M398">
        <f>VLOOKUP($A398,All_Metadata!$A:$P,13,FALSE)</f>
        <v>177</v>
      </c>
      <c r="N398">
        <f>VLOOKUP($A398,All_Metadata!$A:$P,14,FALSE)</f>
        <v>9570</v>
      </c>
      <c r="O398">
        <f>VLOOKUP($A398,All_Metadata!$A:$P,15,FALSE)</f>
        <v>0</v>
      </c>
      <c r="P398">
        <f>VLOOKUP($A398,All_Metadata!$A:$P,16,FALSE)</f>
        <v>40</v>
      </c>
    </row>
    <row r="399" spans="1:16" x14ac:dyDescent="0.3">
      <c r="A399" t="s">
        <v>1075</v>
      </c>
      <c r="B399" t="str">
        <f>VLOOKUP($A399,All_Metadata!$A:$P,2,FALSE)</f>
        <v>Viruses</v>
      </c>
      <c r="C399">
        <f>VLOOKUP($A399,All_Metadata!$A:$P,3,FALSE)</f>
        <v>210504</v>
      </c>
      <c r="D399" t="str">
        <f>VLOOKUP($A399,All_Metadata!$A:$P,4,FALSE)</f>
        <v>PE486</v>
      </c>
      <c r="E399">
        <f>VLOOKUP($A399,All_Metadata!$A:$P,5,FALSE)</f>
        <v>210420</v>
      </c>
      <c r="F399">
        <f>VLOOKUP($A399,All_Metadata!$A:$P,6,FALSE)</f>
        <v>6</v>
      </c>
      <c r="G399">
        <v>7</v>
      </c>
      <c r="H399" t="str">
        <f>VLOOKUP($A399,All_Metadata!$A:$P,8,FALSE)</f>
        <v>VP</v>
      </c>
      <c r="I399">
        <f>VLOOKUP($A399,All_Metadata!$A:$P,9,FALSE)</f>
        <v>0</v>
      </c>
      <c r="J399">
        <f>VLOOKUP($A399,All_Metadata!$A:$P,10,FALSE)</f>
        <v>3</v>
      </c>
      <c r="K399">
        <f>VLOOKUP($A399,All_Metadata!$A:$P,11,FALSE)</f>
        <v>10</v>
      </c>
      <c r="L399">
        <v>60</v>
      </c>
      <c r="M399">
        <f>VLOOKUP($A399,All_Metadata!$A:$P,13,FALSE)</f>
        <v>177</v>
      </c>
      <c r="N399">
        <f>VLOOKUP($A399,All_Metadata!$A:$P,14,FALSE)</f>
        <v>9435</v>
      </c>
      <c r="O399">
        <f>VLOOKUP($A399,All_Metadata!$A:$P,15,FALSE)</f>
        <v>0</v>
      </c>
      <c r="P399">
        <f>VLOOKUP($A399,All_Metadata!$A:$P,16,FALSE)</f>
        <v>40</v>
      </c>
    </row>
    <row r="400" spans="1:16" x14ac:dyDescent="0.3">
      <c r="A400" t="s">
        <v>1076</v>
      </c>
      <c r="B400" t="str">
        <f>VLOOKUP($A400,All_Metadata!$A:$P,2,FALSE)</f>
        <v>Viruses</v>
      </c>
      <c r="C400">
        <f>VLOOKUP($A400,All_Metadata!$A:$P,3,FALSE)</f>
        <v>210504</v>
      </c>
      <c r="D400" t="str">
        <f>VLOOKUP($A400,All_Metadata!$A:$P,4,FALSE)</f>
        <v>PE486</v>
      </c>
      <c r="E400">
        <f>VLOOKUP($A400,All_Metadata!$A:$P,5,FALSE)</f>
        <v>210420</v>
      </c>
      <c r="F400">
        <f>VLOOKUP($A400,All_Metadata!$A:$P,6,FALSE)</f>
        <v>6</v>
      </c>
      <c r="G400">
        <v>7</v>
      </c>
      <c r="H400" t="str">
        <f>VLOOKUP($A400,All_Metadata!$A:$P,8,FALSE)</f>
        <v>VP</v>
      </c>
      <c r="I400">
        <f>VLOOKUP($A400,All_Metadata!$A:$P,9,FALSE)</f>
        <v>3</v>
      </c>
      <c r="J400">
        <f>VLOOKUP($A400,All_Metadata!$A:$P,10,FALSE)</f>
        <v>1</v>
      </c>
      <c r="K400">
        <f>VLOOKUP($A400,All_Metadata!$A:$P,11,FALSE)</f>
        <v>10</v>
      </c>
      <c r="L400">
        <v>60</v>
      </c>
      <c r="M400">
        <f>VLOOKUP($A400,All_Metadata!$A:$P,13,FALSE)</f>
        <v>103</v>
      </c>
      <c r="N400">
        <f>VLOOKUP($A400,All_Metadata!$A:$P,14,FALSE)</f>
        <v>10005</v>
      </c>
      <c r="O400">
        <f>VLOOKUP($A400,All_Metadata!$A:$P,15,FALSE)</f>
        <v>0</v>
      </c>
      <c r="P400">
        <f>VLOOKUP($A400,All_Metadata!$A:$P,16,FALSE)</f>
        <v>40</v>
      </c>
    </row>
    <row r="401" spans="1:16" x14ac:dyDescent="0.3">
      <c r="A401" t="s">
        <v>1077</v>
      </c>
      <c r="B401" t="str">
        <f>VLOOKUP($A401,All_Metadata!$A:$P,2,FALSE)</f>
        <v>Viruses</v>
      </c>
      <c r="C401">
        <f>VLOOKUP($A401,All_Metadata!$A:$P,3,FALSE)</f>
        <v>210504</v>
      </c>
      <c r="D401" t="str">
        <f>VLOOKUP($A401,All_Metadata!$A:$P,4,FALSE)</f>
        <v>PE486</v>
      </c>
      <c r="E401">
        <f>VLOOKUP($A401,All_Metadata!$A:$P,5,FALSE)</f>
        <v>210420</v>
      </c>
      <c r="F401">
        <f>VLOOKUP($A401,All_Metadata!$A:$P,6,FALSE)</f>
        <v>6</v>
      </c>
      <c r="G401">
        <v>7</v>
      </c>
      <c r="H401" t="str">
        <f>VLOOKUP($A401,All_Metadata!$A:$P,8,FALSE)</f>
        <v>VP</v>
      </c>
      <c r="I401">
        <f>VLOOKUP($A401,All_Metadata!$A:$P,9,FALSE)</f>
        <v>3</v>
      </c>
      <c r="J401">
        <f>VLOOKUP($A401,All_Metadata!$A:$P,10,FALSE)</f>
        <v>2</v>
      </c>
      <c r="K401">
        <f>VLOOKUP($A401,All_Metadata!$A:$P,11,FALSE)</f>
        <v>10</v>
      </c>
      <c r="L401">
        <v>60</v>
      </c>
      <c r="M401">
        <f>VLOOKUP($A401,All_Metadata!$A:$P,13,FALSE)</f>
        <v>174</v>
      </c>
      <c r="N401">
        <f>VLOOKUP($A401,All_Metadata!$A:$P,14,FALSE)</f>
        <v>9405</v>
      </c>
      <c r="O401">
        <f>VLOOKUP($A401,All_Metadata!$A:$P,15,FALSE)</f>
        <v>0</v>
      </c>
      <c r="P401">
        <f>VLOOKUP($A401,All_Metadata!$A:$P,16,FALSE)</f>
        <v>40</v>
      </c>
    </row>
    <row r="402" spans="1:16" x14ac:dyDescent="0.3">
      <c r="A402" t="s">
        <v>1078</v>
      </c>
      <c r="B402" t="str">
        <f>VLOOKUP($A402,All_Metadata!$A:$P,2,FALSE)</f>
        <v>Viruses</v>
      </c>
      <c r="C402">
        <f>VLOOKUP($A402,All_Metadata!$A:$P,3,FALSE)</f>
        <v>210504</v>
      </c>
      <c r="D402" t="str">
        <f>VLOOKUP($A402,All_Metadata!$A:$P,4,FALSE)</f>
        <v>PE486</v>
      </c>
      <c r="E402">
        <f>VLOOKUP($A402,All_Metadata!$A:$P,5,FALSE)</f>
        <v>210420</v>
      </c>
      <c r="F402">
        <f>VLOOKUP($A402,All_Metadata!$A:$P,6,FALSE)</f>
        <v>6</v>
      </c>
      <c r="G402">
        <v>7</v>
      </c>
      <c r="H402" t="str">
        <f>VLOOKUP($A402,All_Metadata!$A:$P,8,FALSE)</f>
        <v>VP</v>
      </c>
      <c r="I402">
        <f>VLOOKUP($A402,All_Metadata!$A:$P,9,FALSE)</f>
        <v>3</v>
      </c>
      <c r="J402">
        <f>VLOOKUP($A402,All_Metadata!$A:$P,10,FALSE)</f>
        <v>3</v>
      </c>
      <c r="K402">
        <f>VLOOKUP($A402,All_Metadata!$A:$P,11,FALSE)</f>
        <v>10</v>
      </c>
      <c r="L402">
        <v>60</v>
      </c>
      <c r="M402">
        <f>VLOOKUP($A402,All_Metadata!$A:$P,13,FALSE)</f>
        <v>203</v>
      </c>
      <c r="N402">
        <f>VLOOKUP($A402,All_Metadata!$A:$P,14,FALSE)</f>
        <v>11769</v>
      </c>
      <c r="O402">
        <f>VLOOKUP($A402,All_Metadata!$A:$P,15,FALSE)</f>
        <v>0</v>
      </c>
      <c r="P402">
        <f>VLOOKUP($A402,All_Metadata!$A:$P,16,FALSE)</f>
        <v>40</v>
      </c>
    </row>
    <row r="403" spans="1:16" x14ac:dyDescent="0.3">
      <c r="A403" t="s">
        <v>1079</v>
      </c>
      <c r="B403" t="str">
        <f>VLOOKUP($A403,All_Metadata!$A:$P,2,FALSE)</f>
        <v>Viruses</v>
      </c>
      <c r="C403">
        <f>VLOOKUP($A403,All_Metadata!$A:$P,3,FALSE)</f>
        <v>210504</v>
      </c>
      <c r="D403" t="str">
        <f>VLOOKUP($A403,All_Metadata!$A:$P,4,FALSE)</f>
        <v>PE486</v>
      </c>
      <c r="E403">
        <f>VLOOKUP($A403,All_Metadata!$A:$P,5,FALSE)</f>
        <v>210420</v>
      </c>
      <c r="F403">
        <f>VLOOKUP($A403,All_Metadata!$A:$P,6,FALSE)</f>
        <v>6</v>
      </c>
      <c r="G403">
        <v>7</v>
      </c>
      <c r="H403" t="str">
        <f>VLOOKUP($A403,All_Metadata!$A:$P,8,FALSE)</f>
        <v>VP</v>
      </c>
      <c r="I403">
        <f>VLOOKUP($A403,All_Metadata!$A:$P,9,FALSE)</f>
        <v>6</v>
      </c>
      <c r="J403">
        <f>VLOOKUP($A403,All_Metadata!$A:$P,10,FALSE)</f>
        <v>1</v>
      </c>
      <c r="K403">
        <f>VLOOKUP($A403,All_Metadata!$A:$P,11,FALSE)</f>
        <v>10</v>
      </c>
      <c r="L403">
        <v>60</v>
      </c>
      <c r="M403">
        <f>VLOOKUP($A403,All_Metadata!$A:$P,13,FALSE)</f>
        <v>174</v>
      </c>
      <c r="N403">
        <f>VLOOKUP($A403,All_Metadata!$A:$P,14,FALSE)</f>
        <v>10110</v>
      </c>
      <c r="O403">
        <f>VLOOKUP($A403,All_Metadata!$A:$P,15,FALSE)</f>
        <v>0</v>
      </c>
      <c r="P403">
        <f>VLOOKUP($A403,All_Metadata!$A:$P,16,FALSE)</f>
        <v>40</v>
      </c>
    </row>
    <row r="404" spans="1:16" x14ac:dyDescent="0.3">
      <c r="A404" t="s">
        <v>1080</v>
      </c>
      <c r="B404" t="str">
        <f>VLOOKUP($A404,All_Metadata!$A:$P,2,FALSE)</f>
        <v>Viruses</v>
      </c>
      <c r="C404">
        <f>VLOOKUP($A404,All_Metadata!$A:$P,3,FALSE)</f>
        <v>210504</v>
      </c>
      <c r="D404" t="str">
        <f>VLOOKUP($A404,All_Metadata!$A:$P,4,FALSE)</f>
        <v>PE486</v>
      </c>
      <c r="E404">
        <f>VLOOKUP($A404,All_Metadata!$A:$P,5,FALSE)</f>
        <v>210420</v>
      </c>
      <c r="F404">
        <f>VLOOKUP($A404,All_Metadata!$A:$P,6,FALSE)</f>
        <v>6</v>
      </c>
      <c r="G404">
        <v>7</v>
      </c>
      <c r="H404" t="str">
        <f>VLOOKUP($A404,All_Metadata!$A:$P,8,FALSE)</f>
        <v>VP</v>
      </c>
      <c r="I404">
        <f>VLOOKUP($A404,All_Metadata!$A:$P,9,FALSE)</f>
        <v>6</v>
      </c>
      <c r="J404">
        <f>VLOOKUP($A404,All_Metadata!$A:$P,10,FALSE)</f>
        <v>2</v>
      </c>
      <c r="K404">
        <f>VLOOKUP($A404,All_Metadata!$A:$P,11,FALSE)</f>
        <v>10</v>
      </c>
      <c r="L404">
        <v>60</v>
      </c>
      <c r="M404">
        <f>VLOOKUP($A404,All_Metadata!$A:$P,13,FALSE)</f>
        <v>145</v>
      </c>
      <c r="N404">
        <f>VLOOKUP($A404,All_Metadata!$A:$P,14,FALSE)</f>
        <v>10575</v>
      </c>
      <c r="O404">
        <f>VLOOKUP($A404,All_Metadata!$A:$P,15,FALSE)</f>
        <v>0</v>
      </c>
      <c r="P404">
        <f>VLOOKUP($A404,All_Metadata!$A:$P,16,FALSE)</f>
        <v>40</v>
      </c>
    </row>
    <row r="405" spans="1:16" x14ac:dyDescent="0.3">
      <c r="A405" t="s">
        <v>1081</v>
      </c>
      <c r="B405" t="str">
        <f>VLOOKUP($A405,All_Metadata!$A:$P,2,FALSE)</f>
        <v>Viruses</v>
      </c>
      <c r="C405">
        <f>VLOOKUP($A405,All_Metadata!$A:$P,3,FALSE)</f>
        <v>210504</v>
      </c>
      <c r="D405" t="str">
        <f>VLOOKUP($A405,All_Metadata!$A:$P,4,FALSE)</f>
        <v>PE486</v>
      </c>
      <c r="E405">
        <f>VLOOKUP($A405,All_Metadata!$A:$P,5,FALSE)</f>
        <v>210420</v>
      </c>
      <c r="F405">
        <f>VLOOKUP($A405,All_Metadata!$A:$P,6,FALSE)</f>
        <v>6</v>
      </c>
      <c r="G405">
        <v>7</v>
      </c>
      <c r="H405" t="str">
        <f>VLOOKUP($A405,All_Metadata!$A:$P,8,FALSE)</f>
        <v>VP</v>
      </c>
      <c r="I405">
        <f>VLOOKUP($A405,All_Metadata!$A:$P,9,FALSE)</f>
        <v>6</v>
      </c>
      <c r="J405">
        <f>VLOOKUP($A405,All_Metadata!$A:$P,10,FALSE)</f>
        <v>3</v>
      </c>
      <c r="K405">
        <f>VLOOKUP($A405,All_Metadata!$A:$P,11,FALSE)</f>
        <v>10</v>
      </c>
      <c r="L405">
        <v>60</v>
      </c>
      <c r="M405">
        <f>VLOOKUP($A405,All_Metadata!$A:$P,13,FALSE)</f>
        <v>203</v>
      </c>
      <c r="N405">
        <f>VLOOKUP($A405,All_Metadata!$A:$P,14,FALSE)</f>
        <v>11970</v>
      </c>
      <c r="O405">
        <f>VLOOKUP($A405,All_Metadata!$A:$P,15,FALSE)</f>
        <v>0</v>
      </c>
      <c r="P405">
        <f>VLOOKUP($A405,All_Metadata!$A:$P,16,FALSE)</f>
        <v>40</v>
      </c>
    </row>
    <row r="406" spans="1:16" x14ac:dyDescent="0.3">
      <c r="A406" t="s">
        <v>1086</v>
      </c>
      <c r="B406" t="str">
        <f>VLOOKUP($A406,All_Metadata!$A:$P,2,FALSE)</f>
        <v>Viruses</v>
      </c>
      <c r="C406">
        <f>VLOOKUP($A406,All_Metadata!$A:$P,3,FALSE)</f>
        <v>210504</v>
      </c>
      <c r="D406" t="str">
        <f>VLOOKUP($A406,All_Metadata!$A:$P,4,FALSE)</f>
        <v>PE486</v>
      </c>
      <c r="E406">
        <f>VLOOKUP($A406,All_Metadata!$A:$P,5,FALSE)</f>
        <v>210420</v>
      </c>
      <c r="F406">
        <f>VLOOKUP($A406,All_Metadata!$A:$P,6,FALSE)</f>
        <v>6</v>
      </c>
      <c r="G406">
        <v>7</v>
      </c>
      <c r="H406" t="str">
        <f>VLOOKUP($A406,All_Metadata!$A:$P,8,FALSE)</f>
        <v>VP</v>
      </c>
      <c r="I406">
        <f>VLOOKUP($A406,All_Metadata!$A:$P,9,FALSE)</f>
        <v>9</v>
      </c>
      <c r="J406">
        <f>VLOOKUP($A406,All_Metadata!$A:$P,10,FALSE)</f>
        <v>1</v>
      </c>
      <c r="K406">
        <f>VLOOKUP($A406,All_Metadata!$A:$P,11,FALSE)</f>
        <v>10</v>
      </c>
      <c r="L406">
        <v>60</v>
      </c>
      <c r="M406">
        <f>VLOOKUP($A406,All_Metadata!$A:$P,13,FALSE)</f>
        <v>203</v>
      </c>
      <c r="N406">
        <f>VLOOKUP($A406,All_Metadata!$A:$P,14,FALSE)</f>
        <v>12255</v>
      </c>
      <c r="O406">
        <f>VLOOKUP($A406,All_Metadata!$A:$P,15,FALSE)</f>
        <v>0</v>
      </c>
      <c r="P406">
        <f>VLOOKUP($A406,All_Metadata!$A:$P,16,FALSE)</f>
        <v>40</v>
      </c>
    </row>
    <row r="407" spans="1:16" x14ac:dyDescent="0.3">
      <c r="A407" t="s">
        <v>1087</v>
      </c>
      <c r="B407" t="str">
        <f>VLOOKUP($A407,All_Metadata!$A:$P,2,FALSE)</f>
        <v>Viruses</v>
      </c>
      <c r="C407">
        <f>VLOOKUP($A407,All_Metadata!$A:$P,3,FALSE)</f>
        <v>210504</v>
      </c>
      <c r="D407" t="str">
        <f>VLOOKUP($A407,All_Metadata!$A:$P,4,FALSE)</f>
        <v>PE486</v>
      </c>
      <c r="E407">
        <f>VLOOKUP($A407,All_Metadata!$A:$P,5,FALSE)</f>
        <v>210420</v>
      </c>
      <c r="F407">
        <f>VLOOKUP($A407,All_Metadata!$A:$P,6,FALSE)</f>
        <v>6</v>
      </c>
      <c r="G407">
        <v>7</v>
      </c>
      <c r="H407" t="str">
        <f>VLOOKUP($A407,All_Metadata!$A:$P,8,FALSE)</f>
        <v>VP</v>
      </c>
      <c r="I407">
        <f>VLOOKUP($A407,All_Metadata!$A:$P,9,FALSE)</f>
        <v>9</v>
      </c>
      <c r="J407">
        <f>VLOOKUP($A407,All_Metadata!$A:$P,10,FALSE)</f>
        <v>2</v>
      </c>
      <c r="K407">
        <f>VLOOKUP($A407,All_Metadata!$A:$P,11,FALSE)</f>
        <v>10</v>
      </c>
      <c r="L407">
        <v>60</v>
      </c>
      <c r="M407">
        <f>VLOOKUP($A407,All_Metadata!$A:$P,13,FALSE)</f>
        <v>174</v>
      </c>
      <c r="N407">
        <f>VLOOKUP($A407,All_Metadata!$A:$P,14,FALSE)</f>
        <v>11595</v>
      </c>
      <c r="O407">
        <f>VLOOKUP($A407,All_Metadata!$A:$P,15,FALSE)</f>
        <v>0</v>
      </c>
      <c r="P407">
        <f>VLOOKUP($A407,All_Metadata!$A:$P,16,FALSE)</f>
        <v>40</v>
      </c>
    </row>
    <row r="408" spans="1:16" x14ac:dyDescent="0.3">
      <c r="A408" t="s">
        <v>1088</v>
      </c>
      <c r="B408" t="str">
        <f>VLOOKUP($A408,All_Metadata!$A:$P,2,FALSE)</f>
        <v>Viruses</v>
      </c>
      <c r="C408">
        <f>VLOOKUP($A408,All_Metadata!$A:$P,3,FALSE)</f>
        <v>210504</v>
      </c>
      <c r="D408" t="str">
        <f>VLOOKUP($A408,All_Metadata!$A:$P,4,FALSE)</f>
        <v>PE486</v>
      </c>
      <c r="E408">
        <f>VLOOKUP($A408,All_Metadata!$A:$P,5,FALSE)</f>
        <v>210420</v>
      </c>
      <c r="F408">
        <f>VLOOKUP($A408,All_Metadata!$A:$P,6,FALSE)</f>
        <v>6</v>
      </c>
      <c r="G408">
        <v>7</v>
      </c>
      <c r="H408" t="str">
        <f>VLOOKUP($A408,All_Metadata!$A:$P,8,FALSE)</f>
        <v>VP</v>
      </c>
      <c r="I408">
        <f>VLOOKUP($A408,All_Metadata!$A:$P,9,FALSE)</f>
        <v>9</v>
      </c>
      <c r="J408">
        <f>VLOOKUP($A408,All_Metadata!$A:$P,10,FALSE)</f>
        <v>3</v>
      </c>
      <c r="K408">
        <f>VLOOKUP($A408,All_Metadata!$A:$P,11,FALSE)</f>
        <v>10</v>
      </c>
      <c r="L408">
        <v>60</v>
      </c>
      <c r="M408">
        <f>VLOOKUP($A408,All_Metadata!$A:$P,13,FALSE)</f>
        <v>159</v>
      </c>
      <c r="N408">
        <f>VLOOKUP($A408,All_Metadata!$A:$P,14,FALSE)</f>
        <v>10455</v>
      </c>
      <c r="O408">
        <f>VLOOKUP($A408,All_Metadata!$A:$P,15,FALSE)</f>
        <v>0</v>
      </c>
      <c r="P408">
        <f>VLOOKUP($A408,All_Metadata!$A:$P,16,FALSE)</f>
        <v>40</v>
      </c>
    </row>
    <row r="409" spans="1:16" x14ac:dyDescent="0.3">
      <c r="A409" t="s">
        <v>1089</v>
      </c>
      <c r="B409" t="str">
        <f>VLOOKUP($A409,All_Metadata!$A:$P,2,FALSE)</f>
        <v>Viruses</v>
      </c>
      <c r="C409">
        <f>VLOOKUP($A409,All_Metadata!$A:$P,3,FALSE)</f>
        <v>210504</v>
      </c>
      <c r="D409" t="str">
        <f>VLOOKUP($A409,All_Metadata!$A:$P,4,FALSE)</f>
        <v>PE486</v>
      </c>
      <c r="E409">
        <f>VLOOKUP($A409,All_Metadata!$A:$P,5,FALSE)</f>
        <v>210420</v>
      </c>
      <c r="F409">
        <f>VLOOKUP($A409,All_Metadata!$A:$P,6,FALSE)</f>
        <v>6</v>
      </c>
      <c r="G409">
        <v>7</v>
      </c>
      <c r="H409" t="str">
        <f>VLOOKUP($A409,All_Metadata!$A:$P,8,FALSE)</f>
        <v>VP</v>
      </c>
      <c r="I409">
        <f>VLOOKUP($A409,All_Metadata!$A:$P,9,FALSE)</f>
        <v>12</v>
      </c>
      <c r="J409">
        <f>VLOOKUP($A409,All_Metadata!$A:$P,10,FALSE)</f>
        <v>1</v>
      </c>
      <c r="K409">
        <f>VLOOKUP($A409,All_Metadata!$A:$P,11,FALSE)</f>
        <v>10</v>
      </c>
      <c r="L409">
        <v>60</v>
      </c>
      <c r="M409">
        <f>VLOOKUP($A409,All_Metadata!$A:$P,13,FALSE)</f>
        <v>180</v>
      </c>
      <c r="N409">
        <f>VLOOKUP($A409,All_Metadata!$A:$P,14,FALSE)</f>
        <v>11370</v>
      </c>
      <c r="O409">
        <f>VLOOKUP($A409,All_Metadata!$A:$P,15,FALSE)</f>
        <v>0</v>
      </c>
      <c r="P409">
        <f>VLOOKUP($A409,All_Metadata!$A:$P,16,FALSE)</f>
        <v>40</v>
      </c>
    </row>
    <row r="410" spans="1:16" x14ac:dyDescent="0.3">
      <c r="A410" t="s">
        <v>1090</v>
      </c>
      <c r="B410" t="str">
        <f>VLOOKUP($A410,All_Metadata!$A:$P,2,FALSE)</f>
        <v>Viruses</v>
      </c>
      <c r="C410">
        <f>VLOOKUP($A410,All_Metadata!$A:$P,3,FALSE)</f>
        <v>210504</v>
      </c>
      <c r="D410" t="str">
        <f>VLOOKUP($A410,All_Metadata!$A:$P,4,FALSE)</f>
        <v>PE486</v>
      </c>
      <c r="E410">
        <f>VLOOKUP($A410,All_Metadata!$A:$P,5,FALSE)</f>
        <v>210420</v>
      </c>
      <c r="F410">
        <f>VLOOKUP($A410,All_Metadata!$A:$P,6,FALSE)</f>
        <v>6</v>
      </c>
      <c r="G410">
        <v>7</v>
      </c>
      <c r="H410" t="str">
        <f>VLOOKUP($A410,All_Metadata!$A:$P,8,FALSE)</f>
        <v>VP</v>
      </c>
      <c r="I410">
        <f>VLOOKUP($A410,All_Metadata!$A:$P,9,FALSE)</f>
        <v>12</v>
      </c>
      <c r="J410">
        <f>VLOOKUP($A410,All_Metadata!$A:$P,10,FALSE)</f>
        <v>2</v>
      </c>
      <c r="K410">
        <f>VLOOKUP($A410,All_Metadata!$A:$P,11,FALSE)</f>
        <v>10</v>
      </c>
      <c r="L410">
        <v>60</v>
      </c>
      <c r="M410">
        <f>VLOOKUP($A410,All_Metadata!$A:$P,13,FALSE)</f>
        <v>174</v>
      </c>
      <c r="N410">
        <f>VLOOKUP($A410,All_Metadata!$A:$P,14,FALSE)</f>
        <v>10110</v>
      </c>
      <c r="O410">
        <f>VLOOKUP($A410,All_Metadata!$A:$P,15,FALSE)</f>
        <v>0</v>
      </c>
      <c r="P410">
        <f>VLOOKUP($A410,All_Metadata!$A:$P,16,FALSE)</f>
        <v>40</v>
      </c>
    </row>
    <row r="411" spans="1:16" x14ac:dyDescent="0.3">
      <c r="A411" t="s">
        <v>1091</v>
      </c>
      <c r="B411" t="str">
        <f>VLOOKUP($A411,All_Metadata!$A:$P,2,FALSE)</f>
        <v>Viruses</v>
      </c>
      <c r="C411">
        <f>VLOOKUP($A411,All_Metadata!$A:$P,3,FALSE)</f>
        <v>210504</v>
      </c>
      <c r="D411" t="str">
        <f>VLOOKUP($A411,All_Metadata!$A:$P,4,FALSE)</f>
        <v>PE486</v>
      </c>
      <c r="E411">
        <f>VLOOKUP($A411,All_Metadata!$A:$P,5,FALSE)</f>
        <v>210420</v>
      </c>
      <c r="F411">
        <f>VLOOKUP($A411,All_Metadata!$A:$P,6,FALSE)</f>
        <v>6</v>
      </c>
      <c r="G411">
        <v>7</v>
      </c>
      <c r="H411" t="str">
        <f>VLOOKUP($A411,All_Metadata!$A:$P,8,FALSE)</f>
        <v>VP</v>
      </c>
      <c r="I411">
        <f>VLOOKUP($A411,All_Metadata!$A:$P,9,FALSE)</f>
        <v>12</v>
      </c>
      <c r="J411">
        <f>VLOOKUP($A411,All_Metadata!$A:$P,10,FALSE)</f>
        <v>3</v>
      </c>
      <c r="K411">
        <f>VLOOKUP($A411,All_Metadata!$A:$P,11,FALSE)</f>
        <v>10</v>
      </c>
      <c r="L411">
        <v>60</v>
      </c>
      <c r="M411">
        <f>VLOOKUP($A411,All_Metadata!$A:$P,13,FALSE)</f>
        <v>169</v>
      </c>
      <c r="N411">
        <f>VLOOKUP($A411,All_Metadata!$A:$P,14,FALSE)</f>
        <v>9975</v>
      </c>
      <c r="O411">
        <f>VLOOKUP($A411,All_Metadata!$A:$P,15,FALSE)</f>
        <v>0</v>
      </c>
      <c r="P411">
        <f>VLOOKUP($A411,All_Metadata!$A:$P,16,FALSE)</f>
        <v>40</v>
      </c>
    </row>
    <row r="412" spans="1:16" x14ac:dyDescent="0.3">
      <c r="A412" t="s">
        <v>1092</v>
      </c>
      <c r="B412" t="str">
        <f>VLOOKUP($A412,All_Metadata!$A:$P,2,FALSE)</f>
        <v>Viruses</v>
      </c>
      <c r="C412">
        <f>VLOOKUP($A412,All_Metadata!$A:$P,3,FALSE)</f>
        <v>210504</v>
      </c>
      <c r="D412" t="str">
        <f>VLOOKUP($A412,All_Metadata!$A:$P,4,FALSE)</f>
        <v>PE486</v>
      </c>
      <c r="E412">
        <f>VLOOKUP($A412,All_Metadata!$A:$P,5,FALSE)</f>
        <v>210420</v>
      </c>
      <c r="F412">
        <f>VLOOKUP($A412,All_Metadata!$A:$P,6,FALSE)</f>
        <v>6</v>
      </c>
      <c r="G412">
        <v>7</v>
      </c>
      <c r="H412" t="str">
        <f>VLOOKUP($A412,All_Metadata!$A:$P,8,FALSE)</f>
        <v>VP</v>
      </c>
      <c r="I412">
        <f>VLOOKUP($A412,All_Metadata!$A:$P,9,FALSE)</f>
        <v>24</v>
      </c>
      <c r="J412">
        <f>VLOOKUP($A412,All_Metadata!$A:$P,10,FALSE)</f>
        <v>1</v>
      </c>
      <c r="K412">
        <f>VLOOKUP($A412,All_Metadata!$A:$P,11,FALSE)</f>
        <v>10</v>
      </c>
      <c r="L412">
        <v>60</v>
      </c>
      <c r="M412">
        <f>VLOOKUP($A412,All_Metadata!$A:$P,13,FALSE)</f>
        <v>174</v>
      </c>
      <c r="N412">
        <f>VLOOKUP($A412,All_Metadata!$A:$P,14,FALSE)</f>
        <v>10845</v>
      </c>
      <c r="O412">
        <f>VLOOKUP($A412,All_Metadata!$A:$P,15,FALSE)</f>
        <v>0</v>
      </c>
      <c r="P412">
        <f>VLOOKUP($A412,All_Metadata!$A:$P,16,FALSE)</f>
        <v>40</v>
      </c>
    </row>
    <row r="413" spans="1:16" x14ac:dyDescent="0.3">
      <c r="A413" t="s">
        <v>1093</v>
      </c>
      <c r="B413" t="str">
        <f>VLOOKUP($A413,All_Metadata!$A:$P,2,FALSE)</f>
        <v>Viruses</v>
      </c>
      <c r="C413">
        <f>VLOOKUP($A413,All_Metadata!$A:$P,3,FALSE)</f>
        <v>210504</v>
      </c>
      <c r="D413" t="str">
        <f>VLOOKUP($A413,All_Metadata!$A:$P,4,FALSE)</f>
        <v>PE486</v>
      </c>
      <c r="E413">
        <f>VLOOKUP($A413,All_Metadata!$A:$P,5,FALSE)</f>
        <v>210420</v>
      </c>
      <c r="F413">
        <f>VLOOKUP($A413,All_Metadata!$A:$P,6,FALSE)</f>
        <v>6</v>
      </c>
      <c r="G413">
        <v>7</v>
      </c>
      <c r="H413" t="str">
        <f>VLOOKUP($A413,All_Metadata!$A:$P,8,FALSE)</f>
        <v>VP</v>
      </c>
      <c r="I413">
        <f>VLOOKUP($A413,All_Metadata!$A:$P,9,FALSE)</f>
        <v>24</v>
      </c>
      <c r="J413">
        <f>VLOOKUP($A413,All_Metadata!$A:$P,10,FALSE)</f>
        <v>2</v>
      </c>
      <c r="K413">
        <f>VLOOKUP($A413,All_Metadata!$A:$P,11,FALSE)</f>
        <v>10</v>
      </c>
      <c r="L413">
        <v>60</v>
      </c>
      <c r="M413">
        <f>VLOOKUP($A413,All_Metadata!$A:$P,13,FALSE)</f>
        <v>203</v>
      </c>
      <c r="N413">
        <f>VLOOKUP($A413,All_Metadata!$A:$P,14,FALSE)</f>
        <v>11505</v>
      </c>
      <c r="O413">
        <f>VLOOKUP($A413,All_Metadata!$A:$P,15,FALSE)</f>
        <v>0</v>
      </c>
      <c r="P413">
        <f>VLOOKUP($A413,All_Metadata!$A:$P,16,FALSE)</f>
        <v>40</v>
      </c>
    </row>
    <row r="414" spans="1:16" x14ac:dyDescent="0.3">
      <c r="A414" t="s">
        <v>1094</v>
      </c>
      <c r="B414" t="str">
        <f>VLOOKUP($A414,All_Metadata!$A:$P,2,FALSE)</f>
        <v>Viruses</v>
      </c>
      <c r="C414">
        <f>VLOOKUP($A414,All_Metadata!$A:$P,3,FALSE)</f>
        <v>210504</v>
      </c>
      <c r="D414" t="str">
        <f>VLOOKUP($A414,All_Metadata!$A:$P,4,FALSE)</f>
        <v>PE486</v>
      </c>
      <c r="E414">
        <f>VLOOKUP($A414,All_Metadata!$A:$P,5,FALSE)</f>
        <v>210420</v>
      </c>
      <c r="F414">
        <f>VLOOKUP($A414,All_Metadata!$A:$P,6,FALSE)</f>
        <v>6</v>
      </c>
      <c r="G414">
        <v>7</v>
      </c>
      <c r="H414" t="str">
        <f>VLOOKUP($A414,All_Metadata!$A:$P,8,FALSE)</f>
        <v>VP</v>
      </c>
      <c r="I414">
        <f>VLOOKUP($A414,All_Metadata!$A:$P,9,FALSE)</f>
        <v>24</v>
      </c>
      <c r="J414">
        <f>VLOOKUP($A414,All_Metadata!$A:$P,10,FALSE)</f>
        <v>3</v>
      </c>
      <c r="K414">
        <f>VLOOKUP($A414,All_Metadata!$A:$P,11,FALSE)</f>
        <v>10</v>
      </c>
      <c r="L414">
        <v>60</v>
      </c>
      <c r="M414">
        <f>VLOOKUP($A414,All_Metadata!$A:$P,13,FALSE)</f>
        <v>145</v>
      </c>
      <c r="N414">
        <f>VLOOKUP($A414,All_Metadata!$A:$P,14,FALSE)</f>
        <v>8280</v>
      </c>
      <c r="O414">
        <f>VLOOKUP($A414,All_Metadata!$A:$P,15,FALSE)</f>
        <v>0</v>
      </c>
      <c r="P414">
        <f>VLOOKUP($A414,All_Metadata!$A:$P,16,FALSE)</f>
        <v>40</v>
      </c>
    </row>
    <row r="415" spans="1:16" x14ac:dyDescent="0.3">
      <c r="A415" t="s">
        <v>1099</v>
      </c>
      <c r="B415" t="str">
        <f>VLOOKUP($A415,All_Metadata!$A:$P,2,FALSE)</f>
        <v>Viruses</v>
      </c>
      <c r="C415">
        <f>VLOOKUP($A415,All_Metadata!$A:$P,3,FALSE)</f>
        <v>210504</v>
      </c>
      <c r="D415" t="str">
        <f>VLOOKUP($A415,All_Metadata!$A:$P,4,FALSE)</f>
        <v>PE486</v>
      </c>
      <c r="E415">
        <f>VLOOKUP($A415,All_Metadata!$A:$P,5,FALSE)</f>
        <v>210420</v>
      </c>
      <c r="F415">
        <f>VLOOKUP($A415,All_Metadata!$A:$P,6,FALSE)</f>
        <v>6</v>
      </c>
      <c r="G415">
        <v>7</v>
      </c>
      <c r="H415" t="str">
        <f>VLOOKUP($A415,All_Metadata!$A:$P,8,FALSE)</f>
        <v>VPC</v>
      </c>
      <c r="I415">
        <f>VLOOKUP($A415,All_Metadata!$A:$P,9,FALSE)</f>
        <v>0</v>
      </c>
      <c r="J415">
        <f>VLOOKUP($A415,All_Metadata!$A:$P,10,FALSE)</f>
        <v>1</v>
      </c>
      <c r="K415">
        <f>VLOOKUP($A415,All_Metadata!$A:$P,11,FALSE)</f>
        <v>10</v>
      </c>
      <c r="L415">
        <v>60</v>
      </c>
      <c r="M415">
        <f>VLOOKUP($A415,All_Metadata!$A:$P,13,FALSE)</f>
        <v>220</v>
      </c>
      <c r="N415">
        <f>VLOOKUP($A415,All_Metadata!$A:$P,14,FALSE)</f>
        <v>12900</v>
      </c>
      <c r="O415">
        <f>VLOOKUP($A415,All_Metadata!$A:$P,15,FALSE)</f>
        <v>0</v>
      </c>
      <c r="P415">
        <f>VLOOKUP($A415,All_Metadata!$A:$P,16,FALSE)</f>
        <v>40</v>
      </c>
    </row>
    <row r="416" spans="1:16" x14ac:dyDescent="0.3">
      <c r="A416" t="s">
        <v>1100</v>
      </c>
      <c r="B416" t="str">
        <f>VLOOKUP($A416,All_Metadata!$A:$P,2,FALSE)</f>
        <v>Viruses</v>
      </c>
      <c r="C416">
        <f>VLOOKUP($A416,All_Metadata!$A:$P,3,FALSE)</f>
        <v>210504</v>
      </c>
      <c r="D416" t="str">
        <f>VLOOKUP($A416,All_Metadata!$A:$P,4,FALSE)</f>
        <v>PE486</v>
      </c>
      <c r="E416">
        <f>VLOOKUP($A416,All_Metadata!$A:$P,5,FALSE)</f>
        <v>210420</v>
      </c>
      <c r="F416">
        <f>VLOOKUP($A416,All_Metadata!$A:$P,6,FALSE)</f>
        <v>6</v>
      </c>
      <c r="G416">
        <v>7</v>
      </c>
      <c r="H416" t="str">
        <f>VLOOKUP($A416,All_Metadata!$A:$P,8,FALSE)</f>
        <v>VPC</v>
      </c>
      <c r="I416">
        <f>VLOOKUP($A416,All_Metadata!$A:$P,9,FALSE)</f>
        <v>0</v>
      </c>
      <c r="J416">
        <f>VLOOKUP($A416,All_Metadata!$A:$P,10,FALSE)</f>
        <v>2</v>
      </c>
      <c r="K416">
        <f>VLOOKUP($A416,All_Metadata!$A:$P,11,FALSE)</f>
        <v>10</v>
      </c>
      <c r="L416">
        <v>60</v>
      </c>
      <c r="M416">
        <f>VLOOKUP($A416,All_Metadata!$A:$P,13,FALSE)</f>
        <v>200</v>
      </c>
      <c r="N416">
        <f>VLOOKUP($A416,All_Metadata!$A:$P,14,FALSE)</f>
        <v>12330</v>
      </c>
      <c r="O416">
        <f>VLOOKUP($A416,All_Metadata!$A:$P,15,FALSE)</f>
        <v>0</v>
      </c>
      <c r="P416">
        <f>VLOOKUP($A416,All_Metadata!$A:$P,16,FALSE)</f>
        <v>40</v>
      </c>
    </row>
    <row r="417" spans="1:16" x14ac:dyDescent="0.3">
      <c r="A417" t="s">
        <v>1101</v>
      </c>
      <c r="B417" t="str">
        <f>VLOOKUP($A417,All_Metadata!$A:$P,2,FALSE)</f>
        <v>Viruses</v>
      </c>
      <c r="C417">
        <f>VLOOKUP($A417,All_Metadata!$A:$P,3,FALSE)</f>
        <v>210504</v>
      </c>
      <c r="D417" t="str">
        <f>VLOOKUP($A417,All_Metadata!$A:$P,4,FALSE)</f>
        <v>PE486</v>
      </c>
      <c r="E417">
        <f>VLOOKUP($A417,All_Metadata!$A:$P,5,FALSE)</f>
        <v>210420</v>
      </c>
      <c r="F417">
        <f>VLOOKUP($A417,All_Metadata!$A:$P,6,FALSE)</f>
        <v>6</v>
      </c>
      <c r="G417">
        <v>7</v>
      </c>
      <c r="H417" t="str">
        <f>VLOOKUP($A417,All_Metadata!$A:$P,8,FALSE)</f>
        <v>VPC</v>
      </c>
      <c r="I417">
        <f>VLOOKUP($A417,All_Metadata!$A:$P,9,FALSE)</f>
        <v>0</v>
      </c>
      <c r="J417">
        <f>VLOOKUP($A417,All_Metadata!$A:$P,10,FALSE)</f>
        <v>3</v>
      </c>
      <c r="K417">
        <f>VLOOKUP($A417,All_Metadata!$A:$P,11,FALSE)</f>
        <v>10</v>
      </c>
      <c r="L417">
        <v>60</v>
      </c>
      <c r="M417">
        <f>VLOOKUP($A417,All_Metadata!$A:$P,13,FALSE)</f>
        <v>200</v>
      </c>
      <c r="N417">
        <f>VLOOKUP($A417,All_Metadata!$A:$P,14,FALSE)</f>
        <v>12210</v>
      </c>
      <c r="O417">
        <f>VLOOKUP($A417,All_Metadata!$A:$P,15,FALSE)</f>
        <v>0</v>
      </c>
      <c r="P417">
        <f>VLOOKUP($A417,All_Metadata!$A:$P,16,FALSE)</f>
        <v>40</v>
      </c>
    </row>
    <row r="418" spans="1:16" x14ac:dyDescent="0.3">
      <c r="A418" t="s">
        <v>1102</v>
      </c>
      <c r="B418" t="str">
        <f>VLOOKUP($A418,All_Metadata!$A:$P,2,FALSE)</f>
        <v>Viruses</v>
      </c>
      <c r="C418">
        <f>VLOOKUP($A418,All_Metadata!$A:$P,3,FALSE)</f>
        <v>210504</v>
      </c>
      <c r="D418" t="str">
        <f>VLOOKUP($A418,All_Metadata!$A:$P,4,FALSE)</f>
        <v>PE486</v>
      </c>
      <c r="E418">
        <f>VLOOKUP($A418,All_Metadata!$A:$P,5,FALSE)</f>
        <v>210420</v>
      </c>
      <c r="F418">
        <f>VLOOKUP($A418,All_Metadata!$A:$P,6,FALSE)</f>
        <v>6</v>
      </c>
      <c r="G418">
        <v>7</v>
      </c>
      <c r="H418" t="str">
        <f>VLOOKUP($A418,All_Metadata!$A:$P,8,FALSE)</f>
        <v>VPC</v>
      </c>
      <c r="I418">
        <f>VLOOKUP($A418,All_Metadata!$A:$P,9,FALSE)</f>
        <v>3</v>
      </c>
      <c r="J418">
        <f>VLOOKUP($A418,All_Metadata!$A:$P,10,FALSE)</f>
        <v>1</v>
      </c>
      <c r="K418">
        <f>VLOOKUP($A418,All_Metadata!$A:$P,11,FALSE)</f>
        <v>10</v>
      </c>
      <c r="L418">
        <v>60</v>
      </c>
      <c r="M418">
        <f>VLOOKUP($A418,All_Metadata!$A:$P,13,FALSE)</f>
        <v>200</v>
      </c>
      <c r="N418">
        <f>VLOOKUP($A418,All_Metadata!$A:$P,14,FALSE)</f>
        <v>12255</v>
      </c>
      <c r="O418">
        <f>VLOOKUP($A418,All_Metadata!$A:$P,15,FALSE)</f>
        <v>0</v>
      </c>
      <c r="P418">
        <f>VLOOKUP($A418,All_Metadata!$A:$P,16,FALSE)</f>
        <v>40</v>
      </c>
    </row>
    <row r="419" spans="1:16" x14ac:dyDescent="0.3">
      <c r="A419" t="s">
        <v>1103</v>
      </c>
      <c r="B419" t="str">
        <f>VLOOKUP($A419,All_Metadata!$A:$P,2,FALSE)</f>
        <v>Viruses</v>
      </c>
      <c r="C419">
        <f>VLOOKUP($A419,All_Metadata!$A:$P,3,FALSE)</f>
        <v>210504</v>
      </c>
      <c r="D419" t="str">
        <f>VLOOKUP($A419,All_Metadata!$A:$P,4,FALSE)</f>
        <v>PE486</v>
      </c>
      <c r="E419">
        <f>VLOOKUP($A419,All_Metadata!$A:$P,5,FALSE)</f>
        <v>210420</v>
      </c>
      <c r="F419">
        <f>VLOOKUP($A419,All_Metadata!$A:$P,6,FALSE)</f>
        <v>6</v>
      </c>
      <c r="G419">
        <v>7</v>
      </c>
      <c r="H419" t="str">
        <f>VLOOKUP($A419,All_Metadata!$A:$P,8,FALSE)</f>
        <v>VPC</v>
      </c>
      <c r="I419">
        <f>VLOOKUP($A419,All_Metadata!$A:$P,9,FALSE)</f>
        <v>3</v>
      </c>
      <c r="J419">
        <f>VLOOKUP($A419,All_Metadata!$A:$P,10,FALSE)</f>
        <v>2</v>
      </c>
      <c r="K419">
        <f>VLOOKUP($A419,All_Metadata!$A:$P,11,FALSE)</f>
        <v>10</v>
      </c>
      <c r="L419">
        <v>60</v>
      </c>
      <c r="M419">
        <f>VLOOKUP($A419,All_Metadata!$A:$P,13,FALSE)</f>
        <v>200</v>
      </c>
      <c r="N419">
        <f>VLOOKUP($A419,All_Metadata!$A:$P,14,FALSE)</f>
        <v>11820</v>
      </c>
      <c r="O419">
        <f>VLOOKUP($A419,All_Metadata!$A:$P,15,FALSE)</f>
        <v>0</v>
      </c>
      <c r="P419">
        <f>VLOOKUP($A419,All_Metadata!$A:$P,16,FALSE)</f>
        <v>40</v>
      </c>
    </row>
    <row r="420" spans="1:16" x14ac:dyDescent="0.3">
      <c r="A420" t="s">
        <v>1104</v>
      </c>
      <c r="B420" t="str">
        <f>VLOOKUP($A420,All_Metadata!$A:$P,2,FALSE)</f>
        <v>Viruses</v>
      </c>
      <c r="C420">
        <f>VLOOKUP($A420,All_Metadata!$A:$P,3,FALSE)</f>
        <v>210504</v>
      </c>
      <c r="D420" t="str">
        <f>VLOOKUP($A420,All_Metadata!$A:$P,4,FALSE)</f>
        <v>PE486</v>
      </c>
      <c r="E420">
        <f>VLOOKUP($A420,All_Metadata!$A:$P,5,FALSE)</f>
        <v>210420</v>
      </c>
      <c r="F420">
        <f>VLOOKUP($A420,All_Metadata!$A:$P,6,FALSE)</f>
        <v>6</v>
      </c>
      <c r="G420">
        <v>7</v>
      </c>
      <c r="H420" t="str">
        <f>VLOOKUP($A420,All_Metadata!$A:$P,8,FALSE)</f>
        <v>VPC</v>
      </c>
      <c r="I420">
        <f>VLOOKUP($A420,All_Metadata!$A:$P,9,FALSE)</f>
        <v>3</v>
      </c>
      <c r="J420">
        <f>VLOOKUP($A420,All_Metadata!$A:$P,10,FALSE)</f>
        <v>3</v>
      </c>
      <c r="K420">
        <f>VLOOKUP($A420,All_Metadata!$A:$P,11,FALSE)</f>
        <v>10</v>
      </c>
      <c r="L420">
        <v>60</v>
      </c>
      <c r="M420">
        <f>VLOOKUP($A420,All_Metadata!$A:$P,13,FALSE)</f>
        <v>200</v>
      </c>
      <c r="N420">
        <f>VLOOKUP($A420,All_Metadata!$A:$P,14,FALSE)</f>
        <v>12945</v>
      </c>
      <c r="O420">
        <f>VLOOKUP($A420,All_Metadata!$A:$P,15,FALSE)</f>
        <v>0</v>
      </c>
      <c r="P420">
        <f>VLOOKUP($A420,All_Metadata!$A:$P,16,FALSE)</f>
        <v>40</v>
      </c>
    </row>
    <row r="421" spans="1:16" x14ac:dyDescent="0.3">
      <c r="A421" t="s">
        <v>1105</v>
      </c>
      <c r="B421" t="str">
        <f>VLOOKUP($A421,All_Metadata!$A:$P,2,FALSE)</f>
        <v>Viruses</v>
      </c>
      <c r="C421">
        <f>VLOOKUP($A421,All_Metadata!$A:$P,3,FALSE)</f>
        <v>210504</v>
      </c>
      <c r="D421" t="str">
        <f>VLOOKUP($A421,All_Metadata!$A:$P,4,FALSE)</f>
        <v>PE486</v>
      </c>
      <c r="E421">
        <f>VLOOKUP($A421,All_Metadata!$A:$P,5,FALSE)</f>
        <v>210420</v>
      </c>
      <c r="F421">
        <f>VLOOKUP($A421,All_Metadata!$A:$P,6,FALSE)</f>
        <v>6</v>
      </c>
      <c r="G421">
        <v>7</v>
      </c>
      <c r="H421" t="str">
        <f>VLOOKUP($A421,All_Metadata!$A:$P,8,FALSE)</f>
        <v>VPC</v>
      </c>
      <c r="I421">
        <f>VLOOKUP($A421,All_Metadata!$A:$P,9,FALSE)</f>
        <v>6</v>
      </c>
      <c r="J421">
        <f>VLOOKUP($A421,All_Metadata!$A:$P,10,FALSE)</f>
        <v>1</v>
      </c>
      <c r="K421">
        <f>VLOOKUP($A421,All_Metadata!$A:$P,11,FALSE)</f>
        <v>10</v>
      </c>
      <c r="L421">
        <v>60</v>
      </c>
      <c r="M421">
        <f>VLOOKUP($A421,All_Metadata!$A:$P,13,FALSE)</f>
        <v>200</v>
      </c>
      <c r="N421">
        <f>VLOOKUP($A421,All_Metadata!$A:$P,14,FALSE)</f>
        <v>12660</v>
      </c>
      <c r="O421">
        <f>VLOOKUP($A421,All_Metadata!$A:$P,15,FALSE)</f>
        <v>0</v>
      </c>
      <c r="P421">
        <f>VLOOKUP($A421,All_Metadata!$A:$P,16,FALSE)</f>
        <v>40</v>
      </c>
    </row>
    <row r="422" spans="1:16" x14ac:dyDescent="0.3">
      <c r="A422" t="s">
        <v>1106</v>
      </c>
      <c r="B422" t="str">
        <f>VLOOKUP($A422,All_Metadata!$A:$P,2,FALSE)</f>
        <v>Viruses</v>
      </c>
      <c r="C422">
        <f>VLOOKUP($A422,All_Metadata!$A:$P,3,FALSE)</f>
        <v>210504</v>
      </c>
      <c r="D422" t="str">
        <f>VLOOKUP($A422,All_Metadata!$A:$P,4,FALSE)</f>
        <v>PE486</v>
      </c>
      <c r="E422">
        <f>VLOOKUP($A422,All_Metadata!$A:$P,5,FALSE)</f>
        <v>210420</v>
      </c>
      <c r="F422">
        <f>VLOOKUP($A422,All_Metadata!$A:$P,6,FALSE)</f>
        <v>6</v>
      </c>
      <c r="G422">
        <v>7</v>
      </c>
      <c r="H422" t="str">
        <f>VLOOKUP($A422,All_Metadata!$A:$P,8,FALSE)</f>
        <v>VPC</v>
      </c>
      <c r="I422">
        <f>VLOOKUP($A422,All_Metadata!$A:$P,9,FALSE)</f>
        <v>6</v>
      </c>
      <c r="J422">
        <f>VLOOKUP($A422,All_Metadata!$A:$P,10,FALSE)</f>
        <v>2</v>
      </c>
      <c r="K422">
        <f>VLOOKUP($A422,All_Metadata!$A:$P,11,FALSE)</f>
        <v>10</v>
      </c>
      <c r="L422">
        <v>60</v>
      </c>
      <c r="M422">
        <f>VLOOKUP($A422,All_Metadata!$A:$P,13,FALSE)</f>
        <v>220</v>
      </c>
      <c r="N422">
        <f>VLOOKUP($A422,All_Metadata!$A:$P,14,FALSE)</f>
        <v>12695</v>
      </c>
      <c r="O422">
        <f>VLOOKUP($A422,All_Metadata!$A:$P,15,FALSE)</f>
        <v>0</v>
      </c>
      <c r="P422">
        <f>VLOOKUP($A422,All_Metadata!$A:$P,16,FALSE)</f>
        <v>40</v>
      </c>
    </row>
    <row r="423" spans="1:16" x14ac:dyDescent="0.3">
      <c r="A423" t="s">
        <v>1107</v>
      </c>
      <c r="B423" t="str">
        <f>VLOOKUP($A423,All_Metadata!$A:$P,2,FALSE)</f>
        <v>Viruses</v>
      </c>
      <c r="C423">
        <f>VLOOKUP($A423,All_Metadata!$A:$P,3,FALSE)</f>
        <v>210504</v>
      </c>
      <c r="D423" t="str">
        <f>VLOOKUP($A423,All_Metadata!$A:$P,4,FALSE)</f>
        <v>PE486</v>
      </c>
      <c r="E423">
        <f>VLOOKUP($A423,All_Metadata!$A:$P,5,FALSE)</f>
        <v>210420</v>
      </c>
      <c r="F423">
        <f>VLOOKUP($A423,All_Metadata!$A:$P,6,FALSE)</f>
        <v>6</v>
      </c>
      <c r="G423">
        <v>7</v>
      </c>
      <c r="H423" t="str">
        <f>VLOOKUP($A423,All_Metadata!$A:$P,8,FALSE)</f>
        <v>VPC</v>
      </c>
      <c r="I423">
        <f>VLOOKUP($A423,All_Metadata!$A:$P,9,FALSE)</f>
        <v>6</v>
      </c>
      <c r="J423">
        <f>VLOOKUP($A423,All_Metadata!$A:$P,10,FALSE)</f>
        <v>3</v>
      </c>
      <c r="K423">
        <f>VLOOKUP($A423,All_Metadata!$A:$P,11,FALSE)</f>
        <v>10</v>
      </c>
      <c r="L423">
        <v>60</v>
      </c>
      <c r="M423">
        <f>VLOOKUP($A423,All_Metadata!$A:$P,13,FALSE)</f>
        <v>220</v>
      </c>
      <c r="N423">
        <f>VLOOKUP($A423,All_Metadata!$A:$P,14,FALSE)</f>
        <v>12510</v>
      </c>
      <c r="O423">
        <f>VLOOKUP($A423,All_Metadata!$A:$P,15,FALSE)</f>
        <v>0</v>
      </c>
      <c r="P423">
        <f>VLOOKUP($A423,All_Metadata!$A:$P,16,FALSE)</f>
        <v>40</v>
      </c>
    </row>
    <row r="424" spans="1:16" x14ac:dyDescent="0.3">
      <c r="A424" t="s">
        <v>1112</v>
      </c>
      <c r="B424" t="str">
        <f>VLOOKUP($A424,All_Metadata!$A:$P,2,FALSE)</f>
        <v>Viruses</v>
      </c>
      <c r="C424">
        <f>VLOOKUP($A424,All_Metadata!$A:$P,3,FALSE)</f>
        <v>210504</v>
      </c>
      <c r="D424" t="str">
        <f>VLOOKUP($A424,All_Metadata!$A:$P,4,FALSE)</f>
        <v>PE486</v>
      </c>
      <c r="E424">
        <f>VLOOKUP($A424,All_Metadata!$A:$P,5,FALSE)</f>
        <v>210420</v>
      </c>
      <c r="F424">
        <f>VLOOKUP($A424,All_Metadata!$A:$P,6,FALSE)</f>
        <v>6</v>
      </c>
      <c r="G424">
        <v>7</v>
      </c>
      <c r="H424" t="str">
        <f>VLOOKUP($A424,All_Metadata!$A:$P,8,FALSE)</f>
        <v>VPC</v>
      </c>
      <c r="I424">
        <f>VLOOKUP($A424,All_Metadata!$A:$P,9,FALSE)</f>
        <v>9</v>
      </c>
      <c r="J424">
        <f>VLOOKUP($A424,All_Metadata!$A:$P,10,FALSE)</f>
        <v>1</v>
      </c>
      <c r="K424">
        <f>VLOOKUP($A424,All_Metadata!$A:$P,11,FALSE)</f>
        <v>10</v>
      </c>
      <c r="L424">
        <v>60</v>
      </c>
      <c r="M424">
        <f>VLOOKUP($A424,All_Metadata!$A:$P,13,FALSE)</f>
        <v>250</v>
      </c>
      <c r="N424">
        <f>VLOOKUP($A424,All_Metadata!$A:$P,14,FALSE)</f>
        <v>14280</v>
      </c>
      <c r="O424">
        <f>VLOOKUP($A424,All_Metadata!$A:$P,15,FALSE)</f>
        <v>0</v>
      </c>
      <c r="P424">
        <f>VLOOKUP($A424,All_Metadata!$A:$P,16,FALSE)</f>
        <v>40</v>
      </c>
    </row>
    <row r="425" spans="1:16" x14ac:dyDescent="0.3">
      <c r="A425" t="s">
        <v>1113</v>
      </c>
      <c r="B425" t="str">
        <f>VLOOKUP($A425,All_Metadata!$A:$P,2,FALSE)</f>
        <v>Viruses</v>
      </c>
      <c r="C425">
        <f>VLOOKUP($A425,All_Metadata!$A:$P,3,FALSE)</f>
        <v>210504</v>
      </c>
      <c r="D425" t="str">
        <f>VLOOKUP($A425,All_Metadata!$A:$P,4,FALSE)</f>
        <v>PE486</v>
      </c>
      <c r="E425">
        <f>VLOOKUP($A425,All_Metadata!$A:$P,5,FALSE)</f>
        <v>210420</v>
      </c>
      <c r="F425">
        <f>VLOOKUP($A425,All_Metadata!$A:$P,6,FALSE)</f>
        <v>6</v>
      </c>
      <c r="G425">
        <v>7</v>
      </c>
      <c r="H425" t="str">
        <f>VLOOKUP($A425,All_Metadata!$A:$P,8,FALSE)</f>
        <v>VPC</v>
      </c>
      <c r="I425">
        <f>VLOOKUP($A425,All_Metadata!$A:$P,9,FALSE)</f>
        <v>9</v>
      </c>
      <c r="J425">
        <f>VLOOKUP($A425,All_Metadata!$A:$P,10,FALSE)</f>
        <v>2</v>
      </c>
      <c r="K425">
        <f>VLOOKUP($A425,All_Metadata!$A:$P,11,FALSE)</f>
        <v>10</v>
      </c>
      <c r="L425">
        <v>60</v>
      </c>
      <c r="M425">
        <f>VLOOKUP($A425,All_Metadata!$A:$P,13,FALSE)</f>
        <v>230</v>
      </c>
      <c r="N425">
        <f>VLOOKUP($A425,All_Metadata!$A:$P,14,FALSE)</f>
        <v>13050</v>
      </c>
      <c r="O425">
        <f>VLOOKUP($A425,All_Metadata!$A:$P,15,FALSE)</f>
        <v>0</v>
      </c>
      <c r="P425">
        <f>VLOOKUP($A425,All_Metadata!$A:$P,16,FALSE)</f>
        <v>40</v>
      </c>
    </row>
    <row r="426" spans="1:16" x14ac:dyDescent="0.3">
      <c r="A426" t="s">
        <v>1114</v>
      </c>
      <c r="B426" t="str">
        <f>VLOOKUP($A426,All_Metadata!$A:$P,2,FALSE)</f>
        <v>Viruses</v>
      </c>
      <c r="C426">
        <f>VLOOKUP($A426,All_Metadata!$A:$P,3,FALSE)</f>
        <v>210504</v>
      </c>
      <c r="D426" t="str">
        <f>VLOOKUP($A426,All_Metadata!$A:$P,4,FALSE)</f>
        <v>PE486</v>
      </c>
      <c r="E426">
        <f>VLOOKUP($A426,All_Metadata!$A:$P,5,FALSE)</f>
        <v>210420</v>
      </c>
      <c r="F426">
        <f>VLOOKUP($A426,All_Metadata!$A:$P,6,FALSE)</f>
        <v>6</v>
      </c>
      <c r="G426">
        <v>7</v>
      </c>
      <c r="H426" t="str">
        <f>VLOOKUP($A426,All_Metadata!$A:$P,8,FALSE)</f>
        <v>VPC</v>
      </c>
      <c r="I426">
        <f>VLOOKUP($A426,All_Metadata!$A:$P,9,FALSE)</f>
        <v>9</v>
      </c>
      <c r="J426">
        <f>VLOOKUP($A426,All_Metadata!$A:$P,10,FALSE)</f>
        <v>3</v>
      </c>
      <c r="K426">
        <f>VLOOKUP($A426,All_Metadata!$A:$P,11,FALSE)</f>
        <v>10</v>
      </c>
      <c r="L426">
        <v>60</v>
      </c>
      <c r="M426">
        <f>VLOOKUP($A426,All_Metadata!$A:$P,13,FALSE)</f>
        <v>230</v>
      </c>
      <c r="N426">
        <f>VLOOKUP($A426,All_Metadata!$A:$P,14,FALSE)</f>
        <v>13185</v>
      </c>
      <c r="O426">
        <f>VLOOKUP($A426,All_Metadata!$A:$P,15,FALSE)</f>
        <v>0</v>
      </c>
      <c r="P426">
        <f>VLOOKUP($A426,All_Metadata!$A:$P,16,FALSE)</f>
        <v>40</v>
      </c>
    </row>
    <row r="427" spans="1:16" x14ac:dyDescent="0.3">
      <c r="A427" t="s">
        <v>1115</v>
      </c>
      <c r="B427" t="str">
        <f>VLOOKUP($A427,All_Metadata!$A:$P,2,FALSE)</f>
        <v>Viruses</v>
      </c>
      <c r="C427">
        <f>VLOOKUP($A427,All_Metadata!$A:$P,3,FALSE)</f>
        <v>210504</v>
      </c>
      <c r="D427" t="str">
        <f>VLOOKUP($A427,All_Metadata!$A:$P,4,FALSE)</f>
        <v>PE486</v>
      </c>
      <c r="E427">
        <f>VLOOKUP($A427,All_Metadata!$A:$P,5,FALSE)</f>
        <v>210420</v>
      </c>
      <c r="F427">
        <f>VLOOKUP($A427,All_Metadata!$A:$P,6,FALSE)</f>
        <v>6</v>
      </c>
      <c r="G427">
        <v>7</v>
      </c>
      <c r="H427" t="str">
        <f>VLOOKUP($A427,All_Metadata!$A:$P,8,FALSE)</f>
        <v>VPC</v>
      </c>
      <c r="I427">
        <f>VLOOKUP($A427,All_Metadata!$A:$P,9,FALSE)</f>
        <v>12</v>
      </c>
      <c r="J427">
        <f>VLOOKUP($A427,All_Metadata!$A:$P,10,FALSE)</f>
        <v>1</v>
      </c>
      <c r="K427">
        <f>VLOOKUP($A427,All_Metadata!$A:$P,11,FALSE)</f>
        <v>10</v>
      </c>
      <c r="L427">
        <v>60</v>
      </c>
      <c r="M427">
        <f>VLOOKUP($A427,All_Metadata!$A:$P,13,FALSE)</f>
        <v>240</v>
      </c>
      <c r="N427">
        <f>VLOOKUP($A427,All_Metadata!$A:$P,14,FALSE)</f>
        <v>14340</v>
      </c>
      <c r="O427">
        <f>VLOOKUP($A427,All_Metadata!$A:$P,15,FALSE)</f>
        <v>0</v>
      </c>
      <c r="P427">
        <f>VLOOKUP($A427,All_Metadata!$A:$P,16,FALSE)</f>
        <v>40</v>
      </c>
    </row>
    <row r="428" spans="1:16" x14ac:dyDescent="0.3">
      <c r="A428" t="s">
        <v>1116</v>
      </c>
      <c r="B428" t="str">
        <f>VLOOKUP($A428,All_Metadata!$A:$P,2,FALSE)</f>
        <v>Viruses</v>
      </c>
      <c r="C428">
        <f>VLOOKUP($A428,All_Metadata!$A:$P,3,FALSE)</f>
        <v>210504</v>
      </c>
      <c r="D428" t="str">
        <f>VLOOKUP($A428,All_Metadata!$A:$P,4,FALSE)</f>
        <v>PE486</v>
      </c>
      <c r="E428">
        <f>VLOOKUP($A428,All_Metadata!$A:$P,5,FALSE)</f>
        <v>210420</v>
      </c>
      <c r="F428">
        <f>VLOOKUP($A428,All_Metadata!$A:$P,6,FALSE)</f>
        <v>6</v>
      </c>
      <c r="G428">
        <v>7</v>
      </c>
      <c r="H428" t="str">
        <f>VLOOKUP($A428,All_Metadata!$A:$P,8,FALSE)</f>
        <v>VPC</v>
      </c>
      <c r="I428">
        <f>VLOOKUP($A428,All_Metadata!$A:$P,9,FALSE)</f>
        <v>12</v>
      </c>
      <c r="J428">
        <f>VLOOKUP($A428,All_Metadata!$A:$P,10,FALSE)</f>
        <v>2</v>
      </c>
      <c r="K428">
        <f>VLOOKUP($A428,All_Metadata!$A:$P,11,FALSE)</f>
        <v>10</v>
      </c>
      <c r="L428">
        <v>60</v>
      </c>
      <c r="M428">
        <f>VLOOKUP($A428,All_Metadata!$A:$P,13,FALSE)</f>
        <v>210</v>
      </c>
      <c r="N428">
        <f>VLOOKUP($A428,All_Metadata!$A:$P,14,FALSE)</f>
        <v>13860</v>
      </c>
      <c r="O428">
        <f>VLOOKUP($A428,All_Metadata!$A:$P,15,FALSE)</f>
        <v>0</v>
      </c>
      <c r="P428">
        <f>VLOOKUP($A428,All_Metadata!$A:$P,16,FALSE)</f>
        <v>40</v>
      </c>
    </row>
    <row r="429" spans="1:16" x14ac:dyDescent="0.3">
      <c r="A429" t="s">
        <v>1117</v>
      </c>
      <c r="B429" t="str">
        <f>VLOOKUP($A429,All_Metadata!$A:$P,2,FALSE)</f>
        <v>Viruses</v>
      </c>
      <c r="C429">
        <f>VLOOKUP($A429,All_Metadata!$A:$P,3,FALSE)</f>
        <v>210504</v>
      </c>
      <c r="D429" t="str">
        <f>VLOOKUP($A429,All_Metadata!$A:$P,4,FALSE)</f>
        <v>PE486</v>
      </c>
      <c r="E429">
        <f>VLOOKUP($A429,All_Metadata!$A:$P,5,FALSE)</f>
        <v>210420</v>
      </c>
      <c r="F429">
        <f>VLOOKUP($A429,All_Metadata!$A:$P,6,FALSE)</f>
        <v>6</v>
      </c>
      <c r="G429">
        <v>7</v>
      </c>
      <c r="H429" t="str">
        <f>VLOOKUP($A429,All_Metadata!$A:$P,8,FALSE)</f>
        <v>VPC</v>
      </c>
      <c r="I429">
        <f>VLOOKUP($A429,All_Metadata!$A:$P,9,FALSE)</f>
        <v>12</v>
      </c>
      <c r="J429">
        <f>VLOOKUP($A429,All_Metadata!$A:$P,10,FALSE)</f>
        <v>3</v>
      </c>
      <c r="K429">
        <f>VLOOKUP($A429,All_Metadata!$A:$P,11,FALSE)</f>
        <v>10</v>
      </c>
      <c r="L429">
        <v>60</v>
      </c>
      <c r="M429">
        <f>VLOOKUP($A429,All_Metadata!$A:$P,13,FALSE)</f>
        <v>240</v>
      </c>
      <c r="N429">
        <f>VLOOKUP($A429,All_Metadata!$A:$P,14,FALSE)</f>
        <v>14745</v>
      </c>
      <c r="O429">
        <f>VLOOKUP($A429,All_Metadata!$A:$P,15,FALSE)</f>
        <v>0</v>
      </c>
      <c r="P429">
        <f>VLOOKUP($A429,All_Metadata!$A:$P,16,FALSE)</f>
        <v>40</v>
      </c>
    </row>
    <row r="430" spans="1:16" x14ac:dyDescent="0.3">
      <c r="A430" t="s">
        <v>1118</v>
      </c>
      <c r="B430" t="str">
        <f>VLOOKUP($A430,All_Metadata!$A:$P,2,FALSE)</f>
        <v>Viruses</v>
      </c>
      <c r="C430">
        <f>VLOOKUP($A430,All_Metadata!$A:$P,3,FALSE)</f>
        <v>210504</v>
      </c>
      <c r="D430" t="str">
        <f>VLOOKUP($A430,All_Metadata!$A:$P,4,FALSE)</f>
        <v>PE486</v>
      </c>
      <c r="E430">
        <f>VLOOKUP($A430,All_Metadata!$A:$P,5,FALSE)</f>
        <v>210420</v>
      </c>
      <c r="F430">
        <f>VLOOKUP($A430,All_Metadata!$A:$P,6,FALSE)</f>
        <v>6</v>
      </c>
      <c r="G430">
        <v>7</v>
      </c>
      <c r="H430" t="str">
        <f>VLOOKUP($A430,All_Metadata!$A:$P,8,FALSE)</f>
        <v>VPC</v>
      </c>
      <c r="I430">
        <f>VLOOKUP($A430,All_Metadata!$A:$P,9,FALSE)</f>
        <v>24</v>
      </c>
      <c r="J430">
        <f>VLOOKUP($A430,All_Metadata!$A:$P,10,FALSE)</f>
        <v>1</v>
      </c>
      <c r="K430">
        <f>VLOOKUP($A430,All_Metadata!$A:$P,11,FALSE)</f>
        <v>10</v>
      </c>
      <c r="L430">
        <v>60</v>
      </c>
      <c r="M430">
        <f>VLOOKUP($A430,All_Metadata!$A:$P,13,FALSE)</f>
        <v>250</v>
      </c>
      <c r="N430">
        <f>VLOOKUP($A430,All_Metadata!$A:$P,14,FALSE)</f>
        <v>25675</v>
      </c>
      <c r="O430">
        <f>VLOOKUP($A430,All_Metadata!$A:$P,15,FALSE)</f>
        <v>0</v>
      </c>
      <c r="P430">
        <f>VLOOKUP($A430,All_Metadata!$A:$P,16,FALSE)</f>
        <v>40</v>
      </c>
    </row>
    <row r="431" spans="1:16" x14ac:dyDescent="0.3">
      <c r="A431" t="s">
        <v>1119</v>
      </c>
      <c r="B431" t="str">
        <f>VLOOKUP($A431,All_Metadata!$A:$P,2,FALSE)</f>
        <v>Viruses</v>
      </c>
      <c r="C431">
        <f>VLOOKUP($A431,All_Metadata!$A:$P,3,FALSE)</f>
        <v>210504</v>
      </c>
      <c r="D431" t="str">
        <f>VLOOKUP($A431,All_Metadata!$A:$P,4,FALSE)</f>
        <v>PE486</v>
      </c>
      <c r="E431">
        <f>VLOOKUP($A431,All_Metadata!$A:$P,5,FALSE)</f>
        <v>210420</v>
      </c>
      <c r="F431">
        <f>VLOOKUP($A431,All_Metadata!$A:$P,6,FALSE)</f>
        <v>6</v>
      </c>
      <c r="G431">
        <v>7</v>
      </c>
      <c r="H431" t="str">
        <f>VLOOKUP($A431,All_Metadata!$A:$P,8,FALSE)</f>
        <v>VPC</v>
      </c>
      <c r="I431">
        <f>VLOOKUP($A431,All_Metadata!$A:$P,9,FALSE)</f>
        <v>24</v>
      </c>
      <c r="J431">
        <f>VLOOKUP($A431,All_Metadata!$A:$P,10,FALSE)</f>
        <v>2</v>
      </c>
      <c r="K431">
        <f>VLOOKUP($A431,All_Metadata!$A:$P,11,FALSE)</f>
        <v>10</v>
      </c>
      <c r="L431">
        <v>60</v>
      </c>
      <c r="M431">
        <f>VLOOKUP($A431,All_Metadata!$A:$P,13,FALSE)</f>
        <v>250</v>
      </c>
      <c r="N431">
        <f>VLOOKUP($A431,All_Metadata!$A:$P,14,FALSE)</f>
        <v>14790</v>
      </c>
      <c r="O431">
        <f>VLOOKUP($A431,All_Metadata!$A:$P,15,FALSE)</f>
        <v>0</v>
      </c>
      <c r="P431">
        <f>VLOOKUP($A431,All_Metadata!$A:$P,16,FALSE)</f>
        <v>40</v>
      </c>
    </row>
    <row r="432" spans="1:16" x14ac:dyDescent="0.3">
      <c r="A432" t="s">
        <v>1120</v>
      </c>
      <c r="B432" t="str">
        <f>VLOOKUP($A432,All_Metadata!$A:$P,2,FALSE)</f>
        <v>Viruses</v>
      </c>
      <c r="C432">
        <f>VLOOKUP($A432,All_Metadata!$A:$P,3,FALSE)</f>
        <v>210504</v>
      </c>
      <c r="D432" t="str">
        <f>VLOOKUP($A432,All_Metadata!$A:$P,4,FALSE)</f>
        <v>PE486</v>
      </c>
      <c r="E432">
        <f>VLOOKUP($A432,All_Metadata!$A:$P,5,FALSE)</f>
        <v>210420</v>
      </c>
      <c r="F432">
        <f>VLOOKUP($A432,All_Metadata!$A:$P,6,FALSE)</f>
        <v>6</v>
      </c>
      <c r="G432">
        <v>7</v>
      </c>
      <c r="H432" t="str">
        <f>VLOOKUP($A432,All_Metadata!$A:$P,8,FALSE)</f>
        <v>VPC</v>
      </c>
      <c r="I432">
        <f>VLOOKUP($A432,All_Metadata!$A:$P,9,FALSE)</f>
        <v>24</v>
      </c>
      <c r="J432">
        <f>VLOOKUP($A432,All_Metadata!$A:$P,10,FALSE)</f>
        <v>3</v>
      </c>
      <c r="K432">
        <f>VLOOKUP($A432,All_Metadata!$A:$P,11,FALSE)</f>
        <v>10</v>
      </c>
      <c r="L432">
        <v>60</v>
      </c>
      <c r="M432">
        <f>VLOOKUP($A432,All_Metadata!$A:$P,13,FALSE)</f>
        <v>250</v>
      </c>
      <c r="N432">
        <f>VLOOKUP($A432,All_Metadata!$A:$P,14,FALSE)</f>
        <v>14040</v>
      </c>
      <c r="O432">
        <f>VLOOKUP($A432,All_Metadata!$A:$P,15,FALSE)</f>
        <v>0</v>
      </c>
      <c r="P432">
        <f>VLOOKUP($A432,All_Metadata!$A:$P,16,FALSE)</f>
        <v>40</v>
      </c>
    </row>
    <row r="433" spans="1:16" x14ac:dyDescent="0.3">
      <c r="A433" t="s">
        <v>1135</v>
      </c>
      <c r="B433" t="str">
        <f>VLOOKUP($A433,All_Metadata!$A:$P,2,FALSE)</f>
        <v>Viruses</v>
      </c>
      <c r="C433">
        <f>VLOOKUP($A433,All_Metadata!$A:$P,3,FALSE)</f>
        <v>210506</v>
      </c>
      <c r="D433" t="str">
        <f>VLOOKUP($A433,All_Metadata!$A:$P,4,FALSE)</f>
        <v>PE486</v>
      </c>
      <c r="E433">
        <f>VLOOKUP($A433,All_Metadata!$A:$P,5,FALSE)</f>
        <v>210421</v>
      </c>
      <c r="F433">
        <f>VLOOKUP($A433,All_Metadata!$A:$P,6,FALSE)</f>
        <v>7</v>
      </c>
      <c r="G433">
        <v>7</v>
      </c>
      <c r="H433" t="str">
        <f>VLOOKUP($A433,All_Metadata!$A:$P,8,FALSE)</f>
        <v>VP</v>
      </c>
      <c r="I433">
        <f>VLOOKUP($A433,All_Metadata!$A:$P,9,FALSE)</f>
        <v>0</v>
      </c>
      <c r="J433">
        <f>VLOOKUP($A433,All_Metadata!$A:$P,10,FALSE)</f>
        <v>1</v>
      </c>
      <c r="K433">
        <f>VLOOKUP($A433,All_Metadata!$A:$P,11,FALSE)</f>
        <v>10</v>
      </c>
      <c r="L433">
        <v>60</v>
      </c>
      <c r="M433">
        <f>VLOOKUP($A433,All_Metadata!$A:$P,13,FALSE)</f>
        <v>200</v>
      </c>
      <c r="N433">
        <f>VLOOKUP($A433,All_Metadata!$A:$P,14,FALSE)</f>
        <v>13020</v>
      </c>
      <c r="O433">
        <f>VLOOKUP($A433,All_Metadata!$A:$P,15,FALSE)</f>
        <v>0</v>
      </c>
      <c r="P433">
        <f>VLOOKUP($A433,All_Metadata!$A:$P,16,FALSE)</f>
        <v>40.332999999999998</v>
      </c>
    </row>
    <row r="434" spans="1:16" x14ac:dyDescent="0.3">
      <c r="A434" t="s">
        <v>1136</v>
      </c>
      <c r="B434" t="str">
        <f>VLOOKUP($A434,All_Metadata!$A:$P,2,FALSE)</f>
        <v>Viruses</v>
      </c>
      <c r="C434">
        <f>VLOOKUP($A434,All_Metadata!$A:$P,3,FALSE)</f>
        <v>210506</v>
      </c>
      <c r="D434" t="str">
        <f>VLOOKUP($A434,All_Metadata!$A:$P,4,FALSE)</f>
        <v>PE486</v>
      </c>
      <c r="E434">
        <f>VLOOKUP($A434,All_Metadata!$A:$P,5,FALSE)</f>
        <v>210421</v>
      </c>
      <c r="F434">
        <f>VLOOKUP($A434,All_Metadata!$A:$P,6,FALSE)</f>
        <v>7</v>
      </c>
      <c r="G434">
        <v>7</v>
      </c>
      <c r="H434" t="str">
        <f>VLOOKUP($A434,All_Metadata!$A:$P,8,FALSE)</f>
        <v>VP</v>
      </c>
      <c r="I434">
        <f>VLOOKUP($A434,All_Metadata!$A:$P,9,FALSE)</f>
        <v>0</v>
      </c>
      <c r="J434">
        <f>VLOOKUP($A434,All_Metadata!$A:$P,10,FALSE)</f>
        <v>2</v>
      </c>
      <c r="K434">
        <f>VLOOKUP($A434,All_Metadata!$A:$P,11,FALSE)</f>
        <v>10</v>
      </c>
      <c r="L434">
        <v>60</v>
      </c>
      <c r="M434">
        <f>VLOOKUP($A434,All_Metadata!$A:$P,13,FALSE)</f>
        <v>180</v>
      </c>
      <c r="N434">
        <f>VLOOKUP($A434,All_Metadata!$A:$P,14,FALSE)</f>
        <v>10530</v>
      </c>
      <c r="O434">
        <f>VLOOKUP($A434,All_Metadata!$A:$P,15,FALSE)</f>
        <v>0</v>
      </c>
      <c r="P434">
        <f>VLOOKUP($A434,All_Metadata!$A:$P,16,FALSE)</f>
        <v>40.332999999999998</v>
      </c>
    </row>
    <row r="435" spans="1:16" x14ac:dyDescent="0.3">
      <c r="A435" t="s">
        <v>1137</v>
      </c>
      <c r="B435" t="str">
        <f>VLOOKUP($A435,All_Metadata!$A:$P,2,FALSE)</f>
        <v>Viruses</v>
      </c>
      <c r="C435">
        <f>VLOOKUP($A435,All_Metadata!$A:$P,3,FALSE)</f>
        <v>210506</v>
      </c>
      <c r="D435" t="str">
        <f>VLOOKUP($A435,All_Metadata!$A:$P,4,FALSE)</f>
        <v>PE486</v>
      </c>
      <c r="E435">
        <f>VLOOKUP($A435,All_Metadata!$A:$P,5,FALSE)</f>
        <v>210421</v>
      </c>
      <c r="F435">
        <f>VLOOKUP($A435,All_Metadata!$A:$P,6,FALSE)</f>
        <v>7</v>
      </c>
      <c r="G435">
        <v>7</v>
      </c>
      <c r="H435" t="str">
        <f>VLOOKUP($A435,All_Metadata!$A:$P,8,FALSE)</f>
        <v>VP</v>
      </c>
      <c r="I435">
        <f>VLOOKUP($A435,All_Metadata!$A:$P,9,FALSE)</f>
        <v>0</v>
      </c>
      <c r="J435">
        <f>VLOOKUP($A435,All_Metadata!$A:$P,10,FALSE)</f>
        <v>3</v>
      </c>
      <c r="K435">
        <f>VLOOKUP($A435,All_Metadata!$A:$P,11,FALSE)</f>
        <v>10</v>
      </c>
      <c r="L435">
        <v>60</v>
      </c>
      <c r="M435">
        <f>VLOOKUP($A435,All_Metadata!$A:$P,13,FALSE)</f>
        <v>180</v>
      </c>
      <c r="N435">
        <f>VLOOKUP($A435,All_Metadata!$A:$P,14,FALSE)</f>
        <v>11025</v>
      </c>
      <c r="O435">
        <f>VLOOKUP($A435,All_Metadata!$A:$P,15,FALSE)</f>
        <v>0</v>
      </c>
      <c r="P435">
        <f>VLOOKUP($A435,All_Metadata!$A:$P,16,FALSE)</f>
        <v>40.332999999999998</v>
      </c>
    </row>
    <row r="436" spans="1:16" x14ac:dyDescent="0.3">
      <c r="A436" t="s">
        <v>1138</v>
      </c>
      <c r="B436" t="str">
        <f>VLOOKUP($A436,All_Metadata!$A:$P,2,FALSE)</f>
        <v>Viruses</v>
      </c>
      <c r="C436">
        <f>VLOOKUP($A436,All_Metadata!$A:$P,3,FALSE)</f>
        <v>210506</v>
      </c>
      <c r="D436" t="str">
        <f>VLOOKUP($A436,All_Metadata!$A:$P,4,FALSE)</f>
        <v>PE486</v>
      </c>
      <c r="E436">
        <f>VLOOKUP($A436,All_Metadata!$A:$P,5,FALSE)</f>
        <v>210421</v>
      </c>
      <c r="F436">
        <f>VLOOKUP($A436,All_Metadata!$A:$P,6,FALSE)</f>
        <v>7</v>
      </c>
      <c r="G436">
        <v>7</v>
      </c>
      <c r="H436" t="str">
        <f>VLOOKUP($A436,All_Metadata!$A:$P,8,FALSE)</f>
        <v>VP</v>
      </c>
      <c r="I436">
        <f>VLOOKUP($A436,All_Metadata!$A:$P,9,FALSE)</f>
        <v>3</v>
      </c>
      <c r="J436">
        <f>VLOOKUP($A436,All_Metadata!$A:$P,10,FALSE)</f>
        <v>1</v>
      </c>
      <c r="K436">
        <f>VLOOKUP($A436,All_Metadata!$A:$P,11,FALSE)</f>
        <v>10</v>
      </c>
      <c r="L436">
        <v>60</v>
      </c>
      <c r="M436">
        <f>VLOOKUP($A436,All_Metadata!$A:$P,13,FALSE)</f>
        <v>180</v>
      </c>
      <c r="N436">
        <f>VLOOKUP($A436,All_Metadata!$A:$P,14,FALSE)</f>
        <v>11010</v>
      </c>
      <c r="O436">
        <f>VLOOKUP($A436,All_Metadata!$A:$P,15,FALSE)</f>
        <v>0</v>
      </c>
      <c r="P436">
        <f>VLOOKUP($A436,All_Metadata!$A:$P,16,FALSE)</f>
        <v>40.332999999999998</v>
      </c>
    </row>
    <row r="437" spans="1:16" x14ac:dyDescent="0.3">
      <c r="A437" t="s">
        <v>1139</v>
      </c>
      <c r="B437" t="str">
        <f>VLOOKUP($A437,All_Metadata!$A:$P,2,FALSE)</f>
        <v>Viruses</v>
      </c>
      <c r="C437">
        <f>VLOOKUP($A437,All_Metadata!$A:$P,3,FALSE)</f>
        <v>210506</v>
      </c>
      <c r="D437" t="str">
        <f>VLOOKUP($A437,All_Metadata!$A:$P,4,FALSE)</f>
        <v>PE486</v>
      </c>
      <c r="E437">
        <f>VLOOKUP($A437,All_Metadata!$A:$P,5,FALSE)</f>
        <v>210421</v>
      </c>
      <c r="F437">
        <f>VLOOKUP($A437,All_Metadata!$A:$P,6,FALSE)</f>
        <v>7</v>
      </c>
      <c r="G437">
        <v>7</v>
      </c>
      <c r="H437" t="str">
        <f>VLOOKUP($A437,All_Metadata!$A:$P,8,FALSE)</f>
        <v>VP</v>
      </c>
      <c r="I437">
        <f>VLOOKUP($A437,All_Metadata!$A:$P,9,FALSE)</f>
        <v>3</v>
      </c>
      <c r="J437">
        <f>VLOOKUP($A437,All_Metadata!$A:$P,10,FALSE)</f>
        <v>2</v>
      </c>
      <c r="K437">
        <f>VLOOKUP($A437,All_Metadata!$A:$P,11,FALSE)</f>
        <v>10</v>
      </c>
      <c r="L437">
        <v>60</v>
      </c>
      <c r="M437">
        <f>VLOOKUP($A437,All_Metadata!$A:$P,13,FALSE)</f>
        <v>180</v>
      </c>
      <c r="N437">
        <f>VLOOKUP($A437,All_Metadata!$A:$P,14,FALSE)</f>
        <v>11085</v>
      </c>
      <c r="O437">
        <f>VLOOKUP($A437,All_Metadata!$A:$P,15,FALSE)</f>
        <v>0</v>
      </c>
      <c r="P437">
        <f>VLOOKUP($A437,All_Metadata!$A:$P,16,FALSE)</f>
        <v>40.332999999999998</v>
      </c>
    </row>
    <row r="438" spans="1:16" x14ac:dyDescent="0.3">
      <c r="A438" t="s">
        <v>1140</v>
      </c>
      <c r="B438" t="str">
        <f>VLOOKUP($A438,All_Metadata!$A:$P,2,FALSE)</f>
        <v>Viruses</v>
      </c>
      <c r="C438">
        <f>VLOOKUP($A438,All_Metadata!$A:$P,3,FALSE)</f>
        <v>210506</v>
      </c>
      <c r="D438" t="str">
        <f>VLOOKUP($A438,All_Metadata!$A:$P,4,FALSE)</f>
        <v>PE486</v>
      </c>
      <c r="E438">
        <f>VLOOKUP($A438,All_Metadata!$A:$P,5,FALSE)</f>
        <v>210421</v>
      </c>
      <c r="F438">
        <f>VLOOKUP($A438,All_Metadata!$A:$P,6,FALSE)</f>
        <v>7</v>
      </c>
      <c r="G438">
        <v>7</v>
      </c>
      <c r="H438" t="str">
        <f>VLOOKUP($A438,All_Metadata!$A:$P,8,FALSE)</f>
        <v>VP</v>
      </c>
      <c r="I438">
        <f>VLOOKUP($A438,All_Metadata!$A:$P,9,FALSE)</f>
        <v>3</v>
      </c>
      <c r="J438">
        <f>VLOOKUP($A438,All_Metadata!$A:$P,10,FALSE)</f>
        <v>3</v>
      </c>
      <c r="K438">
        <f>VLOOKUP($A438,All_Metadata!$A:$P,11,FALSE)</f>
        <v>10</v>
      </c>
      <c r="L438">
        <v>60</v>
      </c>
      <c r="M438">
        <f>VLOOKUP($A438,All_Metadata!$A:$P,13,FALSE)</f>
        <v>180</v>
      </c>
      <c r="N438">
        <f>VLOOKUP($A438,All_Metadata!$A:$P,14,FALSE)</f>
        <v>10485</v>
      </c>
      <c r="O438">
        <f>VLOOKUP($A438,All_Metadata!$A:$P,15,FALSE)</f>
        <v>0</v>
      </c>
      <c r="P438">
        <f>VLOOKUP($A438,All_Metadata!$A:$P,16,FALSE)</f>
        <v>40.332999999999998</v>
      </c>
    </row>
    <row r="439" spans="1:16" x14ac:dyDescent="0.3">
      <c r="A439" t="s">
        <v>1141</v>
      </c>
      <c r="B439" t="str">
        <f>VLOOKUP($A439,All_Metadata!$A:$P,2,FALSE)</f>
        <v>Viruses</v>
      </c>
      <c r="C439">
        <f>VLOOKUP($A439,All_Metadata!$A:$P,3,FALSE)</f>
        <v>210506</v>
      </c>
      <c r="D439" t="str">
        <f>VLOOKUP($A439,All_Metadata!$A:$P,4,FALSE)</f>
        <v>PE486</v>
      </c>
      <c r="E439">
        <f>VLOOKUP($A439,All_Metadata!$A:$P,5,FALSE)</f>
        <v>210421</v>
      </c>
      <c r="F439">
        <f>VLOOKUP($A439,All_Metadata!$A:$P,6,FALSE)</f>
        <v>7</v>
      </c>
      <c r="G439">
        <v>7</v>
      </c>
      <c r="H439" t="str">
        <f>VLOOKUP($A439,All_Metadata!$A:$P,8,FALSE)</f>
        <v>VP</v>
      </c>
      <c r="I439">
        <f>VLOOKUP($A439,All_Metadata!$A:$P,9,FALSE)</f>
        <v>6</v>
      </c>
      <c r="J439">
        <f>VLOOKUP($A439,All_Metadata!$A:$P,10,FALSE)</f>
        <v>1</v>
      </c>
      <c r="K439">
        <f>VLOOKUP($A439,All_Metadata!$A:$P,11,FALSE)</f>
        <v>10</v>
      </c>
      <c r="L439">
        <v>60</v>
      </c>
      <c r="M439">
        <f>VLOOKUP($A439,All_Metadata!$A:$P,13,FALSE)</f>
        <v>180</v>
      </c>
      <c r="N439">
        <f>VLOOKUP($A439,All_Metadata!$A:$P,14,FALSE)</f>
        <v>11595</v>
      </c>
      <c r="O439">
        <f>VLOOKUP($A439,All_Metadata!$A:$P,15,FALSE)</f>
        <v>0</v>
      </c>
      <c r="P439">
        <f>VLOOKUP($A439,All_Metadata!$A:$P,16,FALSE)</f>
        <v>40.332999999999998</v>
      </c>
    </row>
    <row r="440" spans="1:16" x14ac:dyDescent="0.3">
      <c r="A440" t="s">
        <v>1142</v>
      </c>
      <c r="B440" t="str">
        <f>VLOOKUP($A440,All_Metadata!$A:$P,2,FALSE)</f>
        <v>Viruses</v>
      </c>
      <c r="C440">
        <f>VLOOKUP($A440,All_Metadata!$A:$P,3,FALSE)</f>
        <v>210506</v>
      </c>
      <c r="D440" t="str">
        <f>VLOOKUP($A440,All_Metadata!$A:$P,4,FALSE)</f>
        <v>PE486</v>
      </c>
      <c r="E440">
        <f>VLOOKUP($A440,All_Metadata!$A:$P,5,FALSE)</f>
        <v>210421</v>
      </c>
      <c r="F440">
        <f>VLOOKUP($A440,All_Metadata!$A:$P,6,FALSE)</f>
        <v>7</v>
      </c>
      <c r="G440">
        <v>7</v>
      </c>
      <c r="H440" t="str">
        <f>VLOOKUP($A440,All_Metadata!$A:$P,8,FALSE)</f>
        <v>VP</v>
      </c>
      <c r="I440">
        <f>VLOOKUP($A440,All_Metadata!$A:$P,9,FALSE)</f>
        <v>6</v>
      </c>
      <c r="J440">
        <f>VLOOKUP($A440,All_Metadata!$A:$P,10,FALSE)</f>
        <v>2</v>
      </c>
      <c r="K440">
        <f>VLOOKUP($A440,All_Metadata!$A:$P,11,FALSE)</f>
        <v>10</v>
      </c>
      <c r="L440">
        <v>60</v>
      </c>
      <c r="M440">
        <f>VLOOKUP($A440,All_Metadata!$A:$P,13,FALSE)</f>
        <v>200</v>
      </c>
      <c r="N440">
        <f>VLOOKUP($A440,All_Metadata!$A:$P,14,FALSE)</f>
        <v>11130</v>
      </c>
      <c r="O440">
        <f>VLOOKUP($A440,All_Metadata!$A:$P,15,FALSE)</f>
        <v>0</v>
      </c>
      <c r="P440">
        <f>VLOOKUP($A440,All_Metadata!$A:$P,16,FALSE)</f>
        <v>40.332999999999998</v>
      </c>
    </row>
    <row r="441" spans="1:16" x14ac:dyDescent="0.3">
      <c r="A441" t="s">
        <v>1143</v>
      </c>
      <c r="B441" t="str">
        <f>VLOOKUP($A441,All_Metadata!$A:$P,2,FALSE)</f>
        <v>Viruses</v>
      </c>
      <c r="C441">
        <f>VLOOKUP($A441,All_Metadata!$A:$P,3,FALSE)</f>
        <v>210506</v>
      </c>
      <c r="D441" t="str">
        <f>VLOOKUP($A441,All_Metadata!$A:$P,4,FALSE)</f>
        <v>PE486</v>
      </c>
      <c r="E441">
        <f>VLOOKUP($A441,All_Metadata!$A:$P,5,FALSE)</f>
        <v>210421</v>
      </c>
      <c r="F441">
        <f>VLOOKUP($A441,All_Metadata!$A:$P,6,FALSE)</f>
        <v>7</v>
      </c>
      <c r="G441">
        <v>7</v>
      </c>
      <c r="H441" t="str">
        <f>VLOOKUP($A441,All_Metadata!$A:$P,8,FALSE)</f>
        <v>VP</v>
      </c>
      <c r="I441">
        <f>VLOOKUP($A441,All_Metadata!$A:$P,9,FALSE)</f>
        <v>6</v>
      </c>
      <c r="J441">
        <f>VLOOKUP($A441,All_Metadata!$A:$P,10,FALSE)</f>
        <v>3</v>
      </c>
      <c r="K441">
        <f>VLOOKUP($A441,All_Metadata!$A:$P,11,FALSE)</f>
        <v>10</v>
      </c>
      <c r="L441">
        <v>60</v>
      </c>
      <c r="M441">
        <f>VLOOKUP($A441,All_Metadata!$A:$P,13,FALSE)</f>
        <v>180</v>
      </c>
      <c r="N441">
        <f>VLOOKUP($A441,All_Metadata!$A:$P,14,FALSE)</f>
        <v>10650</v>
      </c>
      <c r="O441">
        <f>VLOOKUP($A441,All_Metadata!$A:$P,15,FALSE)</f>
        <v>0</v>
      </c>
      <c r="P441">
        <f>VLOOKUP($A441,All_Metadata!$A:$P,16,FALSE)</f>
        <v>40.332999999999998</v>
      </c>
    </row>
    <row r="442" spans="1:16" x14ac:dyDescent="0.3">
      <c r="A442" t="s">
        <v>1148</v>
      </c>
      <c r="B442" t="str">
        <f>VLOOKUP($A442,All_Metadata!$A:$P,2,FALSE)</f>
        <v>Viruses</v>
      </c>
      <c r="C442">
        <f>VLOOKUP($A442,All_Metadata!$A:$P,3,FALSE)</f>
        <v>210506</v>
      </c>
      <c r="D442" t="str">
        <f>VLOOKUP($A442,All_Metadata!$A:$P,4,FALSE)</f>
        <v>PE486</v>
      </c>
      <c r="E442">
        <f>VLOOKUP($A442,All_Metadata!$A:$P,5,FALSE)</f>
        <v>210421</v>
      </c>
      <c r="F442">
        <f>VLOOKUP($A442,All_Metadata!$A:$P,6,FALSE)</f>
        <v>7</v>
      </c>
      <c r="G442">
        <v>7</v>
      </c>
      <c r="H442" t="str">
        <f>VLOOKUP($A442,All_Metadata!$A:$P,8,FALSE)</f>
        <v>VP</v>
      </c>
      <c r="I442">
        <f>VLOOKUP($A442,All_Metadata!$A:$P,9,FALSE)</f>
        <v>9</v>
      </c>
      <c r="J442">
        <f>VLOOKUP($A442,All_Metadata!$A:$P,10,FALSE)</f>
        <v>1</v>
      </c>
      <c r="K442">
        <f>VLOOKUP($A442,All_Metadata!$A:$P,11,FALSE)</f>
        <v>10</v>
      </c>
      <c r="L442">
        <v>60</v>
      </c>
      <c r="M442">
        <f>VLOOKUP($A442,All_Metadata!$A:$P,13,FALSE)</f>
        <v>200</v>
      </c>
      <c r="N442">
        <f>VLOOKUP($A442,All_Metadata!$A:$P,14,FALSE)</f>
        <v>13050</v>
      </c>
      <c r="O442">
        <f>VLOOKUP($A442,All_Metadata!$A:$P,15,FALSE)</f>
        <v>0</v>
      </c>
      <c r="P442">
        <f>VLOOKUP($A442,All_Metadata!$A:$P,16,FALSE)</f>
        <v>40.332999999999998</v>
      </c>
    </row>
    <row r="443" spans="1:16" x14ac:dyDescent="0.3">
      <c r="A443" t="s">
        <v>1149</v>
      </c>
      <c r="B443" t="str">
        <f>VLOOKUP($A443,All_Metadata!$A:$P,2,FALSE)</f>
        <v>Viruses</v>
      </c>
      <c r="C443">
        <f>VLOOKUP($A443,All_Metadata!$A:$P,3,FALSE)</f>
        <v>210506</v>
      </c>
      <c r="D443" t="str">
        <f>VLOOKUP($A443,All_Metadata!$A:$P,4,FALSE)</f>
        <v>PE486</v>
      </c>
      <c r="E443">
        <f>VLOOKUP($A443,All_Metadata!$A:$P,5,FALSE)</f>
        <v>210421</v>
      </c>
      <c r="F443">
        <f>VLOOKUP($A443,All_Metadata!$A:$P,6,FALSE)</f>
        <v>7</v>
      </c>
      <c r="G443">
        <v>7</v>
      </c>
      <c r="H443" t="str">
        <f>VLOOKUP($A443,All_Metadata!$A:$P,8,FALSE)</f>
        <v>VP</v>
      </c>
      <c r="I443">
        <f>VLOOKUP($A443,All_Metadata!$A:$P,9,FALSE)</f>
        <v>9</v>
      </c>
      <c r="J443">
        <f>VLOOKUP($A443,All_Metadata!$A:$P,10,FALSE)</f>
        <v>2</v>
      </c>
      <c r="K443">
        <f>VLOOKUP($A443,All_Metadata!$A:$P,11,FALSE)</f>
        <v>10</v>
      </c>
      <c r="L443">
        <v>60</v>
      </c>
      <c r="M443">
        <f>VLOOKUP($A443,All_Metadata!$A:$P,13,FALSE)</f>
        <v>200</v>
      </c>
      <c r="N443">
        <f>VLOOKUP($A443,All_Metadata!$A:$P,14,FALSE)</f>
        <v>13335</v>
      </c>
      <c r="O443">
        <f>VLOOKUP($A443,All_Metadata!$A:$P,15,FALSE)</f>
        <v>0</v>
      </c>
      <c r="P443">
        <f>VLOOKUP($A443,All_Metadata!$A:$P,16,FALSE)</f>
        <v>40.332999999999998</v>
      </c>
    </row>
    <row r="444" spans="1:16" x14ac:dyDescent="0.3">
      <c r="A444" t="s">
        <v>1150</v>
      </c>
      <c r="B444" t="str">
        <f>VLOOKUP($A444,All_Metadata!$A:$P,2,FALSE)</f>
        <v>Viruses</v>
      </c>
      <c r="C444">
        <f>VLOOKUP($A444,All_Metadata!$A:$P,3,FALSE)</f>
        <v>210506</v>
      </c>
      <c r="D444" t="str">
        <f>VLOOKUP($A444,All_Metadata!$A:$P,4,FALSE)</f>
        <v>PE486</v>
      </c>
      <c r="E444">
        <f>VLOOKUP($A444,All_Metadata!$A:$P,5,FALSE)</f>
        <v>210421</v>
      </c>
      <c r="F444">
        <f>VLOOKUP($A444,All_Metadata!$A:$P,6,FALSE)</f>
        <v>7</v>
      </c>
      <c r="G444">
        <v>7</v>
      </c>
      <c r="H444" t="str">
        <f>VLOOKUP($A444,All_Metadata!$A:$P,8,FALSE)</f>
        <v>VP</v>
      </c>
      <c r="I444">
        <f>VLOOKUP($A444,All_Metadata!$A:$P,9,FALSE)</f>
        <v>9</v>
      </c>
      <c r="J444">
        <f>VLOOKUP($A444,All_Metadata!$A:$P,10,FALSE)</f>
        <v>3</v>
      </c>
      <c r="K444">
        <f>VLOOKUP($A444,All_Metadata!$A:$P,11,FALSE)</f>
        <v>10</v>
      </c>
      <c r="L444">
        <v>60</v>
      </c>
      <c r="M444">
        <f>VLOOKUP($A444,All_Metadata!$A:$P,13,FALSE)</f>
        <v>200</v>
      </c>
      <c r="N444">
        <f>VLOOKUP($A444,All_Metadata!$A:$P,14,FALSE)</f>
        <v>11655</v>
      </c>
      <c r="O444">
        <f>VLOOKUP($A444,All_Metadata!$A:$P,15,FALSE)</f>
        <v>0</v>
      </c>
      <c r="P444">
        <f>VLOOKUP($A444,All_Metadata!$A:$P,16,FALSE)</f>
        <v>40.332999999999998</v>
      </c>
    </row>
    <row r="445" spans="1:16" x14ac:dyDescent="0.3">
      <c r="A445" t="s">
        <v>1151</v>
      </c>
      <c r="B445" t="str">
        <f>VLOOKUP($A445,All_Metadata!$A:$P,2,FALSE)</f>
        <v>Viruses</v>
      </c>
      <c r="C445">
        <f>VLOOKUP($A445,All_Metadata!$A:$P,3,FALSE)</f>
        <v>210506</v>
      </c>
      <c r="D445" t="str">
        <f>VLOOKUP($A445,All_Metadata!$A:$P,4,FALSE)</f>
        <v>PE486</v>
      </c>
      <c r="E445">
        <f>VLOOKUP($A445,All_Metadata!$A:$P,5,FALSE)</f>
        <v>210421</v>
      </c>
      <c r="F445">
        <f>VLOOKUP($A445,All_Metadata!$A:$P,6,FALSE)</f>
        <v>7</v>
      </c>
      <c r="G445">
        <v>7</v>
      </c>
      <c r="H445" t="str">
        <f>VLOOKUP($A445,All_Metadata!$A:$P,8,FALSE)</f>
        <v>VP</v>
      </c>
      <c r="I445">
        <f>VLOOKUP($A445,All_Metadata!$A:$P,9,FALSE)</f>
        <v>12</v>
      </c>
      <c r="J445">
        <f>VLOOKUP($A445,All_Metadata!$A:$P,10,FALSE)</f>
        <v>1</v>
      </c>
      <c r="K445">
        <f>VLOOKUP($A445,All_Metadata!$A:$P,11,FALSE)</f>
        <v>10</v>
      </c>
      <c r="L445">
        <v>60</v>
      </c>
      <c r="M445">
        <f>VLOOKUP($A445,All_Metadata!$A:$P,13,FALSE)</f>
        <v>200</v>
      </c>
      <c r="N445">
        <f>VLOOKUP($A445,All_Metadata!$A:$P,14,FALSE)</f>
        <v>11730</v>
      </c>
      <c r="O445">
        <f>VLOOKUP($A445,All_Metadata!$A:$P,15,FALSE)</f>
        <v>0</v>
      </c>
      <c r="P445">
        <f>VLOOKUP($A445,All_Metadata!$A:$P,16,FALSE)</f>
        <v>40.332999999999998</v>
      </c>
    </row>
    <row r="446" spans="1:16" x14ac:dyDescent="0.3">
      <c r="A446" t="s">
        <v>1152</v>
      </c>
      <c r="B446" t="str">
        <f>VLOOKUP($A446,All_Metadata!$A:$P,2,FALSE)</f>
        <v>Viruses</v>
      </c>
      <c r="C446">
        <f>VLOOKUP($A446,All_Metadata!$A:$P,3,FALSE)</f>
        <v>210506</v>
      </c>
      <c r="D446" t="str">
        <f>VLOOKUP($A446,All_Metadata!$A:$P,4,FALSE)</f>
        <v>PE486</v>
      </c>
      <c r="E446">
        <f>VLOOKUP($A446,All_Metadata!$A:$P,5,FALSE)</f>
        <v>210421</v>
      </c>
      <c r="F446">
        <f>VLOOKUP($A446,All_Metadata!$A:$P,6,FALSE)</f>
        <v>7</v>
      </c>
      <c r="G446">
        <v>7</v>
      </c>
      <c r="H446" t="str">
        <f>VLOOKUP($A446,All_Metadata!$A:$P,8,FALSE)</f>
        <v>VP</v>
      </c>
      <c r="I446">
        <f>VLOOKUP($A446,All_Metadata!$A:$P,9,FALSE)</f>
        <v>12</v>
      </c>
      <c r="J446">
        <f>VLOOKUP($A446,All_Metadata!$A:$P,10,FALSE)</f>
        <v>2</v>
      </c>
      <c r="K446">
        <f>VLOOKUP($A446,All_Metadata!$A:$P,11,FALSE)</f>
        <v>10</v>
      </c>
      <c r="L446">
        <v>60</v>
      </c>
      <c r="M446">
        <f>VLOOKUP($A446,All_Metadata!$A:$P,13,FALSE)</f>
        <v>200</v>
      </c>
      <c r="N446">
        <f>VLOOKUP($A446,All_Metadata!$A:$P,14,FALSE)</f>
        <v>11700</v>
      </c>
      <c r="O446">
        <f>VLOOKUP($A446,All_Metadata!$A:$P,15,FALSE)</f>
        <v>0</v>
      </c>
      <c r="P446">
        <f>VLOOKUP($A446,All_Metadata!$A:$P,16,FALSE)</f>
        <v>40.332999999999998</v>
      </c>
    </row>
    <row r="447" spans="1:16" x14ac:dyDescent="0.3">
      <c r="A447" t="s">
        <v>1160</v>
      </c>
      <c r="B447" t="str">
        <f>VLOOKUP($A447,All_Metadata!$A:$P,2,FALSE)</f>
        <v>Viruses</v>
      </c>
      <c r="C447">
        <f>VLOOKUP($A447,All_Metadata!$A:$P,3,FALSE)</f>
        <v>210506</v>
      </c>
      <c r="D447" t="str">
        <f>VLOOKUP($A447,All_Metadata!$A:$P,4,FALSE)</f>
        <v>PE486</v>
      </c>
      <c r="E447">
        <f>VLOOKUP($A447,All_Metadata!$A:$P,5,FALSE)</f>
        <v>210421</v>
      </c>
      <c r="F447">
        <f>VLOOKUP($A447,All_Metadata!$A:$P,6,FALSE)</f>
        <v>7</v>
      </c>
      <c r="G447">
        <v>7</v>
      </c>
      <c r="H447" t="str">
        <f>VLOOKUP($A447,All_Metadata!$A:$P,8,FALSE)</f>
        <v>VP</v>
      </c>
      <c r="I447">
        <f>VLOOKUP($A447,All_Metadata!$A:$P,9,FALSE)</f>
        <v>12</v>
      </c>
      <c r="J447">
        <f>VLOOKUP($A447,All_Metadata!$A:$P,10,FALSE)</f>
        <v>3</v>
      </c>
      <c r="K447">
        <f>VLOOKUP($A447,All_Metadata!$A:$P,11,FALSE)</f>
        <v>10</v>
      </c>
      <c r="L447">
        <v>60</v>
      </c>
      <c r="M447">
        <f>VLOOKUP($A447,All_Metadata!$A:$P,13,FALSE)</f>
        <v>200</v>
      </c>
      <c r="N447">
        <f>VLOOKUP($A447,All_Metadata!$A:$P,14,FALSE)</f>
        <v>11925</v>
      </c>
      <c r="O447">
        <f>VLOOKUP($A447,All_Metadata!$A:$P,15,FALSE)</f>
        <v>0</v>
      </c>
      <c r="P447">
        <f>VLOOKUP($A447,All_Metadata!$A:$P,16,FALSE)</f>
        <v>40.332999999999998</v>
      </c>
    </row>
    <row r="448" spans="1:16" x14ac:dyDescent="0.3">
      <c r="A448" t="s">
        <v>1153</v>
      </c>
      <c r="B448" t="str">
        <f>VLOOKUP($A448,All_Metadata!$A:$P,2,FALSE)</f>
        <v>Viruses</v>
      </c>
      <c r="C448">
        <f>VLOOKUP($A448,All_Metadata!$A:$P,3,FALSE)</f>
        <v>210506</v>
      </c>
      <c r="D448" t="str">
        <f>VLOOKUP($A448,All_Metadata!$A:$P,4,FALSE)</f>
        <v>PE486</v>
      </c>
      <c r="E448">
        <f>VLOOKUP($A448,All_Metadata!$A:$P,5,FALSE)</f>
        <v>210421</v>
      </c>
      <c r="F448">
        <f>VLOOKUP($A448,All_Metadata!$A:$P,6,FALSE)</f>
        <v>7</v>
      </c>
      <c r="G448">
        <v>7</v>
      </c>
      <c r="H448" t="str">
        <f>VLOOKUP($A448,All_Metadata!$A:$P,8,FALSE)</f>
        <v>VP</v>
      </c>
      <c r="I448">
        <f>VLOOKUP($A448,All_Metadata!$A:$P,9,FALSE)</f>
        <v>24</v>
      </c>
      <c r="J448">
        <f>VLOOKUP($A448,All_Metadata!$A:$P,10,FALSE)</f>
        <v>1</v>
      </c>
      <c r="K448">
        <f>VLOOKUP($A448,All_Metadata!$A:$P,11,FALSE)</f>
        <v>10</v>
      </c>
      <c r="L448">
        <v>60</v>
      </c>
      <c r="M448">
        <f>VLOOKUP($A448,All_Metadata!$A:$P,13,FALSE)</f>
        <v>200</v>
      </c>
      <c r="N448">
        <f>VLOOKUP($A448,All_Metadata!$A:$P,14,FALSE)</f>
        <v>13365</v>
      </c>
      <c r="O448">
        <f>VLOOKUP($A448,All_Metadata!$A:$P,15,FALSE)</f>
        <v>0</v>
      </c>
      <c r="P448">
        <f>VLOOKUP($A448,All_Metadata!$A:$P,16,FALSE)</f>
        <v>40.332999999999998</v>
      </c>
    </row>
    <row r="449" spans="1:16" x14ac:dyDescent="0.3">
      <c r="A449" t="s">
        <v>1154</v>
      </c>
      <c r="B449" t="str">
        <f>VLOOKUP($A449,All_Metadata!$A:$P,2,FALSE)</f>
        <v>Viruses</v>
      </c>
      <c r="C449">
        <f>VLOOKUP($A449,All_Metadata!$A:$P,3,FALSE)</f>
        <v>210506</v>
      </c>
      <c r="D449" t="str">
        <f>VLOOKUP($A449,All_Metadata!$A:$P,4,FALSE)</f>
        <v>PE486</v>
      </c>
      <c r="E449">
        <f>VLOOKUP($A449,All_Metadata!$A:$P,5,FALSE)</f>
        <v>210421</v>
      </c>
      <c r="F449">
        <f>VLOOKUP($A449,All_Metadata!$A:$P,6,FALSE)</f>
        <v>7</v>
      </c>
      <c r="G449">
        <v>7</v>
      </c>
      <c r="H449" t="str">
        <f>VLOOKUP($A449,All_Metadata!$A:$P,8,FALSE)</f>
        <v>VP</v>
      </c>
      <c r="I449">
        <f>VLOOKUP($A449,All_Metadata!$A:$P,9,FALSE)</f>
        <v>24</v>
      </c>
      <c r="J449">
        <f>VLOOKUP($A449,All_Metadata!$A:$P,10,FALSE)</f>
        <v>2</v>
      </c>
      <c r="K449">
        <f>VLOOKUP($A449,All_Metadata!$A:$P,11,FALSE)</f>
        <v>10</v>
      </c>
      <c r="L449">
        <v>60</v>
      </c>
      <c r="M449">
        <f>VLOOKUP($A449,All_Metadata!$A:$P,13,FALSE)</f>
        <v>200</v>
      </c>
      <c r="N449">
        <f>VLOOKUP($A449,All_Metadata!$A:$P,14,FALSE)</f>
        <v>10815</v>
      </c>
      <c r="O449">
        <f>VLOOKUP($A449,All_Metadata!$A:$P,15,FALSE)</f>
        <v>0</v>
      </c>
      <c r="P449">
        <f>VLOOKUP($A449,All_Metadata!$A:$P,16,FALSE)</f>
        <v>40.332999999999998</v>
      </c>
    </row>
    <row r="450" spans="1:16" x14ac:dyDescent="0.3">
      <c r="A450" t="s">
        <v>1155</v>
      </c>
      <c r="B450" t="str">
        <f>VLOOKUP($A450,All_Metadata!$A:$P,2,FALSE)</f>
        <v>Viruses</v>
      </c>
      <c r="C450">
        <f>VLOOKUP($A450,All_Metadata!$A:$P,3,FALSE)</f>
        <v>210506</v>
      </c>
      <c r="D450" t="str">
        <f>VLOOKUP($A450,All_Metadata!$A:$P,4,FALSE)</f>
        <v>PE486</v>
      </c>
      <c r="E450">
        <f>VLOOKUP($A450,All_Metadata!$A:$P,5,FALSE)</f>
        <v>210421</v>
      </c>
      <c r="F450">
        <f>VLOOKUP($A450,All_Metadata!$A:$P,6,FALSE)</f>
        <v>7</v>
      </c>
      <c r="G450">
        <v>7</v>
      </c>
      <c r="H450" t="str">
        <f>VLOOKUP($A450,All_Metadata!$A:$P,8,FALSE)</f>
        <v>VP</v>
      </c>
      <c r="I450">
        <f>VLOOKUP($A450,All_Metadata!$A:$P,9,FALSE)</f>
        <v>24</v>
      </c>
      <c r="J450">
        <f>VLOOKUP($A450,All_Metadata!$A:$P,10,FALSE)</f>
        <v>3</v>
      </c>
      <c r="K450">
        <f>VLOOKUP($A450,All_Metadata!$A:$P,11,FALSE)</f>
        <v>10</v>
      </c>
      <c r="L450">
        <v>60</v>
      </c>
      <c r="M450">
        <f>VLOOKUP($A450,All_Metadata!$A:$P,13,FALSE)</f>
        <v>200</v>
      </c>
      <c r="N450">
        <f>VLOOKUP($A450,All_Metadata!$A:$P,14,FALSE)</f>
        <v>11805</v>
      </c>
      <c r="O450">
        <f>VLOOKUP($A450,All_Metadata!$A:$P,15,FALSE)</f>
        <v>0</v>
      </c>
      <c r="P450">
        <f>VLOOKUP($A450,All_Metadata!$A:$P,16,FALSE)</f>
        <v>40.332999999999998</v>
      </c>
    </row>
    <row r="451" spans="1:16" x14ac:dyDescent="0.3">
      <c r="A451" t="s">
        <v>1161</v>
      </c>
      <c r="B451" t="str">
        <f>VLOOKUP($A451,All_Metadata!$A:$P,2,FALSE)</f>
        <v>Viruses</v>
      </c>
      <c r="C451">
        <f>VLOOKUP($A451,All_Metadata!$A:$P,3,FALSE)</f>
        <v>210506</v>
      </c>
      <c r="D451" t="str">
        <f>VLOOKUP($A451,All_Metadata!$A:$P,4,FALSE)</f>
        <v>PE486</v>
      </c>
      <c r="E451">
        <f>VLOOKUP($A451,All_Metadata!$A:$P,5,FALSE)</f>
        <v>210421</v>
      </c>
      <c r="F451">
        <f>VLOOKUP($A451,All_Metadata!$A:$P,6,FALSE)</f>
        <v>7</v>
      </c>
      <c r="G451">
        <v>7</v>
      </c>
      <c r="H451" t="str">
        <f>VLOOKUP($A451,All_Metadata!$A:$P,8,FALSE)</f>
        <v>VPC</v>
      </c>
      <c r="I451">
        <f>VLOOKUP($A451,All_Metadata!$A:$P,9,FALSE)</f>
        <v>0</v>
      </c>
      <c r="J451">
        <f>VLOOKUP($A451,All_Metadata!$A:$P,10,FALSE)</f>
        <v>1</v>
      </c>
      <c r="K451">
        <f>VLOOKUP($A451,All_Metadata!$A:$P,11,FALSE)</f>
        <v>10</v>
      </c>
      <c r="L451">
        <v>60</v>
      </c>
      <c r="M451">
        <f>VLOOKUP($A451,All_Metadata!$A:$P,13,FALSE)</f>
        <v>150</v>
      </c>
      <c r="N451">
        <f>VLOOKUP($A451,All_Metadata!$A:$P,14,FALSE)</f>
        <v>9825</v>
      </c>
      <c r="O451">
        <f>VLOOKUP($A451,All_Metadata!$A:$P,15,FALSE)</f>
        <v>0</v>
      </c>
      <c r="P451">
        <f>VLOOKUP($A451,All_Metadata!$A:$P,16,FALSE)</f>
        <v>40.332999999999998</v>
      </c>
    </row>
    <row r="452" spans="1:16" x14ac:dyDescent="0.3">
      <c r="A452" t="s">
        <v>1162</v>
      </c>
      <c r="B452" t="str">
        <f>VLOOKUP($A452,All_Metadata!$A:$P,2,FALSE)</f>
        <v>Viruses</v>
      </c>
      <c r="C452">
        <f>VLOOKUP($A452,All_Metadata!$A:$P,3,FALSE)</f>
        <v>210506</v>
      </c>
      <c r="D452" t="str">
        <f>VLOOKUP($A452,All_Metadata!$A:$P,4,FALSE)</f>
        <v>PE486</v>
      </c>
      <c r="E452">
        <f>VLOOKUP($A452,All_Metadata!$A:$P,5,FALSE)</f>
        <v>210421</v>
      </c>
      <c r="F452">
        <f>VLOOKUP($A452,All_Metadata!$A:$P,6,FALSE)</f>
        <v>7</v>
      </c>
      <c r="G452">
        <v>7</v>
      </c>
      <c r="H452" t="str">
        <f>VLOOKUP($A452,All_Metadata!$A:$P,8,FALSE)</f>
        <v>VPC</v>
      </c>
      <c r="I452">
        <f>VLOOKUP($A452,All_Metadata!$A:$P,9,FALSE)</f>
        <v>0</v>
      </c>
      <c r="J452">
        <f>VLOOKUP($A452,All_Metadata!$A:$P,10,FALSE)</f>
        <v>2</v>
      </c>
      <c r="K452">
        <f>VLOOKUP($A452,All_Metadata!$A:$P,11,FALSE)</f>
        <v>10</v>
      </c>
      <c r="L452">
        <v>60</v>
      </c>
      <c r="M452">
        <f>VLOOKUP($A452,All_Metadata!$A:$P,13,FALSE)</f>
        <v>150</v>
      </c>
      <c r="N452">
        <f>VLOOKUP($A452,All_Metadata!$A:$P,14,FALSE)</f>
        <v>10980</v>
      </c>
      <c r="O452">
        <f>VLOOKUP($A452,All_Metadata!$A:$P,15,FALSE)</f>
        <v>0</v>
      </c>
      <c r="P452">
        <f>VLOOKUP($A452,All_Metadata!$A:$P,16,FALSE)</f>
        <v>40.332999999999998</v>
      </c>
    </row>
    <row r="453" spans="1:16" x14ac:dyDescent="0.3">
      <c r="A453" t="s">
        <v>1163</v>
      </c>
      <c r="B453" t="str">
        <f>VLOOKUP($A453,All_Metadata!$A:$P,2,FALSE)</f>
        <v>Viruses</v>
      </c>
      <c r="C453">
        <f>VLOOKUP($A453,All_Metadata!$A:$P,3,FALSE)</f>
        <v>210506</v>
      </c>
      <c r="D453" t="str">
        <f>VLOOKUP($A453,All_Metadata!$A:$P,4,FALSE)</f>
        <v>PE486</v>
      </c>
      <c r="E453">
        <f>VLOOKUP($A453,All_Metadata!$A:$P,5,FALSE)</f>
        <v>210421</v>
      </c>
      <c r="F453">
        <f>VLOOKUP($A453,All_Metadata!$A:$P,6,FALSE)</f>
        <v>7</v>
      </c>
      <c r="G453">
        <v>7</v>
      </c>
      <c r="H453" t="str">
        <f>VLOOKUP($A453,All_Metadata!$A:$P,8,FALSE)</f>
        <v>VPC</v>
      </c>
      <c r="I453">
        <f>VLOOKUP($A453,All_Metadata!$A:$P,9,FALSE)</f>
        <v>0</v>
      </c>
      <c r="J453">
        <f>VLOOKUP($A453,All_Metadata!$A:$P,10,FALSE)</f>
        <v>3</v>
      </c>
      <c r="K453">
        <f>VLOOKUP($A453,All_Metadata!$A:$P,11,FALSE)</f>
        <v>10</v>
      </c>
      <c r="L453">
        <v>60</v>
      </c>
      <c r="M453">
        <f>VLOOKUP($A453,All_Metadata!$A:$P,13,FALSE)</f>
        <v>150</v>
      </c>
      <c r="N453">
        <f>VLOOKUP($A453,All_Metadata!$A:$P,14,FALSE)</f>
        <v>11940</v>
      </c>
      <c r="O453">
        <f>VLOOKUP($A453,All_Metadata!$A:$P,15,FALSE)</f>
        <v>0</v>
      </c>
      <c r="P453">
        <f>VLOOKUP($A453,All_Metadata!$A:$P,16,FALSE)</f>
        <v>40.332999999999998</v>
      </c>
    </row>
    <row r="454" spans="1:16" x14ac:dyDescent="0.3">
      <c r="A454" t="s">
        <v>1164</v>
      </c>
      <c r="B454" t="str">
        <f>VLOOKUP($A454,All_Metadata!$A:$P,2,FALSE)</f>
        <v>Viruses</v>
      </c>
      <c r="C454">
        <f>VLOOKUP($A454,All_Metadata!$A:$P,3,FALSE)</f>
        <v>210506</v>
      </c>
      <c r="D454" t="str">
        <f>VLOOKUP($A454,All_Metadata!$A:$P,4,FALSE)</f>
        <v>PE486</v>
      </c>
      <c r="E454">
        <f>VLOOKUP($A454,All_Metadata!$A:$P,5,FALSE)</f>
        <v>210421</v>
      </c>
      <c r="F454">
        <f>VLOOKUP($A454,All_Metadata!$A:$P,6,FALSE)</f>
        <v>7</v>
      </c>
      <c r="G454">
        <v>7</v>
      </c>
      <c r="H454" t="str">
        <f>VLOOKUP($A454,All_Metadata!$A:$P,8,FALSE)</f>
        <v>VPC</v>
      </c>
      <c r="I454">
        <f>VLOOKUP($A454,All_Metadata!$A:$P,9,FALSE)</f>
        <v>3</v>
      </c>
      <c r="J454">
        <f>VLOOKUP($A454,All_Metadata!$A:$P,10,FALSE)</f>
        <v>1</v>
      </c>
      <c r="K454">
        <f>VLOOKUP($A454,All_Metadata!$A:$P,11,FALSE)</f>
        <v>10</v>
      </c>
      <c r="L454">
        <v>60</v>
      </c>
      <c r="M454">
        <f>VLOOKUP($A454,All_Metadata!$A:$P,13,FALSE)</f>
        <v>170</v>
      </c>
      <c r="N454">
        <f>VLOOKUP($A454,All_Metadata!$A:$P,14,FALSE)</f>
        <v>10200</v>
      </c>
      <c r="O454">
        <f>VLOOKUP($A454,All_Metadata!$A:$P,15,FALSE)</f>
        <v>0</v>
      </c>
      <c r="P454">
        <f>VLOOKUP($A454,All_Metadata!$A:$P,16,FALSE)</f>
        <v>40.332999999999998</v>
      </c>
    </row>
    <row r="455" spans="1:16" x14ac:dyDescent="0.3">
      <c r="A455" t="s">
        <v>1165</v>
      </c>
      <c r="B455" t="str">
        <f>VLOOKUP($A455,All_Metadata!$A:$P,2,FALSE)</f>
        <v>Viruses</v>
      </c>
      <c r="C455">
        <f>VLOOKUP($A455,All_Metadata!$A:$P,3,FALSE)</f>
        <v>210506</v>
      </c>
      <c r="D455" t="str">
        <f>VLOOKUP($A455,All_Metadata!$A:$P,4,FALSE)</f>
        <v>PE486</v>
      </c>
      <c r="E455">
        <f>VLOOKUP($A455,All_Metadata!$A:$P,5,FALSE)</f>
        <v>210421</v>
      </c>
      <c r="F455">
        <f>VLOOKUP($A455,All_Metadata!$A:$P,6,FALSE)</f>
        <v>7</v>
      </c>
      <c r="G455">
        <v>7</v>
      </c>
      <c r="H455" t="str">
        <f>VLOOKUP($A455,All_Metadata!$A:$P,8,FALSE)</f>
        <v>VPC</v>
      </c>
      <c r="I455">
        <f>VLOOKUP($A455,All_Metadata!$A:$P,9,FALSE)</f>
        <v>3</v>
      </c>
      <c r="J455">
        <f>VLOOKUP($A455,All_Metadata!$A:$P,10,FALSE)</f>
        <v>2</v>
      </c>
      <c r="K455">
        <f>VLOOKUP($A455,All_Metadata!$A:$P,11,FALSE)</f>
        <v>10</v>
      </c>
      <c r="L455">
        <v>60</v>
      </c>
      <c r="M455">
        <f>VLOOKUP($A455,All_Metadata!$A:$P,13,FALSE)</f>
        <v>150</v>
      </c>
      <c r="N455">
        <f>VLOOKUP($A455,All_Metadata!$A:$P,14,FALSE)</f>
        <v>8730</v>
      </c>
      <c r="O455">
        <f>VLOOKUP($A455,All_Metadata!$A:$P,15,FALSE)</f>
        <v>0</v>
      </c>
      <c r="P455">
        <f>VLOOKUP($A455,All_Metadata!$A:$P,16,FALSE)</f>
        <v>40.332999999999998</v>
      </c>
    </row>
    <row r="456" spans="1:16" x14ac:dyDescent="0.3">
      <c r="A456" t="s">
        <v>1166</v>
      </c>
      <c r="B456" t="str">
        <f>VLOOKUP($A456,All_Metadata!$A:$P,2,FALSE)</f>
        <v>Viruses</v>
      </c>
      <c r="C456">
        <f>VLOOKUP($A456,All_Metadata!$A:$P,3,FALSE)</f>
        <v>210506</v>
      </c>
      <c r="D456" t="str">
        <f>VLOOKUP($A456,All_Metadata!$A:$P,4,FALSE)</f>
        <v>PE486</v>
      </c>
      <c r="E456">
        <f>VLOOKUP($A456,All_Metadata!$A:$P,5,FALSE)</f>
        <v>210421</v>
      </c>
      <c r="F456">
        <f>VLOOKUP($A456,All_Metadata!$A:$P,6,FALSE)</f>
        <v>7</v>
      </c>
      <c r="G456">
        <v>7</v>
      </c>
      <c r="H456" t="str">
        <f>VLOOKUP($A456,All_Metadata!$A:$P,8,FALSE)</f>
        <v>VPC</v>
      </c>
      <c r="I456">
        <f>VLOOKUP($A456,All_Metadata!$A:$P,9,FALSE)</f>
        <v>3</v>
      </c>
      <c r="J456">
        <f>VLOOKUP($A456,All_Metadata!$A:$P,10,FALSE)</f>
        <v>3</v>
      </c>
      <c r="K456">
        <f>VLOOKUP($A456,All_Metadata!$A:$P,11,FALSE)</f>
        <v>10</v>
      </c>
      <c r="L456">
        <v>60</v>
      </c>
      <c r="M456">
        <f>VLOOKUP($A456,All_Metadata!$A:$P,13,FALSE)</f>
        <v>160</v>
      </c>
      <c r="N456">
        <f>VLOOKUP($A456,All_Metadata!$A:$P,14,FALSE)</f>
        <v>10515</v>
      </c>
      <c r="O456">
        <f>VLOOKUP($A456,All_Metadata!$A:$P,15,FALSE)</f>
        <v>0</v>
      </c>
      <c r="P456">
        <f>VLOOKUP($A456,All_Metadata!$A:$P,16,FALSE)</f>
        <v>40.332999999999998</v>
      </c>
    </row>
    <row r="457" spans="1:16" x14ac:dyDescent="0.3">
      <c r="A457" t="s">
        <v>1167</v>
      </c>
      <c r="B457" t="str">
        <f>VLOOKUP($A457,All_Metadata!$A:$P,2,FALSE)</f>
        <v>Viruses</v>
      </c>
      <c r="C457">
        <f>VLOOKUP($A457,All_Metadata!$A:$P,3,FALSE)</f>
        <v>210506</v>
      </c>
      <c r="D457" t="str">
        <f>VLOOKUP($A457,All_Metadata!$A:$P,4,FALSE)</f>
        <v>PE486</v>
      </c>
      <c r="E457">
        <f>VLOOKUP($A457,All_Metadata!$A:$P,5,FALSE)</f>
        <v>210421</v>
      </c>
      <c r="F457">
        <f>VLOOKUP($A457,All_Metadata!$A:$P,6,FALSE)</f>
        <v>7</v>
      </c>
      <c r="G457">
        <v>7</v>
      </c>
      <c r="H457" t="str">
        <f>VLOOKUP($A457,All_Metadata!$A:$P,8,FALSE)</f>
        <v>VPC</v>
      </c>
      <c r="I457">
        <f>VLOOKUP($A457,All_Metadata!$A:$P,9,FALSE)</f>
        <v>6</v>
      </c>
      <c r="J457">
        <f>VLOOKUP($A457,All_Metadata!$A:$P,10,FALSE)</f>
        <v>1</v>
      </c>
      <c r="K457">
        <f>VLOOKUP($A457,All_Metadata!$A:$P,11,FALSE)</f>
        <v>10</v>
      </c>
      <c r="L457">
        <v>60</v>
      </c>
      <c r="M457">
        <f>VLOOKUP($A457,All_Metadata!$A:$P,13,FALSE)</f>
        <v>200</v>
      </c>
      <c r="N457">
        <f>VLOOKUP($A457,All_Metadata!$A:$P,14,FALSE)</f>
        <v>11985</v>
      </c>
      <c r="O457">
        <f>VLOOKUP($A457,All_Metadata!$A:$P,15,FALSE)</f>
        <v>0</v>
      </c>
      <c r="P457">
        <f>VLOOKUP($A457,All_Metadata!$A:$P,16,FALSE)</f>
        <v>40.332999999999998</v>
      </c>
    </row>
    <row r="458" spans="1:16" x14ac:dyDescent="0.3">
      <c r="A458" t="s">
        <v>1168</v>
      </c>
      <c r="B458" t="str">
        <f>VLOOKUP($A458,All_Metadata!$A:$P,2,FALSE)</f>
        <v>Viruses</v>
      </c>
      <c r="C458">
        <f>VLOOKUP($A458,All_Metadata!$A:$P,3,FALSE)</f>
        <v>210506</v>
      </c>
      <c r="D458" t="str">
        <f>VLOOKUP($A458,All_Metadata!$A:$P,4,FALSE)</f>
        <v>PE486</v>
      </c>
      <c r="E458">
        <f>VLOOKUP($A458,All_Metadata!$A:$P,5,FALSE)</f>
        <v>210421</v>
      </c>
      <c r="F458">
        <f>VLOOKUP($A458,All_Metadata!$A:$P,6,FALSE)</f>
        <v>7</v>
      </c>
      <c r="G458">
        <v>7</v>
      </c>
      <c r="H458" t="str">
        <f>VLOOKUP($A458,All_Metadata!$A:$P,8,FALSE)</f>
        <v>VPC</v>
      </c>
      <c r="I458">
        <f>VLOOKUP($A458,All_Metadata!$A:$P,9,FALSE)</f>
        <v>6</v>
      </c>
      <c r="J458">
        <f>VLOOKUP($A458,All_Metadata!$A:$P,10,FALSE)</f>
        <v>2</v>
      </c>
      <c r="K458">
        <f>VLOOKUP($A458,All_Metadata!$A:$P,11,FALSE)</f>
        <v>10</v>
      </c>
      <c r="L458">
        <v>60</v>
      </c>
      <c r="M458">
        <f>VLOOKUP($A458,All_Metadata!$A:$P,13,FALSE)</f>
        <v>200</v>
      </c>
      <c r="N458">
        <f>VLOOKUP($A458,All_Metadata!$A:$P,14,FALSE)</f>
        <v>11340</v>
      </c>
      <c r="O458">
        <f>VLOOKUP($A458,All_Metadata!$A:$P,15,FALSE)</f>
        <v>0</v>
      </c>
      <c r="P458">
        <f>VLOOKUP($A458,All_Metadata!$A:$P,16,FALSE)</f>
        <v>40.332999999999998</v>
      </c>
    </row>
    <row r="459" spans="1:16" x14ac:dyDescent="0.3">
      <c r="A459" t="s">
        <v>1169</v>
      </c>
      <c r="B459" t="str">
        <f>VLOOKUP($A459,All_Metadata!$A:$P,2,FALSE)</f>
        <v>Viruses</v>
      </c>
      <c r="C459">
        <f>VLOOKUP($A459,All_Metadata!$A:$P,3,FALSE)</f>
        <v>210506</v>
      </c>
      <c r="D459" t="str">
        <f>VLOOKUP($A459,All_Metadata!$A:$P,4,FALSE)</f>
        <v>PE486</v>
      </c>
      <c r="E459">
        <f>VLOOKUP($A459,All_Metadata!$A:$P,5,FALSE)</f>
        <v>210421</v>
      </c>
      <c r="F459">
        <f>VLOOKUP($A459,All_Metadata!$A:$P,6,FALSE)</f>
        <v>7</v>
      </c>
      <c r="G459">
        <v>7</v>
      </c>
      <c r="H459" t="str">
        <f>VLOOKUP($A459,All_Metadata!$A:$P,8,FALSE)</f>
        <v>VPC</v>
      </c>
      <c r="I459">
        <f>VLOOKUP($A459,All_Metadata!$A:$P,9,FALSE)</f>
        <v>6</v>
      </c>
      <c r="J459">
        <f>VLOOKUP($A459,All_Metadata!$A:$P,10,FALSE)</f>
        <v>3</v>
      </c>
      <c r="K459">
        <f>VLOOKUP($A459,All_Metadata!$A:$P,11,FALSE)</f>
        <v>10</v>
      </c>
      <c r="L459">
        <v>60</v>
      </c>
      <c r="M459">
        <f>VLOOKUP($A459,All_Metadata!$A:$P,13,FALSE)</f>
        <v>200</v>
      </c>
      <c r="N459">
        <f>VLOOKUP($A459,All_Metadata!$A:$P,14,FALSE)</f>
        <v>12930</v>
      </c>
      <c r="O459">
        <f>VLOOKUP($A459,All_Metadata!$A:$P,15,FALSE)</f>
        <v>0</v>
      </c>
      <c r="P459">
        <f>VLOOKUP($A459,All_Metadata!$A:$P,16,FALSE)</f>
        <v>40.332999999999998</v>
      </c>
    </row>
    <row r="460" spans="1:16" x14ac:dyDescent="0.3">
      <c r="A460" t="s">
        <v>1174</v>
      </c>
      <c r="B460" t="str">
        <f>VLOOKUP($A460,All_Metadata!$A:$P,2,FALSE)</f>
        <v>Viruses</v>
      </c>
      <c r="C460">
        <f>VLOOKUP($A460,All_Metadata!$A:$P,3,FALSE)</f>
        <v>210506</v>
      </c>
      <c r="D460" t="str">
        <f>VLOOKUP($A460,All_Metadata!$A:$P,4,FALSE)</f>
        <v>PE486</v>
      </c>
      <c r="E460">
        <f>VLOOKUP($A460,All_Metadata!$A:$P,5,FALSE)</f>
        <v>210421</v>
      </c>
      <c r="F460">
        <f>VLOOKUP($A460,All_Metadata!$A:$P,6,FALSE)</f>
        <v>7</v>
      </c>
      <c r="G460">
        <v>7</v>
      </c>
      <c r="H460" t="str">
        <f>VLOOKUP($A460,All_Metadata!$A:$P,8,FALSE)</f>
        <v>VPC</v>
      </c>
      <c r="I460">
        <f>VLOOKUP($A460,All_Metadata!$A:$P,9,FALSE)</f>
        <v>9</v>
      </c>
      <c r="J460">
        <f>VLOOKUP($A460,All_Metadata!$A:$P,10,FALSE)</f>
        <v>1</v>
      </c>
      <c r="K460">
        <f>VLOOKUP($A460,All_Metadata!$A:$P,11,FALSE)</f>
        <v>10</v>
      </c>
      <c r="L460">
        <v>60</v>
      </c>
      <c r="M460">
        <f>VLOOKUP($A460,All_Metadata!$A:$P,13,FALSE)</f>
        <v>200</v>
      </c>
      <c r="N460">
        <f>VLOOKUP($A460,All_Metadata!$A:$P,14,FALSE)</f>
        <v>12330</v>
      </c>
      <c r="O460">
        <f>VLOOKUP($A460,All_Metadata!$A:$P,15,FALSE)</f>
        <v>0</v>
      </c>
      <c r="P460">
        <f>VLOOKUP($A460,All_Metadata!$A:$P,16,FALSE)</f>
        <v>40.332999999999998</v>
      </c>
    </row>
    <row r="461" spans="1:16" x14ac:dyDescent="0.3">
      <c r="A461" t="s">
        <v>1175</v>
      </c>
      <c r="B461" t="str">
        <f>VLOOKUP($A461,All_Metadata!$A:$P,2,FALSE)</f>
        <v>Viruses</v>
      </c>
      <c r="C461">
        <f>VLOOKUP($A461,All_Metadata!$A:$P,3,FALSE)</f>
        <v>210506</v>
      </c>
      <c r="D461" t="str">
        <f>VLOOKUP($A461,All_Metadata!$A:$P,4,FALSE)</f>
        <v>PE486</v>
      </c>
      <c r="E461">
        <f>VLOOKUP($A461,All_Metadata!$A:$P,5,FALSE)</f>
        <v>210421</v>
      </c>
      <c r="F461">
        <f>VLOOKUP($A461,All_Metadata!$A:$P,6,FALSE)</f>
        <v>7</v>
      </c>
      <c r="G461">
        <v>7</v>
      </c>
      <c r="H461" t="str">
        <f>VLOOKUP($A461,All_Metadata!$A:$P,8,FALSE)</f>
        <v>VPC</v>
      </c>
      <c r="I461">
        <f>VLOOKUP($A461,All_Metadata!$A:$P,9,FALSE)</f>
        <v>9</v>
      </c>
      <c r="J461">
        <f>VLOOKUP($A461,All_Metadata!$A:$P,10,FALSE)</f>
        <v>2</v>
      </c>
      <c r="K461">
        <f>VLOOKUP($A461,All_Metadata!$A:$P,11,FALSE)</f>
        <v>10</v>
      </c>
      <c r="L461">
        <v>60</v>
      </c>
      <c r="M461">
        <f>VLOOKUP($A461,All_Metadata!$A:$P,13,FALSE)</f>
        <v>180</v>
      </c>
      <c r="N461">
        <f>VLOOKUP($A461,All_Metadata!$A:$P,14,FALSE)</f>
        <v>11685</v>
      </c>
      <c r="O461">
        <f>VLOOKUP($A461,All_Metadata!$A:$P,15,FALSE)</f>
        <v>0</v>
      </c>
      <c r="P461">
        <f>VLOOKUP($A461,All_Metadata!$A:$P,16,FALSE)</f>
        <v>40.332999999999998</v>
      </c>
    </row>
    <row r="462" spans="1:16" x14ac:dyDescent="0.3">
      <c r="A462" t="s">
        <v>1176</v>
      </c>
      <c r="B462" t="str">
        <f>VLOOKUP($A462,All_Metadata!$A:$P,2,FALSE)</f>
        <v>Viruses</v>
      </c>
      <c r="C462">
        <f>VLOOKUP($A462,All_Metadata!$A:$P,3,FALSE)</f>
        <v>210506</v>
      </c>
      <c r="D462" t="str">
        <f>VLOOKUP($A462,All_Metadata!$A:$P,4,FALSE)</f>
        <v>PE486</v>
      </c>
      <c r="E462">
        <f>VLOOKUP($A462,All_Metadata!$A:$P,5,FALSE)</f>
        <v>210421</v>
      </c>
      <c r="F462">
        <f>VLOOKUP($A462,All_Metadata!$A:$P,6,FALSE)</f>
        <v>7</v>
      </c>
      <c r="G462">
        <v>7</v>
      </c>
      <c r="H462" t="str">
        <f>VLOOKUP($A462,All_Metadata!$A:$P,8,FALSE)</f>
        <v>VPC</v>
      </c>
      <c r="I462">
        <f>VLOOKUP($A462,All_Metadata!$A:$P,9,FALSE)</f>
        <v>9</v>
      </c>
      <c r="J462">
        <f>VLOOKUP($A462,All_Metadata!$A:$P,10,FALSE)</f>
        <v>3</v>
      </c>
      <c r="K462">
        <f>VLOOKUP($A462,All_Metadata!$A:$P,11,FALSE)</f>
        <v>10</v>
      </c>
      <c r="L462">
        <v>60</v>
      </c>
      <c r="M462">
        <f>VLOOKUP($A462,All_Metadata!$A:$P,13,FALSE)</f>
        <v>180</v>
      </c>
      <c r="N462">
        <f>VLOOKUP($A462,All_Metadata!$A:$P,14,FALSE)</f>
        <v>10860</v>
      </c>
      <c r="O462">
        <f>VLOOKUP($A462,All_Metadata!$A:$P,15,FALSE)</f>
        <v>0</v>
      </c>
      <c r="P462">
        <f>VLOOKUP($A462,All_Metadata!$A:$P,16,FALSE)</f>
        <v>40.332999999999998</v>
      </c>
    </row>
    <row r="463" spans="1:16" x14ac:dyDescent="0.3">
      <c r="A463" t="s">
        <v>1177</v>
      </c>
      <c r="B463" t="str">
        <f>VLOOKUP($A463,All_Metadata!$A:$P,2,FALSE)</f>
        <v>Viruses</v>
      </c>
      <c r="C463">
        <f>VLOOKUP($A463,All_Metadata!$A:$P,3,FALSE)</f>
        <v>210506</v>
      </c>
      <c r="D463" t="str">
        <f>VLOOKUP($A463,All_Metadata!$A:$P,4,FALSE)</f>
        <v>PE486</v>
      </c>
      <c r="E463">
        <f>VLOOKUP($A463,All_Metadata!$A:$P,5,FALSE)</f>
        <v>210421</v>
      </c>
      <c r="F463">
        <f>VLOOKUP($A463,All_Metadata!$A:$P,6,FALSE)</f>
        <v>7</v>
      </c>
      <c r="G463">
        <v>7</v>
      </c>
      <c r="H463" t="str">
        <f>VLOOKUP($A463,All_Metadata!$A:$P,8,FALSE)</f>
        <v>VPC</v>
      </c>
      <c r="I463">
        <f>VLOOKUP($A463,All_Metadata!$A:$P,9,FALSE)</f>
        <v>12</v>
      </c>
      <c r="J463">
        <f>VLOOKUP($A463,All_Metadata!$A:$P,10,FALSE)</f>
        <v>1</v>
      </c>
      <c r="K463">
        <f>VLOOKUP($A463,All_Metadata!$A:$P,11,FALSE)</f>
        <v>10</v>
      </c>
      <c r="L463">
        <v>60</v>
      </c>
      <c r="M463">
        <f>VLOOKUP($A463,All_Metadata!$A:$P,13,FALSE)</f>
        <v>180</v>
      </c>
      <c r="N463">
        <f>VLOOKUP($A463,All_Metadata!$A:$P,14,FALSE)</f>
        <v>10860</v>
      </c>
      <c r="O463">
        <f>VLOOKUP($A463,All_Metadata!$A:$P,15,FALSE)</f>
        <v>0</v>
      </c>
      <c r="P463">
        <f>VLOOKUP($A463,All_Metadata!$A:$P,16,FALSE)</f>
        <v>40.332999999999998</v>
      </c>
    </row>
    <row r="464" spans="1:16" x14ac:dyDescent="0.3">
      <c r="A464" t="s">
        <v>1178</v>
      </c>
      <c r="B464" t="str">
        <f>VLOOKUP($A464,All_Metadata!$A:$P,2,FALSE)</f>
        <v>Viruses</v>
      </c>
      <c r="C464">
        <f>VLOOKUP($A464,All_Metadata!$A:$P,3,FALSE)</f>
        <v>210506</v>
      </c>
      <c r="D464" t="str">
        <f>VLOOKUP($A464,All_Metadata!$A:$P,4,FALSE)</f>
        <v>PE486</v>
      </c>
      <c r="E464">
        <f>VLOOKUP($A464,All_Metadata!$A:$P,5,FALSE)</f>
        <v>210421</v>
      </c>
      <c r="F464">
        <f>VLOOKUP($A464,All_Metadata!$A:$P,6,FALSE)</f>
        <v>7</v>
      </c>
      <c r="G464">
        <v>7</v>
      </c>
      <c r="H464" t="str">
        <f>VLOOKUP($A464,All_Metadata!$A:$P,8,FALSE)</f>
        <v>VPC</v>
      </c>
      <c r="I464">
        <f>VLOOKUP($A464,All_Metadata!$A:$P,9,FALSE)</f>
        <v>12</v>
      </c>
      <c r="J464">
        <f>VLOOKUP($A464,All_Metadata!$A:$P,10,FALSE)</f>
        <v>2</v>
      </c>
      <c r="K464">
        <f>VLOOKUP($A464,All_Metadata!$A:$P,11,FALSE)</f>
        <v>10</v>
      </c>
      <c r="L464">
        <v>60</v>
      </c>
      <c r="M464">
        <f>VLOOKUP($A464,All_Metadata!$A:$P,13,FALSE)</f>
        <v>180</v>
      </c>
      <c r="N464">
        <f>VLOOKUP($A464,All_Metadata!$A:$P,14,FALSE)</f>
        <v>10530</v>
      </c>
      <c r="O464">
        <f>VLOOKUP($A464,All_Metadata!$A:$P,15,FALSE)</f>
        <v>0</v>
      </c>
      <c r="P464">
        <f>VLOOKUP($A464,All_Metadata!$A:$P,16,FALSE)</f>
        <v>40.332999999999998</v>
      </c>
    </row>
    <row r="465" spans="1:16" x14ac:dyDescent="0.3">
      <c r="A465" t="s">
        <v>1179</v>
      </c>
      <c r="B465" t="str">
        <f>VLOOKUP($A465,All_Metadata!$A:$P,2,FALSE)</f>
        <v>Viruses</v>
      </c>
      <c r="C465">
        <f>VLOOKUP($A465,All_Metadata!$A:$P,3,FALSE)</f>
        <v>210506</v>
      </c>
      <c r="D465" t="str">
        <f>VLOOKUP($A465,All_Metadata!$A:$P,4,FALSE)</f>
        <v>PE486</v>
      </c>
      <c r="E465">
        <f>VLOOKUP($A465,All_Metadata!$A:$P,5,FALSE)</f>
        <v>210421</v>
      </c>
      <c r="F465">
        <f>VLOOKUP($A465,All_Metadata!$A:$P,6,FALSE)</f>
        <v>7</v>
      </c>
      <c r="G465">
        <v>7</v>
      </c>
      <c r="H465" t="str">
        <f>VLOOKUP($A465,All_Metadata!$A:$P,8,FALSE)</f>
        <v>VPC</v>
      </c>
      <c r="I465">
        <f>VLOOKUP($A465,All_Metadata!$A:$P,9,FALSE)</f>
        <v>12</v>
      </c>
      <c r="J465">
        <f>VLOOKUP($A465,All_Metadata!$A:$P,10,FALSE)</f>
        <v>3</v>
      </c>
      <c r="K465">
        <f>VLOOKUP($A465,All_Metadata!$A:$P,11,FALSE)</f>
        <v>10</v>
      </c>
      <c r="L465">
        <v>60</v>
      </c>
      <c r="M465">
        <f>VLOOKUP($A465,All_Metadata!$A:$P,13,FALSE)</f>
        <v>180</v>
      </c>
      <c r="N465">
        <f>VLOOKUP($A465,All_Metadata!$A:$P,14,FALSE)</f>
        <v>10575</v>
      </c>
      <c r="O465">
        <f>VLOOKUP($A465,All_Metadata!$A:$P,15,FALSE)</f>
        <v>0</v>
      </c>
      <c r="P465">
        <f>VLOOKUP($A465,All_Metadata!$A:$P,16,FALSE)</f>
        <v>40.332999999999998</v>
      </c>
    </row>
    <row r="466" spans="1:16" x14ac:dyDescent="0.3">
      <c r="A466" t="s">
        <v>1180</v>
      </c>
      <c r="B466" t="str">
        <f>VLOOKUP($A466,All_Metadata!$A:$P,2,FALSE)</f>
        <v>Viruses</v>
      </c>
      <c r="C466">
        <f>VLOOKUP($A466,All_Metadata!$A:$P,3,FALSE)</f>
        <v>210506</v>
      </c>
      <c r="D466" t="str">
        <f>VLOOKUP($A466,All_Metadata!$A:$P,4,FALSE)</f>
        <v>PE486</v>
      </c>
      <c r="E466">
        <f>VLOOKUP($A466,All_Metadata!$A:$P,5,FALSE)</f>
        <v>210421</v>
      </c>
      <c r="F466">
        <f>VLOOKUP($A466,All_Metadata!$A:$P,6,FALSE)</f>
        <v>7</v>
      </c>
      <c r="G466">
        <v>7</v>
      </c>
      <c r="H466" t="str">
        <f>VLOOKUP($A466,All_Metadata!$A:$P,8,FALSE)</f>
        <v>VPC</v>
      </c>
      <c r="I466">
        <f>VLOOKUP($A466,All_Metadata!$A:$P,9,FALSE)</f>
        <v>24</v>
      </c>
      <c r="J466">
        <f>VLOOKUP($A466,All_Metadata!$A:$P,10,FALSE)</f>
        <v>1</v>
      </c>
      <c r="K466">
        <f>VLOOKUP($A466,All_Metadata!$A:$P,11,FALSE)</f>
        <v>10</v>
      </c>
      <c r="L466">
        <v>60</v>
      </c>
      <c r="M466">
        <f>VLOOKUP($A466,All_Metadata!$A:$P,13,FALSE)</f>
        <v>190</v>
      </c>
      <c r="N466">
        <f>VLOOKUP($A466,All_Metadata!$A:$P,14,FALSE)</f>
        <v>11490</v>
      </c>
      <c r="O466">
        <f>VLOOKUP($A466,All_Metadata!$A:$P,15,FALSE)</f>
        <v>0</v>
      </c>
      <c r="P466">
        <f>VLOOKUP($A466,All_Metadata!$A:$P,16,FALSE)</f>
        <v>40.332999999999998</v>
      </c>
    </row>
    <row r="467" spans="1:16" x14ac:dyDescent="0.3">
      <c r="A467" t="s">
        <v>1181</v>
      </c>
      <c r="B467" t="str">
        <f>VLOOKUP($A467,All_Metadata!$A:$P,2,FALSE)</f>
        <v>Viruses</v>
      </c>
      <c r="C467">
        <f>VLOOKUP($A467,All_Metadata!$A:$P,3,FALSE)</f>
        <v>210506</v>
      </c>
      <c r="D467" t="str">
        <f>VLOOKUP($A467,All_Metadata!$A:$P,4,FALSE)</f>
        <v>PE486</v>
      </c>
      <c r="E467">
        <f>VLOOKUP($A467,All_Metadata!$A:$P,5,FALSE)</f>
        <v>210421</v>
      </c>
      <c r="F467">
        <f>VLOOKUP($A467,All_Metadata!$A:$P,6,FALSE)</f>
        <v>7</v>
      </c>
      <c r="G467">
        <v>7</v>
      </c>
      <c r="H467" t="str">
        <f>VLOOKUP($A467,All_Metadata!$A:$P,8,FALSE)</f>
        <v>VPC</v>
      </c>
      <c r="I467">
        <f>VLOOKUP($A467,All_Metadata!$A:$P,9,FALSE)</f>
        <v>24</v>
      </c>
      <c r="J467">
        <f>VLOOKUP($A467,All_Metadata!$A:$P,10,FALSE)</f>
        <v>2</v>
      </c>
      <c r="K467">
        <f>VLOOKUP($A467,All_Metadata!$A:$P,11,FALSE)</f>
        <v>10</v>
      </c>
      <c r="L467">
        <v>60</v>
      </c>
      <c r="M467">
        <f>VLOOKUP($A467,All_Metadata!$A:$P,13,FALSE)</f>
        <v>200</v>
      </c>
      <c r="N467">
        <f>VLOOKUP($A467,All_Metadata!$A:$P,14,FALSE)</f>
        <v>12060</v>
      </c>
      <c r="O467">
        <f>VLOOKUP($A467,All_Metadata!$A:$P,15,FALSE)</f>
        <v>0</v>
      </c>
      <c r="P467">
        <f>VLOOKUP($A467,All_Metadata!$A:$P,16,FALSE)</f>
        <v>40.332999999999998</v>
      </c>
    </row>
    <row r="468" spans="1:16" x14ac:dyDescent="0.3">
      <c r="A468" t="s">
        <v>1182</v>
      </c>
      <c r="B468" t="str">
        <f>VLOOKUP($A468,All_Metadata!$A:$P,2,FALSE)</f>
        <v>Viruses</v>
      </c>
      <c r="C468">
        <f>VLOOKUP($A468,All_Metadata!$A:$P,3,FALSE)</f>
        <v>210506</v>
      </c>
      <c r="D468" t="str">
        <f>VLOOKUP($A468,All_Metadata!$A:$P,4,FALSE)</f>
        <v>PE486</v>
      </c>
      <c r="E468">
        <f>VLOOKUP($A468,All_Metadata!$A:$P,5,FALSE)</f>
        <v>210421</v>
      </c>
      <c r="F468">
        <f>VLOOKUP($A468,All_Metadata!$A:$P,6,FALSE)</f>
        <v>7</v>
      </c>
      <c r="G468">
        <v>7</v>
      </c>
      <c r="H468" t="str">
        <f>VLOOKUP($A468,All_Metadata!$A:$P,8,FALSE)</f>
        <v>VPC</v>
      </c>
      <c r="I468">
        <f>VLOOKUP($A468,All_Metadata!$A:$P,9,FALSE)</f>
        <v>24</v>
      </c>
      <c r="J468">
        <f>VLOOKUP($A468,All_Metadata!$A:$P,10,FALSE)</f>
        <v>3</v>
      </c>
      <c r="K468">
        <f>VLOOKUP($A468,All_Metadata!$A:$P,11,FALSE)</f>
        <v>10</v>
      </c>
      <c r="L468">
        <v>60</v>
      </c>
      <c r="M468">
        <f>VLOOKUP($A468,All_Metadata!$A:$P,13,FALSE)</f>
        <v>200</v>
      </c>
      <c r="N468">
        <f>VLOOKUP($A468,All_Metadata!$A:$P,14,FALSE)</f>
        <v>13170</v>
      </c>
      <c r="O468">
        <f>VLOOKUP($A468,All_Metadata!$A:$P,15,FALSE)</f>
        <v>0</v>
      </c>
      <c r="P468">
        <f>VLOOKUP($A468,All_Metadata!$A:$P,16,FALSE)</f>
        <v>40.332999999999998</v>
      </c>
    </row>
    <row r="469" spans="1:16" x14ac:dyDescent="0.3">
      <c r="A469" t="s">
        <v>12</v>
      </c>
      <c r="B469" t="s">
        <v>13</v>
      </c>
      <c r="C469">
        <v>201123</v>
      </c>
      <c r="D469" t="s">
        <v>14</v>
      </c>
      <c r="E469">
        <v>200916</v>
      </c>
      <c r="F469">
        <v>1</v>
      </c>
      <c r="G469">
        <v>7</v>
      </c>
      <c r="H469" t="s">
        <v>15</v>
      </c>
      <c r="L469">
        <v>60</v>
      </c>
      <c r="M469">
        <v>15</v>
      </c>
      <c r="N469">
        <v>975</v>
      </c>
      <c r="P469">
        <v>37</v>
      </c>
    </row>
    <row r="470" spans="1:16" x14ac:dyDescent="0.3">
      <c r="A470" t="s">
        <v>16</v>
      </c>
      <c r="B470" t="s">
        <v>13</v>
      </c>
      <c r="C470">
        <v>201123</v>
      </c>
      <c r="D470" t="s">
        <v>14</v>
      </c>
      <c r="E470">
        <v>200916</v>
      </c>
      <c r="F470">
        <v>1</v>
      </c>
      <c r="G470">
        <v>7</v>
      </c>
      <c r="H470" t="s">
        <v>15</v>
      </c>
      <c r="L470">
        <v>60</v>
      </c>
      <c r="M470">
        <v>30</v>
      </c>
      <c r="N470">
        <v>915</v>
      </c>
      <c r="P470">
        <v>37</v>
      </c>
    </row>
    <row r="471" spans="1:16" x14ac:dyDescent="0.3">
      <c r="A471" t="s">
        <v>17</v>
      </c>
      <c r="B471" t="s">
        <v>13</v>
      </c>
      <c r="C471">
        <v>201123</v>
      </c>
      <c r="D471" t="s">
        <v>14</v>
      </c>
      <c r="E471">
        <v>200916</v>
      </c>
      <c r="F471">
        <v>1</v>
      </c>
      <c r="G471">
        <v>7</v>
      </c>
      <c r="H471" t="s">
        <v>15</v>
      </c>
      <c r="L471">
        <v>60</v>
      </c>
      <c r="M471">
        <v>30</v>
      </c>
      <c r="N471">
        <v>10005</v>
      </c>
      <c r="P471">
        <v>37</v>
      </c>
    </row>
    <row r="472" spans="1:16" x14ac:dyDescent="0.3">
      <c r="A472" t="s">
        <v>18</v>
      </c>
      <c r="B472" t="s">
        <v>13</v>
      </c>
      <c r="C472">
        <v>201123</v>
      </c>
      <c r="D472" t="s">
        <v>14</v>
      </c>
      <c r="E472">
        <v>200916</v>
      </c>
      <c r="F472">
        <v>1</v>
      </c>
      <c r="G472">
        <v>7</v>
      </c>
      <c r="H472" t="s">
        <v>15</v>
      </c>
      <c r="L472">
        <v>60</v>
      </c>
      <c r="M472">
        <v>30</v>
      </c>
      <c r="N472">
        <v>1080</v>
      </c>
      <c r="P472">
        <v>37</v>
      </c>
    </row>
    <row r="473" spans="1:16" x14ac:dyDescent="0.3">
      <c r="A473" t="s">
        <v>25</v>
      </c>
      <c r="B473" t="s">
        <v>13</v>
      </c>
      <c r="C473">
        <v>201123</v>
      </c>
      <c r="D473" t="s">
        <v>14</v>
      </c>
      <c r="E473">
        <v>200916</v>
      </c>
      <c r="F473">
        <v>1</v>
      </c>
      <c r="G473">
        <v>7</v>
      </c>
      <c r="H473" t="s">
        <v>15</v>
      </c>
      <c r="L473">
        <v>60</v>
      </c>
      <c r="M473">
        <v>10</v>
      </c>
      <c r="N473">
        <v>1155</v>
      </c>
      <c r="P473">
        <v>37</v>
      </c>
    </row>
    <row r="474" spans="1:16" x14ac:dyDescent="0.3">
      <c r="A474" t="s">
        <v>26</v>
      </c>
      <c r="B474" t="s">
        <v>13</v>
      </c>
      <c r="C474">
        <v>201123</v>
      </c>
      <c r="D474" t="s">
        <v>14</v>
      </c>
      <c r="E474">
        <v>200916</v>
      </c>
      <c r="F474">
        <v>1</v>
      </c>
      <c r="G474">
        <v>7</v>
      </c>
      <c r="H474" t="s">
        <v>15</v>
      </c>
      <c r="L474">
        <v>60</v>
      </c>
      <c r="M474">
        <v>30</v>
      </c>
      <c r="N474">
        <v>1215</v>
      </c>
      <c r="P474">
        <v>37</v>
      </c>
    </row>
    <row r="475" spans="1:16" x14ac:dyDescent="0.3">
      <c r="A475" t="s">
        <v>27</v>
      </c>
      <c r="B475" t="s">
        <v>13</v>
      </c>
      <c r="C475">
        <v>201123</v>
      </c>
      <c r="D475" t="s">
        <v>14</v>
      </c>
      <c r="E475">
        <v>200916</v>
      </c>
      <c r="F475">
        <v>1</v>
      </c>
      <c r="G475">
        <v>7</v>
      </c>
      <c r="H475" t="s">
        <v>15</v>
      </c>
      <c r="L475">
        <v>60</v>
      </c>
      <c r="M475">
        <v>30</v>
      </c>
      <c r="N475">
        <v>1170</v>
      </c>
      <c r="P475">
        <v>37</v>
      </c>
    </row>
    <row r="476" spans="1:16" x14ac:dyDescent="0.3">
      <c r="A476" t="s">
        <v>28</v>
      </c>
      <c r="B476" t="s">
        <v>13</v>
      </c>
      <c r="C476">
        <v>201123</v>
      </c>
      <c r="D476" t="s">
        <v>14</v>
      </c>
      <c r="E476">
        <v>200916</v>
      </c>
      <c r="F476">
        <v>1</v>
      </c>
      <c r="G476">
        <v>7</v>
      </c>
      <c r="H476" t="s">
        <v>15</v>
      </c>
      <c r="L476">
        <v>60</v>
      </c>
      <c r="M476">
        <v>29</v>
      </c>
      <c r="N476">
        <v>1805</v>
      </c>
      <c r="P476">
        <v>37</v>
      </c>
    </row>
    <row r="477" spans="1:16" x14ac:dyDescent="0.3">
      <c r="A477" t="s">
        <v>29</v>
      </c>
      <c r="B477" t="s">
        <v>13</v>
      </c>
      <c r="C477">
        <v>201123</v>
      </c>
      <c r="D477" t="s">
        <v>14</v>
      </c>
      <c r="E477">
        <v>200916</v>
      </c>
      <c r="F477">
        <v>1</v>
      </c>
      <c r="G477">
        <v>7</v>
      </c>
      <c r="H477" t="s">
        <v>15</v>
      </c>
      <c r="L477">
        <v>60</v>
      </c>
      <c r="M477">
        <v>30</v>
      </c>
      <c r="N477">
        <v>1395</v>
      </c>
      <c r="P477">
        <v>37</v>
      </c>
    </row>
    <row r="478" spans="1:16" x14ac:dyDescent="0.3">
      <c r="A478" t="s">
        <v>30</v>
      </c>
      <c r="B478" t="s">
        <v>13</v>
      </c>
      <c r="C478">
        <v>201123</v>
      </c>
      <c r="D478" t="s">
        <v>14</v>
      </c>
      <c r="E478">
        <v>200916</v>
      </c>
      <c r="F478">
        <v>1</v>
      </c>
      <c r="G478">
        <v>7</v>
      </c>
      <c r="H478" t="s">
        <v>15</v>
      </c>
      <c r="L478">
        <v>60</v>
      </c>
      <c r="M478">
        <v>15</v>
      </c>
      <c r="N478">
        <v>1275</v>
      </c>
      <c r="P478">
        <v>37</v>
      </c>
    </row>
    <row r="479" spans="1:16" x14ac:dyDescent="0.3">
      <c r="A479" t="s">
        <v>31</v>
      </c>
      <c r="B479" t="s">
        <v>13</v>
      </c>
      <c r="C479">
        <v>201123</v>
      </c>
      <c r="D479" t="s">
        <v>14</v>
      </c>
      <c r="E479">
        <v>200916</v>
      </c>
      <c r="F479">
        <v>1</v>
      </c>
      <c r="G479">
        <v>7</v>
      </c>
      <c r="H479" t="s">
        <v>15</v>
      </c>
      <c r="L479">
        <v>60</v>
      </c>
      <c r="M479">
        <v>15</v>
      </c>
      <c r="N479">
        <v>1395</v>
      </c>
      <c r="P479">
        <v>37</v>
      </c>
    </row>
    <row r="480" spans="1:16" x14ac:dyDescent="0.3">
      <c r="A480" t="s">
        <v>32</v>
      </c>
      <c r="B480" t="s">
        <v>13</v>
      </c>
      <c r="C480">
        <v>201123</v>
      </c>
      <c r="D480" t="s">
        <v>14</v>
      </c>
      <c r="E480">
        <v>200916</v>
      </c>
      <c r="F480">
        <v>1</v>
      </c>
      <c r="G480">
        <v>7</v>
      </c>
      <c r="H480" t="s">
        <v>15</v>
      </c>
      <c r="L480">
        <v>60</v>
      </c>
      <c r="M480">
        <v>30</v>
      </c>
      <c r="N480">
        <v>1905</v>
      </c>
      <c r="P480">
        <v>37</v>
      </c>
    </row>
    <row r="481" spans="1:16" x14ac:dyDescent="0.3">
      <c r="A481" t="s">
        <v>33</v>
      </c>
      <c r="B481" t="s">
        <v>13</v>
      </c>
      <c r="C481">
        <v>201123</v>
      </c>
      <c r="D481" t="s">
        <v>14</v>
      </c>
      <c r="E481">
        <v>200916</v>
      </c>
      <c r="F481">
        <v>1</v>
      </c>
      <c r="G481">
        <v>7</v>
      </c>
      <c r="H481" t="s">
        <v>15</v>
      </c>
      <c r="L481">
        <v>60</v>
      </c>
      <c r="M481">
        <v>15</v>
      </c>
      <c r="N481">
        <v>1620</v>
      </c>
      <c r="P481">
        <v>37</v>
      </c>
    </row>
    <row r="482" spans="1:16" x14ac:dyDescent="0.3">
      <c r="A482" t="s">
        <v>34</v>
      </c>
      <c r="B482" t="s">
        <v>13</v>
      </c>
      <c r="C482">
        <v>201123</v>
      </c>
      <c r="D482" t="s">
        <v>14</v>
      </c>
      <c r="E482">
        <v>200916</v>
      </c>
      <c r="F482">
        <v>1</v>
      </c>
      <c r="G482">
        <v>7</v>
      </c>
      <c r="H482" t="s">
        <v>15</v>
      </c>
      <c r="L482">
        <v>60</v>
      </c>
      <c r="M482">
        <v>15</v>
      </c>
      <c r="N482">
        <v>1200</v>
      </c>
      <c r="P482">
        <v>37</v>
      </c>
    </row>
    <row r="483" spans="1:16" x14ac:dyDescent="0.3">
      <c r="A483" t="s">
        <v>35</v>
      </c>
      <c r="B483" t="s">
        <v>13</v>
      </c>
      <c r="C483">
        <v>201123</v>
      </c>
      <c r="D483" t="s">
        <v>14</v>
      </c>
      <c r="E483">
        <v>200916</v>
      </c>
      <c r="F483">
        <v>1</v>
      </c>
      <c r="G483">
        <v>7</v>
      </c>
      <c r="H483" t="s">
        <v>15</v>
      </c>
      <c r="L483">
        <v>60</v>
      </c>
      <c r="M483">
        <v>30</v>
      </c>
      <c r="N483">
        <v>1305</v>
      </c>
      <c r="P483">
        <v>37</v>
      </c>
    </row>
    <row r="484" spans="1:16" x14ac:dyDescent="0.3">
      <c r="A484" t="s">
        <v>43</v>
      </c>
      <c r="B484" t="s">
        <v>13</v>
      </c>
      <c r="C484">
        <v>201123</v>
      </c>
      <c r="D484" t="s">
        <v>14</v>
      </c>
      <c r="E484">
        <v>200916</v>
      </c>
      <c r="F484">
        <v>1</v>
      </c>
      <c r="G484">
        <v>7</v>
      </c>
      <c r="H484" t="s">
        <v>15</v>
      </c>
      <c r="L484">
        <v>60</v>
      </c>
      <c r="M484">
        <v>15</v>
      </c>
      <c r="N484">
        <v>1365</v>
      </c>
      <c r="P484">
        <v>37</v>
      </c>
    </row>
    <row r="485" spans="1:16" x14ac:dyDescent="0.3">
      <c r="A485" t="s">
        <v>44</v>
      </c>
      <c r="B485" t="s">
        <v>13</v>
      </c>
      <c r="C485">
        <v>201123</v>
      </c>
      <c r="D485" t="s">
        <v>14</v>
      </c>
      <c r="E485">
        <v>200916</v>
      </c>
      <c r="F485">
        <v>1</v>
      </c>
      <c r="G485">
        <v>7</v>
      </c>
      <c r="H485" t="s">
        <v>15</v>
      </c>
      <c r="L485">
        <v>60</v>
      </c>
      <c r="M485">
        <v>0</v>
      </c>
      <c r="N485">
        <v>840</v>
      </c>
      <c r="P485">
        <v>37</v>
      </c>
    </row>
    <row r="486" spans="1:16" x14ac:dyDescent="0.3">
      <c r="A486" t="s">
        <v>45</v>
      </c>
      <c r="B486" t="s">
        <v>13</v>
      </c>
      <c r="C486">
        <v>201123</v>
      </c>
      <c r="D486" t="s">
        <v>14</v>
      </c>
      <c r="E486">
        <v>200916</v>
      </c>
      <c r="F486">
        <v>1</v>
      </c>
      <c r="G486">
        <v>7</v>
      </c>
      <c r="H486" t="s">
        <v>15</v>
      </c>
      <c r="L486">
        <v>60</v>
      </c>
      <c r="M486">
        <v>15</v>
      </c>
      <c r="N486">
        <v>1455</v>
      </c>
      <c r="P486">
        <v>37</v>
      </c>
    </row>
    <row r="487" spans="1:16" x14ac:dyDescent="0.3">
      <c r="A487" t="s">
        <v>46</v>
      </c>
      <c r="B487" t="s">
        <v>13</v>
      </c>
      <c r="C487">
        <v>201123</v>
      </c>
      <c r="D487" t="s">
        <v>14</v>
      </c>
      <c r="E487">
        <v>200916</v>
      </c>
      <c r="F487">
        <v>1</v>
      </c>
      <c r="G487">
        <v>7</v>
      </c>
      <c r="H487" t="s">
        <v>15</v>
      </c>
      <c r="L487">
        <v>60</v>
      </c>
      <c r="M487">
        <v>15</v>
      </c>
      <c r="N487">
        <v>990</v>
      </c>
      <c r="P487">
        <v>37</v>
      </c>
    </row>
    <row r="488" spans="1:16" x14ac:dyDescent="0.3">
      <c r="A488" t="s">
        <v>47</v>
      </c>
      <c r="B488" t="s">
        <v>13</v>
      </c>
      <c r="C488">
        <v>201123</v>
      </c>
      <c r="D488" t="s">
        <v>14</v>
      </c>
      <c r="E488">
        <v>200916</v>
      </c>
      <c r="F488">
        <v>1</v>
      </c>
      <c r="G488">
        <v>7</v>
      </c>
      <c r="H488" t="s">
        <v>15</v>
      </c>
      <c r="L488">
        <v>60</v>
      </c>
      <c r="M488">
        <v>15</v>
      </c>
      <c r="N488">
        <v>1320</v>
      </c>
      <c r="P488">
        <v>37</v>
      </c>
    </row>
    <row r="489" spans="1:16" x14ac:dyDescent="0.3">
      <c r="A489" t="s">
        <v>54</v>
      </c>
      <c r="B489" t="s">
        <v>13</v>
      </c>
      <c r="C489">
        <v>201123</v>
      </c>
      <c r="D489" t="s">
        <v>14</v>
      </c>
      <c r="E489">
        <v>200916</v>
      </c>
      <c r="F489">
        <v>1</v>
      </c>
      <c r="G489">
        <v>7</v>
      </c>
      <c r="H489" t="s">
        <v>15</v>
      </c>
      <c r="L489">
        <v>60</v>
      </c>
      <c r="M489">
        <v>15</v>
      </c>
      <c r="N489">
        <v>870</v>
      </c>
      <c r="P489">
        <v>37</v>
      </c>
    </row>
    <row r="490" spans="1:16" x14ac:dyDescent="0.3">
      <c r="A490" t="s">
        <v>55</v>
      </c>
      <c r="B490" t="s">
        <v>13</v>
      </c>
      <c r="C490">
        <v>201123</v>
      </c>
      <c r="D490" t="s">
        <v>14</v>
      </c>
      <c r="E490">
        <v>200916</v>
      </c>
      <c r="F490">
        <v>1</v>
      </c>
      <c r="G490">
        <v>7</v>
      </c>
      <c r="H490" t="s">
        <v>15</v>
      </c>
      <c r="L490">
        <v>60</v>
      </c>
      <c r="M490">
        <v>15</v>
      </c>
      <c r="N490">
        <v>1185</v>
      </c>
      <c r="P490">
        <v>37</v>
      </c>
    </row>
    <row r="491" spans="1:16" x14ac:dyDescent="0.3">
      <c r="A491" t="s">
        <v>56</v>
      </c>
      <c r="B491" t="s">
        <v>13</v>
      </c>
      <c r="C491">
        <v>201123</v>
      </c>
      <c r="D491" t="s">
        <v>14</v>
      </c>
      <c r="E491">
        <v>200916</v>
      </c>
      <c r="F491">
        <v>1</v>
      </c>
      <c r="G491">
        <v>7</v>
      </c>
      <c r="H491" t="s">
        <v>15</v>
      </c>
      <c r="L491">
        <v>60</v>
      </c>
      <c r="M491">
        <v>30</v>
      </c>
      <c r="N491">
        <v>1665</v>
      </c>
      <c r="P491">
        <v>37</v>
      </c>
    </row>
    <row r="492" spans="1:16" x14ac:dyDescent="0.3">
      <c r="A492" t="s">
        <v>57</v>
      </c>
      <c r="B492" t="s">
        <v>13</v>
      </c>
      <c r="C492">
        <v>201123</v>
      </c>
      <c r="D492" t="s">
        <v>14</v>
      </c>
      <c r="E492">
        <v>200916</v>
      </c>
      <c r="F492">
        <v>1</v>
      </c>
      <c r="G492">
        <v>7</v>
      </c>
      <c r="H492" t="s">
        <v>15</v>
      </c>
      <c r="L492">
        <v>60</v>
      </c>
      <c r="M492">
        <v>30</v>
      </c>
      <c r="N492">
        <v>1005</v>
      </c>
      <c r="P492">
        <v>37</v>
      </c>
    </row>
    <row r="493" spans="1:16" x14ac:dyDescent="0.3">
      <c r="A493" t="s">
        <v>58</v>
      </c>
      <c r="B493" t="s">
        <v>13</v>
      </c>
      <c r="C493">
        <v>201123</v>
      </c>
      <c r="D493" t="s">
        <v>14</v>
      </c>
      <c r="E493">
        <v>200916</v>
      </c>
      <c r="F493">
        <v>1</v>
      </c>
      <c r="G493">
        <v>7</v>
      </c>
      <c r="H493" t="s">
        <v>15</v>
      </c>
      <c r="L493">
        <v>60</v>
      </c>
      <c r="M493">
        <v>15</v>
      </c>
      <c r="N493">
        <v>840</v>
      </c>
      <c r="P493">
        <v>37</v>
      </c>
    </row>
    <row r="494" spans="1:16" x14ac:dyDescent="0.3">
      <c r="A494" t="s">
        <v>67</v>
      </c>
      <c r="B494" t="s">
        <v>13</v>
      </c>
      <c r="C494">
        <v>201123</v>
      </c>
      <c r="D494" t="s">
        <v>14</v>
      </c>
      <c r="E494">
        <v>200916</v>
      </c>
      <c r="F494">
        <v>1</v>
      </c>
      <c r="G494">
        <v>7</v>
      </c>
      <c r="H494" t="s">
        <v>15</v>
      </c>
      <c r="L494">
        <v>60</v>
      </c>
      <c r="M494">
        <v>15</v>
      </c>
      <c r="N494">
        <v>900</v>
      </c>
      <c r="P494">
        <v>37</v>
      </c>
    </row>
    <row r="495" spans="1:16" x14ac:dyDescent="0.3">
      <c r="A495" t="s">
        <v>68</v>
      </c>
      <c r="B495" t="s">
        <v>13</v>
      </c>
      <c r="C495">
        <v>201123</v>
      </c>
      <c r="D495" t="s">
        <v>14</v>
      </c>
      <c r="E495">
        <v>200916</v>
      </c>
      <c r="F495">
        <v>1</v>
      </c>
      <c r="G495">
        <v>7</v>
      </c>
      <c r="H495" t="s">
        <v>15</v>
      </c>
      <c r="L495">
        <v>60</v>
      </c>
      <c r="M495">
        <v>30</v>
      </c>
      <c r="N495">
        <v>1410</v>
      </c>
      <c r="P495">
        <v>37</v>
      </c>
    </row>
    <row r="496" spans="1:16" x14ac:dyDescent="0.3">
      <c r="A496" t="s">
        <v>69</v>
      </c>
      <c r="B496" t="s">
        <v>13</v>
      </c>
      <c r="C496">
        <v>201123</v>
      </c>
      <c r="D496" t="s">
        <v>14</v>
      </c>
      <c r="E496">
        <v>200916</v>
      </c>
      <c r="F496">
        <v>1</v>
      </c>
      <c r="G496">
        <v>7</v>
      </c>
      <c r="H496" t="s">
        <v>15</v>
      </c>
      <c r="L496">
        <v>60</v>
      </c>
      <c r="M496">
        <v>15</v>
      </c>
      <c r="N496">
        <v>840</v>
      </c>
      <c r="P496">
        <v>37</v>
      </c>
    </row>
    <row r="497" spans="1:16" x14ac:dyDescent="0.3">
      <c r="A497" t="s">
        <v>70</v>
      </c>
      <c r="B497" t="s">
        <v>13</v>
      </c>
      <c r="C497">
        <v>201123</v>
      </c>
      <c r="D497" t="s">
        <v>14</v>
      </c>
      <c r="E497">
        <v>200916</v>
      </c>
      <c r="F497">
        <v>1</v>
      </c>
      <c r="G497">
        <v>7</v>
      </c>
      <c r="H497" t="s">
        <v>15</v>
      </c>
      <c r="L497">
        <v>60</v>
      </c>
      <c r="M497">
        <v>15</v>
      </c>
      <c r="N497">
        <v>840</v>
      </c>
      <c r="P497">
        <v>37</v>
      </c>
    </row>
    <row r="498" spans="1:16" x14ac:dyDescent="0.3">
      <c r="A498" t="s">
        <v>71</v>
      </c>
      <c r="B498" t="s">
        <v>13</v>
      </c>
      <c r="C498">
        <v>201123</v>
      </c>
      <c r="D498" t="s">
        <v>14</v>
      </c>
      <c r="E498">
        <v>200916</v>
      </c>
      <c r="F498">
        <v>1</v>
      </c>
      <c r="G498">
        <v>7</v>
      </c>
      <c r="H498" t="s">
        <v>15</v>
      </c>
      <c r="L498">
        <v>60</v>
      </c>
      <c r="M498">
        <v>30</v>
      </c>
      <c r="N498">
        <v>1020</v>
      </c>
      <c r="P498">
        <v>37</v>
      </c>
    </row>
    <row r="499" spans="1:16" x14ac:dyDescent="0.3">
      <c r="A499" t="s">
        <v>72</v>
      </c>
      <c r="B499" t="s">
        <v>13</v>
      </c>
      <c r="C499">
        <v>201123</v>
      </c>
      <c r="D499" t="s">
        <v>14</v>
      </c>
      <c r="E499">
        <v>200916</v>
      </c>
      <c r="F499">
        <v>1</v>
      </c>
      <c r="G499">
        <v>7</v>
      </c>
      <c r="H499" t="s">
        <v>15</v>
      </c>
      <c r="L499">
        <v>60</v>
      </c>
      <c r="M499">
        <v>30</v>
      </c>
      <c r="N499">
        <v>990</v>
      </c>
      <c r="P499">
        <v>37</v>
      </c>
    </row>
    <row r="500" spans="1:16" x14ac:dyDescent="0.3">
      <c r="A500" t="s">
        <v>91</v>
      </c>
      <c r="B500" t="s">
        <v>13</v>
      </c>
      <c r="C500">
        <v>201123</v>
      </c>
      <c r="D500" t="s">
        <v>14</v>
      </c>
      <c r="E500">
        <v>200916</v>
      </c>
      <c r="F500">
        <v>1</v>
      </c>
      <c r="G500">
        <v>7</v>
      </c>
      <c r="H500" t="s">
        <v>15</v>
      </c>
      <c r="L500">
        <v>60</v>
      </c>
      <c r="M500">
        <v>30</v>
      </c>
      <c r="N500">
        <v>1110</v>
      </c>
      <c r="P500">
        <v>37</v>
      </c>
    </row>
    <row r="501" spans="1:16" x14ac:dyDescent="0.3">
      <c r="A501" t="s">
        <v>92</v>
      </c>
      <c r="B501" t="s">
        <v>13</v>
      </c>
      <c r="C501">
        <v>201123</v>
      </c>
      <c r="D501" t="s">
        <v>14</v>
      </c>
      <c r="E501">
        <v>200916</v>
      </c>
      <c r="F501">
        <v>1</v>
      </c>
      <c r="G501">
        <v>7</v>
      </c>
      <c r="H501" t="s">
        <v>15</v>
      </c>
      <c r="L501">
        <v>60</v>
      </c>
      <c r="M501">
        <v>15</v>
      </c>
      <c r="N501">
        <v>915</v>
      </c>
      <c r="P501">
        <v>37</v>
      </c>
    </row>
    <row r="502" spans="1:16" x14ac:dyDescent="0.3">
      <c r="A502" t="s">
        <v>93</v>
      </c>
      <c r="B502" t="s">
        <v>13</v>
      </c>
      <c r="C502">
        <v>201123</v>
      </c>
      <c r="D502" t="s">
        <v>14</v>
      </c>
      <c r="E502">
        <v>200916</v>
      </c>
      <c r="F502">
        <v>1</v>
      </c>
      <c r="G502">
        <v>7</v>
      </c>
      <c r="H502" t="s">
        <v>15</v>
      </c>
      <c r="L502">
        <v>60</v>
      </c>
      <c r="M502">
        <v>30</v>
      </c>
      <c r="N502">
        <v>1020</v>
      </c>
      <c r="P502">
        <v>37</v>
      </c>
    </row>
    <row r="503" spans="1:16" x14ac:dyDescent="0.3">
      <c r="A503" t="s">
        <v>94</v>
      </c>
      <c r="B503" t="s">
        <v>13</v>
      </c>
      <c r="C503">
        <v>201123</v>
      </c>
      <c r="D503" t="s">
        <v>14</v>
      </c>
      <c r="E503">
        <v>200916</v>
      </c>
      <c r="F503">
        <v>1</v>
      </c>
      <c r="G503">
        <v>7</v>
      </c>
      <c r="H503" t="s">
        <v>15</v>
      </c>
      <c r="L503">
        <v>60</v>
      </c>
      <c r="M503">
        <v>15</v>
      </c>
      <c r="N503">
        <v>915</v>
      </c>
      <c r="P503">
        <v>37</v>
      </c>
    </row>
    <row r="504" spans="1:16" x14ac:dyDescent="0.3">
      <c r="A504" t="s">
        <v>105</v>
      </c>
      <c r="B504" t="s">
        <v>106</v>
      </c>
      <c r="C504">
        <v>201123</v>
      </c>
      <c r="D504" t="s">
        <v>14</v>
      </c>
      <c r="E504">
        <v>200916</v>
      </c>
      <c r="F504">
        <v>1</v>
      </c>
      <c r="G504">
        <v>7</v>
      </c>
      <c r="H504" t="s">
        <v>15</v>
      </c>
      <c r="L504">
        <v>60</v>
      </c>
      <c r="M504">
        <v>45</v>
      </c>
      <c r="N504">
        <v>2115</v>
      </c>
      <c r="P504">
        <v>37</v>
      </c>
    </row>
    <row r="505" spans="1:16" x14ac:dyDescent="0.3">
      <c r="A505" t="s">
        <v>107</v>
      </c>
      <c r="B505" t="s">
        <v>106</v>
      </c>
      <c r="C505">
        <v>201123</v>
      </c>
      <c r="D505" t="s">
        <v>14</v>
      </c>
      <c r="E505">
        <v>200916</v>
      </c>
      <c r="F505">
        <v>1</v>
      </c>
      <c r="G505">
        <v>7</v>
      </c>
      <c r="H505" t="s">
        <v>15</v>
      </c>
      <c r="L505">
        <v>60</v>
      </c>
      <c r="M505">
        <v>15</v>
      </c>
      <c r="N505">
        <v>555</v>
      </c>
      <c r="P505">
        <v>37</v>
      </c>
    </row>
    <row r="506" spans="1:16" x14ac:dyDescent="0.3">
      <c r="A506" t="s">
        <v>108</v>
      </c>
      <c r="B506" t="s">
        <v>106</v>
      </c>
      <c r="C506">
        <v>201123</v>
      </c>
      <c r="D506" t="s">
        <v>14</v>
      </c>
      <c r="E506">
        <v>200916</v>
      </c>
      <c r="F506">
        <v>1</v>
      </c>
      <c r="G506">
        <v>7</v>
      </c>
      <c r="H506" t="s">
        <v>15</v>
      </c>
      <c r="L506">
        <v>60</v>
      </c>
      <c r="M506">
        <v>0</v>
      </c>
      <c r="N506">
        <v>105</v>
      </c>
      <c r="P506">
        <v>37</v>
      </c>
    </row>
    <row r="507" spans="1:16" x14ac:dyDescent="0.3">
      <c r="A507" t="s">
        <v>113</v>
      </c>
      <c r="B507" t="s">
        <v>13</v>
      </c>
      <c r="C507">
        <v>201124</v>
      </c>
      <c r="D507" t="s">
        <v>14</v>
      </c>
      <c r="E507">
        <v>200916</v>
      </c>
      <c r="F507">
        <v>1</v>
      </c>
      <c r="G507">
        <v>7</v>
      </c>
      <c r="H507" t="s">
        <v>15</v>
      </c>
      <c r="L507">
        <v>60</v>
      </c>
      <c r="M507">
        <v>60</v>
      </c>
      <c r="N507">
        <v>3600</v>
      </c>
      <c r="P507">
        <v>41</v>
      </c>
    </row>
    <row r="508" spans="1:16" x14ac:dyDescent="0.3">
      <c r="A508" t="s">
        <v>114</v>
      </c>
      <c r="B508" t="s">
        <v>13</v>
      </c>
      <c r="C508">
        <v>201124</v>
      </c>
      <c r="D508" t="s">
        <v>14</v>
      </c>
      <c r="E508">
        <v>200916</v>
      </c>
      <c r="F508">
        <v>1</v>
      </c>
      <c r="G508">
        <v>7</v>
      </c>
      <c r="H508" t="s">
        <v>15</v>
      </c>
      <c r="L508">
        <v>60</v>
      </c>
      <c r="M508">
        <v>30</v>
      </c>
      <c r="N508">
        <v>1080</v>
      </c>
      <c r="P508">
        <v>41</v>
      </c>
    </row>
    <row r="509" spans="1:16" x14ac:dyDescent="0.3">
      <c r="A509" t="s">
        <v>115</v>
      </c>
      <c r="B509" t="s">
        <v>13</v>
      </c>
      <c r="C509">
        <v>201124</v>
      </c>
      <c r="D509" t="s">
        <v>14</v>
      </c>
      <c r="E509">
        <v>200916</v>
      </c>
      <c r="F509">
        <v>1</v>
      </c>
      <c r="G509">
        <v>7</v>
      </c>
      <c r="H509" t="s">
        <v>15</v>
      </c>
      <c r="L509">
        <v>60</v>
      </c>
      <c r="M509">
        <v>15</v>
      </c>
      <c r="N509">
        <v>1440</v>
      </c>
      <c r="P509">
        <v>41</v>
      </c>
    </row>
    <row r="510" spans="1:16" x14ac:dyDescent="0.3">
      <c r="A510" t="s">
        <v>116</v>
      </c>
      <c r="B510" t="s">
        <v>13</v>
      </c>
      <c r="C510">
        <v>201124</v>
      </c>
      <c r="D510" t="s">
        <v>14</v>
      </c>
      <c r="E510">
        <v>200916</v>
      </c>
      <c r="F510">
        <v>1</v>
      </c>
      <c r="G510">
        <v>7</v>
      </c>
      <c r="H510" t="s">
        <v>15</v>
      </c>
      <c r="L510">
        <v>60</v>
      </c>
      <c r="M510">
        <v>0</v>
      </c>
      <c r="N510">
        <v>915</v>
      </c>
      <c r="P510">
        <v>41</v>
      </c>
    </row>
    <row r="511" spans="1:16" x14ac:dyDescent="0.3">
      <c r="A511" t="s">
        <v>117</v>
      </c>
      <c r="B511" t="s">
        <v>13</v>
      </c>
      <c r="C511">
        <v>201124</v>
      </c>
      <c r="D511" t="s">
        <v>14</v>
      </c>
      <c r="E511">
        <v>200916</v>
      </c>
      <c r="F511">
        <v>1</v>
      </c>
      <c r="G511">
        <v>7</v>
      </c>
      <c r="H511" t="s">
        <v>15</v>
      </c>
      <c r="L511">
        <v>60</v>
      </c>
      <c r="M511">
        <v>45</v>
      </c>
      <c r="N511">
        <v>2190</v>
      </c>
      <c r="P511">
        <v>41</v>
      </c>
    </row>
    <row r="512" spans="1:16" x14ac:dyDescent="0.3">
      <c r="A512" t="s">
        <v>118</v>
      </c>
      <c r="B512" t="s">
        <v>13</v>
      </c>
      <c r="C512">
        <v>201124</v>
      </c>
      <c r="D512" t="s">
        <v>14</v>
      </c>
      <c r="E512">
        <v>200916</v>
      </c>
      <c r="F512">
        <v>1</v>
      </c>
      <c r="G512">
        <v>7</v>
      </c>
      <c r="H512" t="s">
        <v>15</v>
      </c>
      <c r="L512">
        <v>60</v>
      </c>
      <c r="M512">
        <v>15</v>
      </c>
      <c r="N512">
        <v>1230</v>
      </c>
      <c r="P512">
        <v>41</v>
      </c>
    </row>
    <row r="513" spans="1:16" x14ac:dyDescent="0.3">
      <c r="A513" t="s">
        <v>126</v>
      </c>
      <c r="B513" t="s">
        <v>13</v>
      </c>
      <c r="C513">
        <v>201124</v>
      </c>
      <c r="D513" t="s">
        <v>14</v>
      </c>
      <c r="E513">
        <v>200916</v>
      </c>
      <c r="F513">
        <v>1</v>
      </c>
      <c r="G513">
        <v>7</v>
      </c>
      <c r="H513" t="s">
        <v>15</v>
      </c>
      <c r="L513">
        <v>60</v>
      </c>
      <c r="M513">
        <v>60</v>
      </c>
      <c r="N513">
        <v>4590</v>
      </c>
      <c r="P513">
        <v>41</v>
      </c>
    </row>
    <row r="514" spans="1:16" x14ac:dyDescent="0.3">
      <c r="A514" t="s">
        <v>134</v>
      </c>
      <c r="B514" t="s">
        <v>13</v>
      </c>
      <c r="C514">
        <v>201124</v>
      </c>
      <c r="D514" t="s">
        <v>14</v>
      </c>
      <c r="E514">
        <v>200916</v>
      </c>
      <c r="F514">
        <v>1</v>
      </c>
      <c r="G514">
        <v>7</v>
      </c>
      <c r="H514" t="s">
        <v>15</v>
      </c>
      <c r="L514">
        <v>60</v>
      </c>
      <c r="M514">
        <v>15</v>
      </c>
      <c r="N514">
        <v>1005</v>
      </c>
      <c r="P514">
        <v>41</v>
      </c>
    </row>
    <row r="515" spans="1:16" x14ac:dyDescent="0.3">
      <c r="A515" t="s">
        <v>135</v>
      </c>
      <c r="B515" t="s">
        <v>13</v>
      </c>
      <c r="C515">
        <v>201124</v>
      </c>
      <c r="D515" t="s">
        <v>14</v>
      </c>
      <c r="E515">
        <v>200916</v>
      </c>
      <c r="F515">
        <v>1</v>
      </c>
      <c r="G515">
        <v>7</v>
      </c>
      <c r="H515" t="s">
        <v>15</v>
      </c>
      <c r="L515">
        <v>60</v>
      </c>
      <c r="M515" t="s">
        <v>128</v>
      </c>
      <c r="N515" t="s">
        <v>128</v>
      </c>
      <c r="P515">
        <v>41</v>
      </c>
    </row>
    <row r="516" spans="1:16" x14ac:dyDescent="0.3">
      <c r="A516" t="s">
        <v>136</v>
      </c>
      <c r="B516" t="s">
        <v>13</v>
      </c>
      <c r="C516">
        <v>201124</v>
      </c>
      <c r="D516" t="s">
        <v>14</v>
      </c>
      <c r="E516">
        <v>200916</v>
      </c>
      <c r="F516">
        <v>1</v>
      </c>
      <c r="G516">
        <v>7</v>
      </c>
      <c r="H516" t="s">
        <v>15</v>
      </c>
      <c r="L516">
        <v>60</v>
      </c>
      <c r="M516">
        <v>15</v>
      </c>
      <c r="N516">
        <v>840</v>
      </c>
      <c r="P516">
        <v>41</v>
      </c>
    </row>
    <row r="517" spans="1:16" x14ac:dyDescent="0.3">
      <c r="A517" t="s">
        <v>137</v>
      </c>
      <c r="B517" t="s">
        <v>13</v>
      </c>
      <c r="C517">
        <v>201124</v>
      </c>
      <c r="D517" t="s">
        <v>14</v>
      </c>
      <c r="E517">
        <v>200916</v>
      </c>
      <c r="F517">
        <v>1</v>
      </c>
      <c r="G517">
        <v>7</v>
      </c>
      <c r="H517" t="s">
        <v>15</v>
      </c>
      <c r="L517">
        <v>60</v>
      </c>
      <c r="M517">
        <v>15</v>
      </c>
      <c r="N517">
        <v>1155</v>
      </c>
      <c r="P517">
        <v>41</v>
      </c>
    </row>
    <row r="518" spans="1:16" x14ac:dyDescent="0.3">
      <c r="A518" t="s">
        <v>138</v>
      </c>
      <c r="B518" t="s">
        <v>13</v>
      </c>
      <c r="C518">
        <v>201124</v>
      </c>
      <c r="D518" t="s">
        <v>14</v>
      </c>
      <c r="E518">
        <v>200916</v>
      </c>
      <c r="F518">
        <v>1</v>
      </c>
      <c r="G518">
        <v>7</v>
      </c>
      <c r="H518" t="s">
        <v>15</v>
      </c>
      <c r="L518">
        <v>60</v>
      </c>
      <c r="M518">
        <v>15</v>
      </c>
      <c r="N518">
        <v>900</v>
      </c>
      <c r="P518">
        <v>41</v>
      </c>
    </row>
    <row r="519" spans="1:16" x14ac:dyDescent="0.3">
      <c r="A519" t="s">
        <v>139</v>
      </c>
      <c r="B519" t="s">
        <v>13</v>
      </c>
      <c r="C519">
        <v>201124</v>
      </c>
      <c r="D519" t="s">
        <v>14</v>
      </c>
      <c r="E519">
        <v>200916</v>
      </c>
      <c r="F519">
        <v>1</v>
      </c>
      <c r="G519">
        <v>7</v>
      </c>
      <c r="H519" t="s">
        <v>15</v>
      </c>
      <c r="L519">
        <v>60</v>
      </c>
      <c r="M519">
        <v>15</v>
      </c>
      <c r="N519">
        <v>915</v>
      </c>
      <c r="P519">
        <v>41</v>
      </c>
    </row>
    <row r="520" spans="1:16" x14ac:dyDescent="0.3">
      <c r="A520" t="s">
        <v>146</v>
      </c>
      <c r="B520" t="s">
        <v>13</v>
      </c>
      <c r="C520">
        <v>201124</v>
      </c>
      <c r="D520" t="s">
        <v>14</v>
      </c>
      <c r="E520">
        <v>200916</v>
      </c>
      <c r="F520">
        <v>1</v>
      </c>
      <c r="G520">
        <v>7</v>
      </c>
      <c r="H520" t="s">
        <v>15</v>
      </c>
      <c r="L520">
        <v>60</v>
      </c>
      <c r="M520">
        <v>105</v>
      </c>
      <c r="N520">
        <v>5445</v>
      </c>
      <c r="P520">
        <v>41</v>
      </c>
    </row>
    <row r="521" spans="1:16" x14ac:dyDescent="0.3">
      <c r="A521" t="s">
        <v>147</v>
      </c>
      <c r="B521" t="s">
        <v>13</v>
      </c>
      <c r="C521">
        <v>201124</v>
      </c>
      <c r="D521" t="s">
        <v>14</v>
      </c>
      <c r="E521">
        <v>200916</v>
      </c>
      <c r="F521">
        <v>1</v>
      </c>
      <c r="G521">
        <v>7</v>
      </c>
      <c r="H521" t="s">
        <v>15</v>
      </c>
      <c r="L521">
        <v>60</v>
      </c>
      <c r="M521">
        <v>30</v>
      </c>
      <c r="N521">
        <v>1500</v>
      </c>
      <c r="P521">
        <v>41</v>
      </c>
    </row>
    <row r="522" spans="1:16" x14ac:dyDescent="0.3">
      <c r="A522" t="s">
        <v>154</v>
      </c>
      <c r="B522" t="s">
        <v>13</v>
      </c>
      <c r="C522">
        <v>201124</v>
      </c>
      <c r="D522" t="s">
        <v>14</v>
      </c>
      <c r="E522">
        <v>200916</v>
      </c>
      <c r="F522">
        <v>1</v>
      </c>
      <c r="G522">
        <v>7</v>
      </c>
      <c r="H522" t="s">
        <v>15</v>
      </c>
      <c r="L522">
        <v>60</v>
      </c>
      <c r="M522">
        <v>30</v>
      </c>
      <c r="N522">
        <v>825</v>
      </c>
      <c r="P522">
        <v>41</v>
      </c>
    </row>
    <row r="523" spans="1:16" x14ac:dyDescent="0.3">
      <c r="A523" t="s">
        <v>155</v>
      </c>
      <c r="B523" t="s">
        <v>13</v>
      </c>
      <c r="C523">
        <v>201124</v>
      </c>
      <c r="D523" t="s">
        <v>14</v>
      </c>
      <c r="E523">
        <v>200916</v>
      </c>
      <c r="F523">
        <v>1</v>
      </c>
      <c r="G523">
        <v>7</v>
      </c>
      <c r="H523" t="s">
        <v>15</v>
      </c>
      <c r="L523">
        <v>60</v>
      </c>
      <c r="M523">
        <v>15</v>
      </c>
      <c r="N523">
        <v>1020</v>
      </c>
      <c r="P523">
        <v>41</v>
      </c>
    </row>
    <row r="524" spans="1:16" x14ac:dyDescent="0.3">
      <c r="A524" t="s">
        <v>156</v>
      </c>
      <c r="B524" t="s">
        <v>13</v>
      </c>
      <c r="C524">
        <v>201124</v>
      </c>
      <c r="D524" t="s">
        <v>14</v>
      </c>
      <c r="E524">
        <v>200916</v>
      </c>
      <c r="F524">
        <v>1</v>
      </c>
      <c r="G524">
        <v>7</v>
      </c>
      <c r="H524" t="s">
        <v>15</v>
      </c>
      <c r="L524">
        <v>60</v>
      </c>
      <c r="M524">
        <v>15</v>
      </c>
      <c r="N524">
        <v>960</v>
      </c>
      <c r="P524">
        <v>41</v>
      </c>
    </row>
    <row r="525" spans="1:16" x14ac:dyDescent="0.3">
      <c r="A525" t="s">
        <v>157</v>
      </c>
      <c r="B525" t="s">
        <v>13</v>
      </c>
      <c r="C525">
        <v>201124</v>
      </c>
      <c r="D525" t="s">
        <v>14</v>
      </c>
      <c r="E525">
        <v>200916</v>
      </c>
      <c r="F525">
        <v>1</v>
      </c>
      <c r="G525">
        <v>7</v>
      </c>
      <c r="H525" t="s">
        <v>15</v>
      </c>
      <c r="L525">
        <v>60</v>
      </c>
      <c r="M525">
        <v>15</v>
      </c>
      <c r="N525">
        <v>960</v>
      </c>
      <c r="P525">
        <v>41</v>
      </c>
    </row>
    <row r="526" spans="1:16" x14ac:dyDescent="0.3">
      <c r="A526" t="s">
        <v>164</v>
      </c>
      <c r="B526" t="s">
        <v>13</v>
      </c>
      <c r="C526">
        <v>201124</v>
      </c>
      <c r="D526" t="s">
        <v>14</v>
      </c>
      <c r="E526">
        <v>200916</v>
      </c>
      <c r="F526">
        <v>1</v>
      </c>
      <c r="G526">
        <v>7</v>
      </c>
      <c r="H526" t="s">
        <v>15</v>
      </c>
      <c r="L526">
        <v>60</v>
      </c>
      <c r="M526">
        <v>15</v>
      </c>
      <c r="N526">
        <v>1140</v>
      </c>
      <c r="P526">
        <v>41</v>
      </c>
    </row>
    <row r="527" spans="1:16" x14ac:dyDescent="0.3">
      <c r="A527" t="s">
        <v>165</v>
      </c>
      <c r="B527" t="s">
        <v>13</v>
      </c>
      <c r="C527">
        <v>201124</v>
      </c>
      <c r="D527" t="s">
        <v>14</v>
      </c>
      <c r="E527">
        <v>200916</v>
      </c>
      <c r="F527">
        <v>1</v>
      </c>
      <c r="G527">
        <v>7</v>
      </c>
      <c r="H527" t="s">
        <v>15</v>
      </c>
      <c r="L527">
        <v>60</v>
      </c>
      <c r="M527">
        <v>15</v>
      </c>
      <c r="N527">
        <v>930</v>
      </c>
      <c r="P527">
        <v>41</v>
      </c>
    </row>
    <row r="528" spans="1:16" x14ac:dyDescent="0.3">
      <c r="A528" t="s">
        <v>172</v>
      </c>
      <c r="B528" t="s">
        <v>13</v>
      </c>
      <c r="C528">
        <v>201130</v>
      </c>
      <c r="D528" t="s">
        <v>14</v>
      </c>
      <c r="E528">
        <v>200917</v>
      </c>
      <c r="F528">
        <v>2</v>
      </c>
      <c r="G528">
        <v>7</v>
      </c>
      <c r="H528" t="s">
        <v>15</v>
      </c>
      <c r="L528">
        <v>60</v>
      </c>
      <c r="M528">
        <v>147</v>
      </c>
      <c r="N528">
        <v>11910</v>
      </c>
      <c r="P528">
        <v>34</v>
      </c>
    </row>
    <row r="529" spans="1:16" x14ac:dyDescent="0.3">
      <c r="A529" t="s">
        <v>173</v>
      </c>
      <c r="B529" t="s">
        <v>13</v>
      </c>
      <c r="C529">
        <v>201130</v>
      </c>
      <c r="D529" t="s">
        <v>14</v>
      </c>
      <c r="E529">
        <v>200917</v>
      </c>
      <c r="F529">
        <v>2</v>
      </c>
      <c r="G529">
        <v>7</v>
      </c>
      <c r="H529" t="s">
        <v>15</v>
      </c>
      <c r="L529">
        <v>60</v>
      </c>
      <c r="M529">
        <v>30</v>
      </c>
      <c r="N529">
        <v>1410</v>
      </c>
      <c r="P529">
        <v>34</v>
      </c>
    </row>
    <row r="530" spans="1:16" x14ac:dyDescent="0.3">
      <c r="A530" t="s">
        <v>174</v>
      </c>
      <c r="B530" t="s">
        <v>13</v>
      </c>
      <c r="C530">
        <v>201130</v>
      </c>
      <c r="D530" t="s">
        <v>14</v>
      </c>
      <c r="E530">
        <v>200917</v>
      </c>
      <c r="F530">
        <v>2</v>
      </c>
      <c r="G530">
        <v>7</v>
      </c>
      <c r="H530" t="s">
        <v>15</v>
      </c>
      <c r="L530">
        <v>60</v>
      </c>
      <c r="M530">
        <v>30</v>
      </c>
      <c r="N530">
        <v>3150</v>
      </c>
      <c r="P530">
        <v>34</v>
      </c>
    </row>
    <row r="531" spans="1:16" x14ac:dyDescent="0.3">
      <c r="A531" t="s">
        <v>175</v>
      </c>
      <c r="B531" t="s">
        <v>13</v>
      </c>
      <c r="C531">
        <v>201130</v>
      </c>
      <c r="D531" t="s">
        <v>14</v>
      </c>
      <c r="E531">
        <v>200917</v>
      </c>
      <c r="F531">
        <v>2</v>
      </c>
      <c r="G531">
        <v>7</v>
      </c>
      <c r="H531" t="s">
        <v>15</v>
      </c>
      <c r="L531">
        <v>60</v>
      </c>
      <c r="M531">
        <v>15</v>
      </c>
      <c r="N531">
        <v>1095</v>
      </c>
      <c r="P531">
        <v>34</v>
      </c>
    </row>
    <row r="532" spans="1:16" x14ac:dyDescent="0.3">
      <c r="A532" t="s">
        <v>176</v>
      </c>
      <c r="B532" t="s">
        <v>13</v>
      </c>
      <c r="C532">
        <v>201130</v>
      </c>
      <c r="D532" t="s">
        <v>14</v>
      </c>
      <c r="E532">
        <v>200917</v>
      </c>
      <c r="F532">
        <v>2</v>
      </c>
      <c r="G532">
        <v>7</v>
      </c>
      <c r="H532" t="s">
        <v>15</v>
      </c>
      <c r="L532">
        <v>60</v>
      </c>
      <c r="M532">
        <v>15</v>
      </c>
      <c r="N532">
        <v>1035</v>
      </c>
      <c r="P532">
        <v>34</v>
      </c>
    </row>
    <row r="533" spans="1:16" x14ac:dyDescent="0.3">
      <c r="A533" t="s">
        <v>177</v>
      </c>
      <c r="B533" t="s">
        <v>13</v>
      </c>
      <c r="C533">
        <v>201130</v>
      </c>
      <c r="D533" t="s">
        <v>14</v>
      </c>
      <c r="E533">
        <v>200917</v>
      </c>
      <c r="F533">
        <v>2</v>
      </c>
      <c r="G533">
        <v>7</v>
      </c>
      <c r="H533" t="s">
        <v>15</v>
      </c>
      <c r="L533">
        <v>60</v>
      </c>
      <c r="M533">
        <v>15</v>
      </c>
      <c r="N533">
        <v>1005</v>
      </c>
      <c r="P533">
        <v>34</v>
      </c>
    </row>
    <row r="534" spans="1:16" x14ac:dyDescent="0.3">
      <c r="A534" t="s">
        <v>178</v>
      </c>
      <c r="B534" t="s">
        <v>13</v>
      </c>
      <c r="C534">
        <v>201130</v>
      </c>
      <c r="D534" t="s">
        <v>14</v>
      </c>
      <c r="E534">
        <v>200917</v>
      </c>
      <c r="F534">
        <v>2</v>
      </c>
      <c r="G534">
        <v>7</v>
      </c>
      <c r="H534" t="s">
        <v>15</v>
      </c>
      <c r="L534">
        <v>60</v>
      </c>
      <c r="M534">
        <v>15</v>
      </c>
      <c r="N534">
        <v>1260</v>
      </c>
      <c r="O534" t="s">
        <v>179</v>
      </c>
      <c r="P534">
        <v>34</v>
      </c>
    </row>
    <row r="535" spans="1:16" x14ac:dyDescent="0.3">
      <c r="A535" t="s">
        <v>187</v>
      </c>
      <c r="B535" t="s">
        <v>13</v>
      </c>
      <c r="C535">
        <v>201130</v>
      </c>
      <c r="D535" t="s">
        <v>14</v>
      </c>
      <c r="E535">
        <v>200917</v>
      </c>
      <c r="F535">
        <v>2</v>
      </c>
      <c r="G535">
        <v>7</v>
      </c>
      <c r="H535" t="s">
        <v>15</v>
      </c>
      <c r="L535">
        <v>60</v>
      </c>
      <c r="M535">
        <v>30</v>
      </c>
      <c r="N535">
        <v>2070</v>
      </c>
      <c r="P535">
        <v>34</v>
      </c>
    </row>
    <row r="536" spans="1:16" x14ac:dyDescent="0.3">
      <c r="A536" t="s">
        <v>188</v>
      </c>
      <c r="B536" t="s">
        <v>13</v>
      </c>
      <c r="C536">
        <v>201130</v>
      </c>
      <c r="D536" t="s">
        <v>14</v>
      </c>
      <c r="E536">
        <v>200917</v>
      </c>
      <c r="F536">
        <v>2</v>
      </c>
      <c r="G536">
        <v>7</v>
      </c>
      <c r="H536" t="s">
        <v>15</v>
      </c>
      <c r="L536">
        <v>60</v>
      </c>
      <c r="M536">
        <v>15</v>
      </c>
      <c r="N536">
        <v>1080</v>
      </c>
      <c r="P536">
        <v>34</v>
      </c>
    </row>
    <row r="537" spans="1:16" x14ac:dyDescent="0.3">
      <c r="A537" t="s">
        <v>189</v>
      </c>
      <c r="B537" t="s">
        <v>13</v>
      </c>
      <c r="C537">
        <v>201130</v>
      </c>
      <c r="D537" t="s">
        <v>14</v>
      </c>
      <c r="E537">
        <v>200917</v>
      </c>
      <c r="F537">
        <v>2</v>
      </c>
      <c r="G537">
        <v>7</v>
      </c>
      <c r="H537" t="s">
        <v>15</v>
      </c>
      <c r="L537">
        <v>60</v>
      </c>
      <c r="M537">
        <v>30</v>
      </c>
      <c r="N537">
        <v>1095</v>
      </c>
      <c r="P537">
        <v>34</v>
      </c>
    </row>
    <row r="538" spans="1:16" x14ac:dyDescent="0.3">
      <c r="A538" t="s">
        <v>190</v>
      </c>
      <c r="B538" t="s">
        <v>13</v>
      </c>
      <c r="C538">
        <v>201130</v>
      </c>
      <c r="D538" t="s">
        <v>14</v>
      </c>
      <c r="E538">
        <v>200917</v>
      </c>
      <c r="F538">
        <v>2</v>
      </c>
      <c r="G538">
        <v>7</v>
      </c>
      <c r="H538" t="s">
        <v>15</v>
      </c>
      <c r="L538">
        <v>60</v>
      </c>
      <c r="M538">
        <v>27</v>
      </c>
      <c r="N538">
        <v>1095</v>
      </c>
      <c r="P538">
        <v>34</v>
      </c>
    </row>
    <row r="539" spans="1:16" x14ac:dyDescent="0.3">
      <c r="A539" t="s">
        <v>191</v>
      </c>
      <c r="B539" t="s">
        <v>13</v>
      </c>
      <c r="C539">
        <v>201130</v>
      </c>
      <c r="D539" t="s">
        <v>14</v>
      </c>
      <c r="E539">
        <v>200917</v>
      </c>
      <c r="F539">
        <v>2</v>
      </c>
      <c r="G539">
        <v>7</v>
      </c>
      <c r="H539" t="s">
        <v>15</v>
      </c>
      <c r="L539">
        <v>60</v>
      </c>
      <c r="M539">
        <v>15</v>
      </c>
      <c r="N539">
        <v>1260</v>
      </c>
      <c r="P539">
        <v>34</v>
      </c>
    </row>
    <row r="540" spans="1:16" x14ac:dyDescent="0.3">
      <c r="A540" t="s">
        <v>198</v>
      </c>
      <c r="B540" t="s">
        <v>13</v>
      </c>
      <c r="C540">
        <v>201130</v>
      </c>
      <c r="D540" t="s">
        <v>14</v>
      </c>
      <c r="E540">
        <v>200917</v>
      </c>
      <c r="F540">
        <v>2</v>
      </c>
      <c r="G540">
        <v>7</v>
      </c>
      <c r="H540" t="s">
        <v>15</v>
      </c>
      <c r="L540">
        <v>60</v>
      </c>
      <c r="M540">
        <v>180</v>
      </c>
      <c r="N540">
        <v>13050</v>
      </c>
      <c r="P540">
        <v>34</v>
      </c>
    </row>
    <row r="541" spans="1:16" x14ac:dyDescent="0.3">
      <c r="A541" t="s">
        <v>199</v>
      </c>
      <c r="B541" t="s">
        <v>13</v>
      </c>
      <c r="C541">
        <v>201130</v>
      </c>
      <c r="D541" t="s">
        <v>14</v>
      </c>
      <c r="E541">
        <v>200917</v>
      </c>
      <c r="F541">
        <v>2</v>
      </c>
      <c r="G541">
        <v>7</v>
      </c>
      <c r="H541" t="s">
        <v>15</v>
      </c>
      <c r="L541">
        <v>60</v>
      </c>
      <c r="M541">
        <v>30</v>
      </c>
      <c r="N541">
        <v>2295</v>
      </c>
      <c r="P541">
        <v>34</v>
      </c>
    </row>
    <row r="542" spans="1:16" x14ac:dyDescent="0.3">
      <c r="A542" t="s">
        <v>200</v>
      </c>
      <c r="B542" t="s">
        <v>13</v>
      </c>
      <c r="C542">
        <v>201130</v>
      </c>
      <c r="D542" t="s">
        <v>14</v>
      </c>
      <c r="E542">
        <v>200917</v>
      </c>
      <c r="F542">
        <v>2</v>
      </c>
      <c r="G542">
        <v>7</v>
      </c>
      <c r="H542" t="s">
        <v>15</v>
      </c>
      <c r="L542">
        <v>60</v>
      </c>
      <c r="M542">
        <v>73</v>
      </c>
      <c r="N542">
        <v>3060</v>
      </c>
      <c r="P542">
        <v>34</v>
      </c>
    </row>
    <row r="543" spans="1:16" x14ac:dyDescent="0.3">
      <c r="A543" t="s">
        <v>201</v>
      </c>
      <c r="B543" t="s">
        <v>13</v>
      </c>
      <c r="C543">
        <v>201130</v>
      </c>
      <c r="D543" t="s">
        <v>14</v>
      </c>
      <c r="E543">
        <v>200917</v>
      </c>
      <c r="F543">
        <v>2</v>
      </c>
      <c r="G543">
        <v>7</v>
      </c>
      <c r="H543" t="s">
        <v>15</v>
      </c>
      <c r="L543">
        <v>60</v>
      </c>
      <c r="M543">
        <v>45</v>
      </c>
      <c r="N543">
        <v>1725</v>
      </c>
      <c r="P543">
        <v>34</v>
      </c>
    </row>
    <row r="544" spans="1:16" x14ac:dyDescent="0.3">
      <c r="A544" t="s">
        <v>202</v>
      </c>
      <c r="B544" t="s">
        <v>13</v>
      </c>
      <c r="C544">
        <v>201130</v>
      </c>
      <c r="D544" t="s">
        <v>14</v>
      </c>
      <c r="E544">
        <v>200917</v>
      </c>
      <c r="F544">
        <v>2</v>
      </c>
      <c r="G544">
        <v>7</v>
      </c>
      <c r="H544" t="s">
        <v>15</v>
      </c>
      <c r="L544">
        <v>60</v>
      </c>
      <c r="M544" t="s">
        <v>128</v>
      </c>
      <c r="N544" t="s">
        <v>128</v>
      </c>
      <c r="P544">
        <v>34</v>
      </c>
    </row>
    <row r="545" spans="1:16" x14ac:dyDescent="0.3">
      <c r="A545" t="s">
        <v>203</v>
      </c>
      <c r="B545" t="s">
        <v>13</v>
      </c>
      <c r="C545">
        <v>201130</v>
      </c>
      <c r="D545" t="s">
        <v>14</v>
      </c>
      <c r="E545">
        <v>200917</v>
      </c>
      <c r="F545">
        <v>2</v>
      </c>
      <c r="G545">
        <v>7</v>
      </c>
      <c r="H545" t="s">
        <v>15</v>
      </c>
      <c r="L545">
        <v>60</v>
      </c>
      <c r="M545">
        <v>101</v>
      </c>
      <c r="N545">
        <v>7950</v>
      </c>
      <c r="P545">
        <v>34</v>
      </c>
    </row>
    <row r="546" spans="1:16" x14ac:dyDescent="0.3">
      <c r="A546" t="s">
        <v>204</v>
      </c>
      <c r="B546" t="s">
        <v>13</v>
      </c>
      <c r="C546">
        <v>201130</v>
      </c>
      <c r="D546" t="s">
        <v>14</v>
      </c>
      <c r="E546">
        <v>200917</v>
      </c>
      <c r="F546">
        <v>2</v>
      </c>
      <c r="G546">
        <v>7</v>
      </c>
      <c r="H546" t="s">
        <v>15</v>
      </c>
      <c r="L546">
        <v>60</v>
      </c>
      <c r="M546">
        <v>15</v>
      </c>
      <c r="N546">
        <v>1635</v>
      </c>
      <c r="P546">
        <v>34</v>
      </c>
    </row>
    <row r="547" spans="1:16" x14ac:dyDescent="0.3">
      <c r="A547" t="s">
        <v>205</v>
      </c>
      <c r="B547" t="s">
        <v>13</v>
      </c>
      <c r="C547">
        <v>201130</v>
      </c>
      <c r="D547" t="s">
        <v>14</v>
      </c>
      <c r="E547">
        <v>200917</v>
      </c>
      <c r="F547">
        <v>2</v>
      </c>
      <c r="G547">
        <v>7</v>
      </c>
      <c r="H547" t="s">
        <v>15</v>
      </c>
      <c r="L547">
        <v>60</v>
      </c>
      <c r="M547">
        <v>30</v>
      </c>
      <c r="N547">
        <v>2115</v>
      </c>
      <c r="P547">
        <v>34</v>
      </c>
    </row>
    <row r="548" spans="1:16" x14ac:dyDescent="0.3">
      <c r="A548" t="s">
        <v>206</v>
      </c>
      <c r="B548" t="s">
        <v>13</v>
      </c>
      <c r="C548">
        <v>201130</v>
      </c>
      <c r="D548" t="s">
        <v>14</v>
      </c>
      <c r="E548">
        <v>200917</v>
      </c>
      <c r="F548">
        <v>2</v>
      </c>
      <c r="G548">
        <v>7</v>
      </c>
      <c r="H548" t="s">
        <v>15</v>
      </c>
      <c r="L548">
        <v>60</v>
      </c>
      <c r="M548">
        <v>15</v>
      </c>
      <c r="N548">
        <v>1530</v>
      </c>
      <c r="P548">
        <v>34</v>
      </c>
    </row>
    <row r="549" spans="1:16" x14ac:dyDescent="0.3">
      <c r="A549" t="s">
        <v>207</v>
      </c>
      <c r="B549" t="s">
        <v>13</v>
      </c>
      <c r="C549">
        <v>201130</v>
      </c>
      <c r="D549" t="s">
        <v>14</v>
      </c>
      <c r="E549">
        <v>200917</v>
      </c>
      <c r="F549">
        <v>2</v>
      </c>
      <c r="G549">
        <v>7</v>
      </c>
      <c r="H549" t="s">
        <v>15</v>
      </c>
      <c r="L549">
        <v>60</v>
      </c>
      <c r="M549">
        <v>60</v>
      </c>
      <c r="N549">
        <v>2655</v>
      </c>
      <c r="P549">
        <v>34</v>
      </c>
    </row>
    <row r="550" spans="1:16" x14ac:dyDescent="0.3">
      <c r="A550" t="s">
        <v>214</v>
      </c>
      <c r="B550" t="s">
        <v>13</v>
      </c>
      <c r="C550">
        <v>201130</v>
      </c>
      <c r="D550" t="s">
        <v>14</v>
      </c>
      <c r="E550">
        <v>200917</v>
      </c>
      <c r="F550">
        <v>2</v>
      </c>
      <c r="G550">
        <v>7</v>
      </c>
      <c r="H550" t="s">
        <v>15</v>
      </c>
      <c r="L550">
        <v>60</v>
      </c>
      <c r="M550">
        <v>405</v>
      </c>
      <c r="N550">
        <v>38895</v>
      </c>
      <c r="P550">
        <v>34</v>
      </c>
    </row>
    <row r="551" spans="1:16" x14ac:dyDescent="0.3">
      <c r="A551" t="s">
        <v>215</v>
      </c>
      <c r="B551" t="s">
        <v>13</v>
      </c>
      <c r="C551">
        <v>201130</v>
      </c>
      <c r="D551" t="s">
        <v>14</v>
      </c>
      <c r="E551">
        <v>200917</v>
      </c>
      <c r="F551">
        <v>2</v>
      </c>
      <c r="G551">
        <v>7</v>
      </c>
      <c r="H551" t="s">
        <v>15</v>
      </c>
      <c r="L551">
        <v>60</v>
      </c>
      <c r="M551">
        <v>60</v>
      </c>
      <c r="N551">
        <v>3060</v>
      </c>
      <c r="P551">
        <v>34</v>
      </c>
    </row>
    <row r="552" spans="1:16" x14ac:dyDescent="0.3">
      <c r="A552" t="s">
        <v>216</v>
      </c>
      <c r="B552" t="s">
        <v>13</v>
      </c>
      <c r="C552">
        <v>201130</v>
      </c>
      <c r="D552" t="s">
        <v>14</v>
      </c>
      <c r="E552">
        <v>200917</v>
      </c>
      <c r="F552">
        <v>2</v>
      </c>
      <c r="G552">
        <v>7</v>
      </c>
      <c r="H552" t="s">
        <v>15</v>
      </c>
      <c r="L552">
        <v>60</v>
      </c>
      <c r="M552">
        <v>29</v>
      </c>
      <c r="N552">
        <v>1230</v>
      </c>
      <c r="P552">
        <v>34</v>
      </c>
    </row>
    <row r="553" spans="1:16" x14ac:dyDescent="0.3">
      <c r="A553" t="s">
        <v>217</v>
      </c>
      <c r="B553" t="s">
        <v>13</v>
      </c>
      <c r="C553">
        <v>201130</v>
      </c>
      <c r="D553" t="s">
        <v>14</v>
      </c>
      <c r="E553">
        <v>200917</v>
      </c>
      <c r="F553">
        <v>2</v>
      </c>
      <c r="G553">
        <v>7</v>
      </c>
      <c r="H553" t="s">
        <v>15</v>
      </c>
      <c r="L553">
        <v>60</v>
      </c>
      <c r="M553">
        <v>15</v>
      </c>
      <c r="N553">
        <v>1080</v>
      </c>
      <c r="P553">
        <v>34</v>
      </c>
    </row>
    <row r="554" spans="1:16" x14ac:dyDescent="0.3">
      <c r="A554" t="s">
        <v>218</v>
      </c>
      <c r="B554" t="s">
        <v>13</v>
      </c>
      <c r="C554">
        <v>201130</v>
      </c>
      <c r="D554" t="s">
        <v>14</v>
      </c>
      <c r="E554">
        <v>200917</v>
      </c>
      <c r="F554">
        <v>2</v>
      </c>
      <c r="G554">
        <v>7</v>
      </c>
      <c r="H554" t="s">
        <v>15</v>
      </c>
      <c r="L554">
        <v>60</v>
      </c>
      <c r="M554">
        <v>30</v>
      </c>
      <c r="N554">
        <v>975</v>
      </c>
      <c r="P554">
        <v>34</v>
      </c>
    </row>
    <row r="555" spans="1:16" x14ac:dyDescent="0.3">
      <c r="A555" t="s">
        <v>219</v>
      </c>
      <c r="B555" t="s">
        <v>13</v>
      </c>
      <c r="C555">
        <v>201130</v>
      </c>
      <c r="D555" t="s">
        <v>14</v>
      </c>
      <c r="E555">
        <v>200917</v>
      </c>
      <c r="F555">
        <v>2</v>
      </c>
      <c r="G555">
        <v>7</v>
      </c>
      <c r="H555" t="s">
        <v>15</v>
      </c>
      <c r="L555">
        <v>60</v>
      </c>
      <c r="M555">
        <v>15</v>
      </c>
      <c r="N555">
        <v>1065</v>
      </c>
      <c r="P555">
        <v>34</v>
      </c>
    </row>
    <row r="556" spans="1:16" x14ac:dyDescent="0.3">
      <c r="A556" t="s">
        <v>226</v>
      </c>
      <c r="B556" t="s">
        <v>106</v>
      </c>
      <c r="C556">
        <v>201130</v>
      </c>
      <c r="D556" t="s">
        <v>14</v>
      </c>
      <c r="E556">
        <v>200917</v>
      </c>
      <c r="F556">
        <v>2</v>
      </c>
      <c r="G556">
        <v>7</v>
      </c>
      <c r="H556" t="s">
        <v>15</v>
      </c>
      <c r="L556">
        <v>60</v>
      </c>
      <c r="M556">
        <v>45</v>
      </c>
      <c r="N556">
        <v>2775</v>
      </c>
      <c r="P556">
        <v>34</v>
      </c>
    </row>
    <row r="557" spans="1:16" x14ac:dyDescent="0.3">
      <c r="A557" t="s">
        <v>227</v>
      </c>
      <c r="B557" t="s">
        <v>106</v>
      </c>
      <c r="C557">
        <v>201130</v>
      </c>
      <c r="D557" t="s">
        <v>14</v>
      </c>
      <c r="E557">
        <v>200917</v>
      </c>
      <c r="F557">
        <v>2</v>
      </c>
      <c r="G557">
        <v>7</v>
      </c>
      <c r="H557" t="s">
        <v>15</v>
      </c>
      <c r="L557">
        <v>60</v>
      </c>
      <c r="M557">
        <v>15</v>
      </c>
      <c r="N557">
        <v>840</v>
      </c>
      <c r="P557">
        <v>34</v>
      </c>
    </row>
    <row r="558" spans="1:16" x14ac:dyDescent="0.3">
      <c r="A558" t="s">
        <v>228</v>
      </c>
      <c r="B558" t="s">
        <v>106</v>
      </c>
      <c r="C558">
        <v>201130</v>
      </c>
      <c r="D558" t="s">
        <v>14</v>
      </c>
      <c r="E558">
        <v>200917</v>
      </c>
      <c r="F558">
        <v>2</v>
      </c>
      <c r="G558">
        <v>7</v>
      </c>
      <c r="H558" t="s">
        <v>15</v>
      </c>
      <c r="L558">
        <v>60</v>
      </c>
      <c r="M558">
        <v>0</v>
      </c>
      <c r="N558">
        <v>150</v>
      </c>
      <c r="P558">
        <v>34</v>
      </c>
    </row>
    <row r="559" spans="1:16" x14ac:dyDescent="0.3">
      <c r="A559" t="s">
        <v>229</v>
      </c>
      <c r="B559" t="s">
        <v>106</v>
      </c>
      <c r="C559">
        <v>201130</v>
      </c>
      <c r="D559" t="s">
        <v>14</v>
      </c>
      <c r="E559">
        <v>200917</v>
      </c>
      <c r="F559">
        <v>2</v>
      </c>
      <c r="G559">
        <v>7</v>
      </c>
      <c r="H559" t="s">
        <v>15</v>
      </c>
      <c r="L559">
        <v>60</v>
      </c>
      <c r="M559">
        <v>0</v>
      </c>
      <c r="N559">
        <v>75</v>
      </c>
      <c r="P559">
        <v>34</v>
      </c>
    </row>
    <row r="560" spans="1:16" x14ac:dyDescent="0.3">
      <c r="A560" t="s">
        <v>230</v>
      </c>
      <c r="B560" t="s">
        <v>106</v>
      </c>
      <c r="C560">
        <v>201130</v>
      </c>
      <c r="D560" t="s">
        <v>14</v>
      </c>
      <c r="E560">
        <v>200917</v>
      </c>
      <c r="F560">
        <v>2</v>
      </c>
      <c r="G560">
        <v>7</v>
      </c>
      <c r="H560" t="s">
        <v>15</v>
      </c>
      <c r="L560">
        <v>60</v>
      </c>
      <c r="M560">
        <v>0</v>
      </c>
      <c r="N560">
        <v>90</v>
      </c>
      <c r="P560">
        <v>34</v>
      </c>
    </row>
    <row r="561" spans="1:16" x14ac:dyDescent="0.3">
      <c r="A561" t="s">
        <v>235</v>
      </c>
      <c r="B561" t="s">
        <v>13</v>
      </c>
      <c r="C561">
        <v>201201</v>
      </c>
      <c r="D561" t="s">
        <v>14</v>
      </c>
      <c r="E561">
        <v>200917</v>
      </c>
      <c r="F561">
        <v>2</v>
      </c>
      <c r="G561">
        <v>7</v>
      </c>
      <c r="H561" t="s">
        <v>15</v>
      </c>
      <c r="L561">
        <v>60</v>
      </c>
      <c r="M561">
        <v>75</v>
      </c>
      <c r="N561">
        <v>5100</v>
      </c>
      <c r="P561">
        <v>36</v>
      </c>
    </row>
    <row r="562" spans="1:16" x14ac:dyDescent="0.3">
      <c r="A562" t="s">
        <v>236</v>
      </c>
      <c r="B562" t="s">
        <v>13</v>
      </c>
      <c r="C562">
        <v>201201</v>
      </c>
      <c r="D562" t="s">
        <v>14</v>
      </c>
      <c r="E562">
        <v>200917</v>
      </c>
      <c r="F562">
        <v>2</v>
      </c>
      <c r="G562">
        <v>7</v>
      </c>
      <c r="H562" t="s">
        <v>15</v>
      </c>
      <c r="L562">
        <v>60</v>
      </c>
      <c r="M562">
        <v>29</v>
      </c>
      <c r="N562">
        <v>1425</v>
      </c>
      <c r="P562">
        <v>36</v>
      </c>
    </row>
    <row r="563" spans="1:16" x14ac:dyDescent="0.3">
      <c r="A563" t="s">
        <v>237</v>
      </c>
      <c r="B563" t="s">
        <v>13</v>
      </c>
      <c r="C563">
        <v>201201</v>
      </c>
      <c r="D563" t="s">
        <v>14</v>
      </c>
      <c r="E563">
        <v>200917</v>
      </c>
      <c r="F563">
        <v>2</v>
      </c>
      <c r="G563">
        <v>7</v>
      </c>
      <c r="H563" t="s">
        <v>15</v>
      </c>
      <c r="L563">
        <v>60</v>
      </c>
      <c r="M563">
        <v>57</v>
      </c>
      <c r="N563">
        <v>2895</v>
      </c>
      <c r="P563">
        <v>36</v>
      </c>
    </row>
    <row r="564" spans="1:16" x14ac:dyDescent="0.3">
      <c r="A564" t="s">
        <v>238</v>
      </c>
      <c r="B564" t="s">
        <v>13</v>
      </c>
      <c r="C564">
        <v>201201</v>
      </c>
      <c r="D564" t="s">
        <v>14</v>
      </c>
      <c r="E564">
        <v>200917</v>
      </c>
      <c r="F564">
        <v>2</v>
      </c>
      <c r="G564">
        <v>7</v>
      </c>
      <c r="H564" t="s">
        <v>15</v>
      </c>
      <c r="L564">
        <v>60</v>
      </c>
      <c r="M564">
        <v>30</v>
      </c>
      <c r="N564">
        <v>2100</v>
      </c>
      <c r="P564">
        <v>36</v>
      </c>
    </row>
    <row r="565" spans="1:16" x14ac:dyDescent="0.3">
      <c r="A565" t="s">
        <v>239</v>
      </c>
      <c r="B565" t="s">
        <v>13</v>
      </c>
      <c r="C565">
        <v>201201</v>
      </c>
      <c r="D565" t="s">
        <v>14</v>
      </c>
      <c r="E565">
        <v>200917</v>
      </c>
      <c r="F565">
        <v>2</v>
      </c>
      <c r="G565">
        <v>7</v>
      </c>
      <c r="H565" t="s">
        <v>15</v>
      </c>
      <c r="L565">
        <v>60</v>
      </c>
      <c r="M565">
        <v>29</v>
      </c>
      <c r="N565">
        <v>2265</v>
      </c>
      <c r="P565">
        <v>36</v>
      </c>
    </row>
    <row r="566" spans="1:16" x14ac:dyDescent="0.3">
      <c r="A566" t="s">
        <v>240</v>
      </c>
      <c r="B566" t="s">
        <v>13</v>
      </c>
      <c r="C566">
        <v>201201</v>
      </c>
      <c r="D566" t="s">
        <v>14</v>
      </c>
      <c r="E566">
        <v>200917</v>
      </c>
      <c r="F566">
        <v>2</v>
      </c>
      <c r="G566">
        <v>7</v>
      </c>
      <c r="H566" t="s">
        <v>15</v>
      </c>
      <c r="L566">
        <v>60</v>
      </c>
      <c r="M566">
        <v>30</v>
      </c>
      <c r="N566">
        <v>1230</v>
      </c>
      <c r="P566">
        <v>36</v>
      </c>
    </row>
    <row r="567" spans="1:16" x14ac:dyDescent="0.3">
      <c r="A567" t="s">
        <v>241</v>
      </c>
      <c r="B567" t="s">
        <v>13</v>
      </c>
      <c r="C567">
        <v>201201</v>
      </c>
      <c r="D567" t="s">
        <v>14</v>
      </c>
      <c r="E567">
        <v>200917</v>
      </c>
      <c r="F567">
        <v>2</v>
      </c>
      <c r="G567">
        <v>7</v>
      </c>
      <c r="H567" t="s">
        <v>15</v>
      </c>
      <c r="L567">
        <v>60</v>
      </c>
      <c r="M567">
        <v>44</v>
      </c>
      <c r="N567">
        <v>1695</v>
      </c>
      <c r="P567">
        <v>36</v>
      </c>
    </row>
    <row r="568" spans="1:16" x14ac:dyDescent="0.3">
      <c r="A568" t="s">
        <v>242</v>
      </c>
      <c r="B568" t="s">
        <v>13</v>
      </c>
      <c r="C568">
        <v>201201</v>
      </c>
      <c r="D568" t="s">
        <v>14</v>
      </c>
      <c r="E568">
        <v>200917</v>
      </c>
      <c r="F568">
        <v>2</v>
      </c>
      <c r="G568">
        <v>7</v>
      </c>
      <c r="H568" t="s">
        <v>15</v>
      </c>
      <c r="L568">
        <v>60</v>
      </c>
      <c r="M568">
        <v>30</v>
      </c>
      <c r="N568">
        <v>1200</v>
      </c>
      <c r="P568">
        <v>36</v>
      </c>
    </row>
    <row r="569" spans="1:16" x14ac:dyDescent="0.3">
      <c r="A569" t="s">
        <v>249</v>
      </c>
      <c r="B569" t="s">
        <v>13</v>
      </c>
      <c r="C569">
        <v>201201</v>
      </c>
      <c r="D569" t="s">
        <v>14</v>
      </c>
      <c r="E569">
        <v>200917</v>
      </c>
      <c r="F569">
        <v>2</v>
      </c>
      <c r="G569">
        <v>7</v>
      </c>
      <c r="H569" t="s">
        <v>15</v>
      </c>
      <c r="L569">
        <v>60</v>
      </c>
      <c r="M569">
        <v>15</v>
      </c>
      <c r="N569">
        <v>1485</v>
      </c>
      <c r="P569">
        <v>36</v>
      </c>
    </row>
    <row r="570" spans="1:16" x14ac:dyDescent="0.3">
      <c r="A570" t="s">
        <v>250</v>
      </c>
      <c r="B570" t="s">
        <v>13</v>
      </c>
      <c r="C570">
        <v>201201</v>
      </c>
      <c r="D570" t="s">
        <v>14</v>
      </c>
      <c r="E570">
        <v>200917</v>
      </c>
      <c r="F570">
        <v>2</v>
      </c>
      <c r="G570">
        <v>7</v>
      </c>
      <c r="H570" t="s">
        <v>15</v>
      </c>
      <c r="L570">
        <v>60</v>
      </c>
      <c r="M570">
        <v>15</v>
      </c>
      <c r="N570">
        <v>840</v>
      </c>
      <c r="P570">
        <v>36</v>
      </c>
    </row>
    <row r="571" spans="1:16" x14ac:dyDescent="0.3">
      <c r="A571" t="s">
        <v>251</v>
      </c>
      <c r="B571" t="s">
        <v>13</v>
      </c>
      <c r="C571">
        <v>201201</v>
      </c>
      <c r="D571" t="s">
        <v>14</v>
      </c>
      <c r="E571">
        <v>200917</v>
      </c>
      <c r="F571">
        <v>2</v>
      </c>
      <c r="G571">
        <v>7</v>
      </c>
      <c r="H571" t="s">
        <v>15</v>
      </c>
      <c r="L571">
        <v>60</v>
      </c>
      <c r="M571">
        <v>30</v>
      </c>
      <c r="N571">
        <v>1335</v>
      </c>
      <c r="P571">
        <v>36</v>
      </c>
    </row>
    <row r="572" spans="1:16" x14ac:dyDescent="0.3">
      <c r="A572" t="s">
        <v>252</v>
      </c>
      <c r="B572" t="s">
        <v>13</v>
      </c>
      <c r="C572">
        <v>201201</v>
      </c>
      <c r="D572" t="s">
        <v>14</v>
      </c>
      <c r="E572">
        <v>200917</v>
      </c>
      <c r="F572">
        <v>2</v>
      </c>
      <c r="G572">
        <v>7</v>
      </c>
      <c r="H572" t="s">
        <v>15</v>
      </c>
      <c r="L572">
        <v>60</v>
      </c>
      <c r="M572">
        <v>15</v>
      </c>
      <c r="N572">
        <v>1125</v>
      </c>
      <c r="P572">
        <v>36</v>
      </c>
    </row>
    <row r="573" spans="1:16" x14ac:dyDescent="0.3">
      <c r="A573" t="s">
        <v>253</v>
      </c>
      <c r="B573" t="s">
        <v>13</v>
      </c>
      <c r="C573">
        <v>201201</v>
      </c>
      <c r="D573" t="s">
        <v>14</v>
      </c>
      <c r="E573">
        <v>200917</v>
      </c>
      <c r="F573">
        <v>2</v>
      </c>
      <c r="G573">
        <v>7</v>
      </c>
      <c r="H573" t="s">
        <v>15</v>
      </c>
      <c r="L573">
        <v>60</v>
      </c>
      <c r="M573">
        <v>15</v>
      </c>
      <c r="N573">
        <v>1215</v>
      </c>
      <c r="P573">
        <v>36</v>
      </c>
    </row>
    <row r="574" spans="1:16" x14ac:dyDescent="0.3">
      <c r="A574" t="s">
        <v>254</v>
      </c>
      <c r="B574" t="s">
        <v>13</v>
      </c>
      <c r="C574">
        <v>201201</v>
      </c>
      <c r="D574" t="s">
        <v>14</v>
      </c>
      <c r="E574">
        <v>200917</v>
      </c>
      <c r="F574">
        <v>2</v>
      </c>
      <c r="G574">
        <v>7</v>
      </c>
      <c r="H574" t="s">
        <v>15</v>
      </c>
      <c r="L574">
        <v>60</v>
      </c>
      <c r="M574">
        <v>15</v>
      </c>
      <c r="N574">
        <v>1200</v>
      </c>
      <c r="P574">
        <v>36</v>
      </c>
    </row>
    <row r="575" spans="1:16" x14ac:dyDescent="0.3">
      <c r="A575" t="s">
        <v>255</v>
      </c>
      <c r="B575" t="s">
        <v>13</v>
      </c>
      <c r="C575">
        <v>201201</v>
      </c>
      <c r="D575" t="s">
        <v>14</v>
      </c>
      <c r="E575">
        <v>200917</v>
      </c>
      <c r="F575">
        <v>2</v>
      </c>
      <c r="G575">
        <v>7</v>
      </c>
      <c r="H575" t="s">
        <v>15</v>
      </c>
      <c r="L575">
        <v>60</v>
      </c>
      <c r="M575">
        <v>30</v>
      </c>
      <c r="N575">
        <v>1800</v>
      </c>
      <c r="P575">
        <v>36</v>
      </c>
    </row>
    <row r="576" spans="1:16" x14ac:dyDescent="0.3">
      <c r="A576" t="s">
        <v>263</v>
      </c>
      <c r="B576" t="s">
        <v>13</v>
      </c>
      <c r="C576">
        <v>201201</v>
      </c>
      <c r="D576" t="s">
        <v>14</v>
      </c>
      <c r="E576">
        <v>200917</v>
      </c>
      <c r="F576">
        <v>2</v>
      </c>
      <c r="G576">
        <v>7</v>
      </c>
      <c r="H576" t="s">
        <v>15</v>
      </c>
      <c r="L576">
        <v>60</v>
      </c>
      <c r="M576">
        <v>75</v>
      </c>
      <c r="N576">
        <v>7650</v>
      </c>
      <c r="P576">
        <v>36</v>
      </c>
    </row>
    <row r="577" spans="1:16" x14ac:dyDescent="0.3">
      <c r="A577" t="s">
        <v>264</v>
      </c>
      <c r="B577" t="s">
        <v>13</v>
      </c>
      <c r="C577">
        <v>201201</v>
      </c>
      <c r="D577" t="s">
        <v>14</v>
      </c>
      <c r="E577">
        <v>200917</v>
      </c>
      <c r="F577">
        <v>2</v>
      </c>
      <c r="G577">
        <v>7</v>
      </c>
      <c r="H577" t="s">
        <v>15</v>
      </c>
      <c r="L577">
        <v>60</v>
      </c>
      <c r="M577">
        <v>30</v>
      </c>
      <c r="N577">
        <v>2235</v>
      </c>
      <c r="P577">
        <v>36</v>
      </c>
    </row>
    <row r="578" spans="1:16" x14ac:dyDescent="0.3">
      <c r="A578" t="s">
        <v>265</v>
      </c>
      <c r="B578" t="s">
        <v>13</v>
      </c>
      <c r="C578">
        <v>201201</v>
      </c>
      <c r="D578" t="s">
        <v>14</v>
      </c>
      <c r="E578">
        <v>200917</v>
      </c>
      <c r="F578">
        <v>2</v>
      </c>
      <c r="G578">
        <v>7</v>
      </c>
      <c r="H578" t="s">
        <v>15</v>
      </c>
      <c r="L578">
        <v>60</v>
      </c>
      <c r="M578">
        <v>30</v>
      </c>
      <c r="N578">
        <v>2505</v>
      </c>
      <c r="P578">
        <v>36</v>
      </c>
    </row>
    <row r="579" spans="1:16" x14ac:dyDescent="0.3">
      <c r="A579" t="s">
        <v>266</v>
      </c>
      <c r="B579" t="s">
        <v>13</v>
      </c>
      <c r="C579">
        <v>201201</v>
      </c>
      <c r="D579" t="s">
        <v>14</v>
      </c>
      <c r="E579">
        <v>200917</v>
      </c>
      <c r="F579">
        <v>2</v>
      </c>
      <c r="G579">
        <v>7</v>
      </c>
      <c r="H579" t="s">
        <v>15</v>
      </c>
      <c r="L579">
        <v>60</v>
      </c>
      <c r="M579">
        <v>30</v>
      </c>
      <c r="N579">
        <v>2235</v>
      </c>
      <c r="P579">
        <v>36</v>
      </c>
    </row>
    <row r="580" spans="1:16" x14ac:dyDescent="0.3">
      <c r="A580" t="s">
        <v>267</v>
      </c>
      <c r="B580" t="s">
        <v>13</v>
      </c>
      <c r="C580">
        <v>201201</v>
      </c>
      <c r="D580" t="s">
        <v>14</v>
      </c>
      <c r="E580">
        <v>200917</v>
      </c>
      <c r="F580">
        <v>2</v>
      </c>
      <c r="G580">
        <v>7</v>
      </c>
      <c r="H580" t="s">
        <v>15</v>
      </c>
      <c r="L580">
        <v>60</v>
      </c>
      <c r="M580">
        <v>29</v>
      </c>
      <c r="N580">
        <v>1815</v>
      </c>
      <c r="P580">
        <v>36</v>
      </c>
    </row>
    <row r="581" spans="1:16" x14ac:dyDescent="0.3">
      <c r="A581" t="s">
        <v>274</v>
      </c>
      <c r="B581" t="s">
        <v>13</v>
      </c>
      <c r="C581">
        <v>210623</v>
      </c>
      <c r="D581" t="s">
        <v>14</v>
      </c>
      <c r="E581">
        <v>200918</v>
      </c>
      <c r="F581">
        <v>3</v>
      </c>
      <c r="G581">
        <v>7</v>
      </c>
      <c r="H581" t="s">
        <v>15</v>
      </c>
      <c r="L581">
        <v>60</v>
      </c>
      <c r="M581">
        <v>30</v>
      </c>
      <c r="N581">
        <v>2325</v>
      </c>
      <c r="P581">
        <v>34</v>
      </c>
    </row>
    <row r="582" spans="1:16" x14ac:dyDescent="0.3">
      <c r="A582" t="s">
        <v>275</v>
      </c>
      <c r="B582" t="s">
        <v>13</v>
      </c>
      <c r="C582">
        <v>210623</v>
      </c>
      <c r="D582" t="s">
        <v>14</v>
      </c>
      <c r="E582">
        <v>200918</v>
      </c>
      <c r="F582">
        <v>3</v>
      </c>
      <c r="G582">
        <v>7</v>
      </c>
      <c r="H582" t="s">
        <v>15</v>
      </c>
      <c r="L582">
        <v>60</v>
      </c>
      <c r="M582">
        <v>15</v>
      </c>
      <c r="N582">
        <v>2206</v>
      </c>
      <c r="P582">
        <v>34</v>
      </c>
    </row>
    <row r="583" spans="1:16" x14ac:dyDescent="0.3">
      <c r="A583" t="s">
        <v>276</v>
      </c>
      <c r="B583" t="s">
        <v>13</v>
      </c>
      <c r="C583">
        <v>210623</v>
      </c>
      <c r="D583" t="s">
        <v>14</v>
      </c>
      <c r="E583">
        <v>200918</v>
      </c>
      <c r="F583">
        <v>3</v>
      </c>
      <c r="G583">
        <v>7</v>
      </c>
      <c r="H583" t="s">
        <v>15</v>
      </c>
      <c r="L583">
        <v>60</v>
      </c>
      <c r="M583">
        <v>15</v>
      </c>
      <c r="N583">
        <v>720</v>
      </c>
      <c r="P583">
        <v>34</v>
      </c>
    </row>
    <row r="584" spans="1:16" x14ac:dyDescent="0.3">
      <c r="A584" t="s">
        <v>277</v>
      </c>
      <c r="B584" t="s">
        <v>13</v>
      </c>
      <c r="C584">
        <v>210623</v>
      </c>
      <c r="D584" t="s">
        <v>14</v>
      </c>
      <c r="E584">
        <v>200918</v>
      </c>
      <c r="F584">
        <v>3</v>
      </c>
      <c r="G584">
        <v>7</v>
      </c>
      <c r="H584" t="s">
        <v>15</v>
      </c>
      <c r="L584">
        <v>60</v>
      </c>
      <c r="M584">
        <v>15</v>
      </c>
      <c r="N584">
        <v>585</v>
      </c>
      <c r="P584">
        <v>34</v>
      </c>
    </row>
    <row r="585" spans="1:16" x14ac:dyDescent="0.3">
      <c r="A585" t="s">
        <v>284</v>
      </c>
      <c r="B585" t="s">
        <v>106</v>
      </c>
      <c r="C585">
        <v>210623</v>
      </c>
      <c r="D585" t="s">
        <v>14</v>
      </c>
      <c r="E585">
        <v>200918</v>
      </c>
      <c r="F585">
        <v>3</v>
      </c>
      <c r="G585">
        <v>7</v>
      </c>
      <c r="H585" t="s">
        <v>15</v>
      </c>
      <c r="L585">
        <v>60</v>
      </c>
      <c r="M585">
        <v>0</v>
      </c>
      <c r="N585">
        <v>105</v>
      </c>
      <c r="P585">
        <v>34</v>
      </c>
    </row>
    <row r="586" spans="1:16" x14ac:dyDescent="0.3">
      <c r="A586" t="s">
        <v>285</v>
      </c>
      <c r="B586" t="s">
        <v>106</v>
      </c>
      <c r="C586">
        <v>210623</v>
      </c>
      <c r="D586" t="s">
        <v>14</v>
      </c>
      <c r="E586">
        <v>200918</v>
      </c>
      <c r="F586">
        <v>3</v>
      </c>
      <c r="G586">
        <v>7</v>
      </c>
      <c r="H586" t="s">
        <v>15</v>
      </c>
      <c r="L586">
        <v>60</v>
      </c>
      <c r="M586">
        <v>0</v>
      </c>
      <c r="N586">
        <v>45</v>
      </c>
      <c r="P586">
        <v>34</v>
      </c>
    </row>
    <row r="587" spans="1:16" x14ac:dyDescent="0.3">
      <c r="A587" t="s">
        <v>292</v>
      </c>
      <c r="B587" t="s">
        <v>13</v>
      </c>
      <c r="C587">
        <v>210623</v>
      </c>
      <c r="D587" t="s">
        <v>14</v>
      </c>
      <c r="E587">
        <v>200918</v>
      </c>
      <c r="F587">
        <v>3</v>
      </c>
      <c r="G587">
        <v>7</v>
      </c>
      <c r="H587" t="s">
        <v>15</v>
      </c>
      <c r="L587">
        <v>60</v>
      </c>
      <c r="M587">
        <v>15</v>
      </c>
      <c r="N587">
        <v>1140</v>
      </c>
      <c r="P587">
        <v>34</v>
      </c>
    </row>
    <row r="588" spans="1:16" x14ac:dyDescent="0.3">
      <c r="A588" t="s">
        <v>293</v>
      </c>
      <c r="B588" t="s">
        <v>13</v>
      </c>
      <c r="C588">
        <v>210623</v>
      </c>
      <c r="D588" t="s">
        <v>14</v>
      </c>
      <c r="E588">
        <v>200918</v>
      </c>
      <c r="F588">
        <v>3</v>
      </c>
      <c r="G588">
        <v>7</v>
      </c>
      <c r="H588" t="s">
        <v>15</v>
      </c>
      <c r="L588">
        <v>60</v>
      </c>
      <c r="M588">
        <v>15</v>
      </c>
      <c r="N588">
        <v>1110</v>
      </c>
      <c r="P588">
        <v>34</v>
      </c>
    </row>
    <row r="589" spans="1:16" x14ac:dyDescent="0.3">
      <c r="A589" t="s">
        <v>294</v>
      </c>
      <c r="B589" t="s">
        <v>13</v>
      </c>
      <c r="C589">
        <v>210623</v>
      </c>
      <c r="D589" t="s">
        <v>14</v>
      </c>
      <c r="E589">
        <v>200918</v>
      </c>
      <c r="F589">
        <v>3</v>
      </c>
      <c r="G589">
        <v>7</v>
      </c>
      <c r="H589" t="s">
        <v>15</v>
      </c>
      <c r="L589">
        <v>60</v>
      </c>
      <c r="M589">
        <v>15</v>
      </c>
      <c r="N589">
        <v>720</v>
      </c>
      <c r="P589">
        <v>34</v>
      </c>
    </row>
    <row r="590" spans="1:16" x14ac:dyDescent="0.3">
      <c r="A590" t="s">
        <v>295</v>
      </c>
      <c r="B590" t="s">
        <v>13</v>
      </c>
      <c r="C590">
        <v>210623</v>
      </c>
      <c r="D590" t="s">
        <v>14</v>
      </c>
      <c r="E590">
        <v>200918</v>
      </c>
      <c r="F590">
        <v>3</v>
      </c>
      <c r="G590">
        <v>7</v>
      </c>
      <c r="H590" t="s">
        <v>15</v>
      </c>
      <c r="L590">
        <v>60</v>
      </c>
      <c r="M590">
        <v>15</v>
      </c>
      <c r="N590">
        <v>630</v>
      </c>
      <c r="P590">
        <v>34</v>
      </c>
    </row>
    <row r="591" spans="1:16" x14ac:dyDescent="0.3">
      <c r="A591" t="s">
        <v>305</v>
      </c>
      <c r="B591" t="s">
        <v>106</v>
      </c>
      <c r="C591">
        <v>210623</v>
      </c>
      <c r="D591" t="s">
        <v>14</v>
      </c>
      <c r="E591">
        <v>200918</v>
      </c>
      <c r="F591">
        <v>3</v>
      </c>
      <c r="G591">
        <v>7</v>
      </c>
      <c r="H591" t="s">
        <v>15</v>
      </c>
      <c r="L591">
        <v>60</v>
      </c>
      <c r="M591">
        <v>0</v>
      </c>
      <c r="N591">
        <v>45</v>
      </c>
      <c r="P591">
        <v>34</v>
      </c>
    </row>
    <row r="592" spans="1:16" x14ac:dyDescent="0.3">
      <c r="A592" t="s">
        <v>306</v>
      </c>
      <c r="B592" t="s">
        <v>106</v>
      </c>
      <c r="C592">
        <v>210623</v>
      </c>
      <c r="D592" t="s">
        <v>14</v>
      </c>
      <c r="E592">
        <v>200918</v>
      </c>
      <c r="F592">
        <v>3</v>
      </c>
      <c r="G592">
        <v>7</v>
      </c>
      <c r="H592" t="s">
        <v>15</v>
      </c>
      <c r="L592">
        <v>60</v>
      </c>
      <c r="M592">
        <v>0</v>
      </c>
      <c r="N592">
        <v>45</v>
      </c>
      <c r="P592">
        <v>34</v>
      </c>
    </row>
    <row r="593" spans="1:16" x14ac:dyDescent="0.3">
      <c r="A593" t="s">
        <v>316</v>
      </c>
      <c r="B593" t="s">
        <v>13</v>
      </c>
      <c r="C593">
        <v>210623</v>
      </c>
      <c r="D593" t="s">
        <v>14</v>
      </c>
      <c r="E593">
        <v>200918</v>
      </c>
      <c r="F593">
        <v>3</v>
      </c>
      <c r="G593">
        <v>7</v>
      </c>
      <c r="H593" t="s">
        <v>15</v>
      </c>
      <c r="L593">
        <v>60</v>
      </c>
      <c r="M593">
        <v>15</v>
      </c>
      <c r="N593">
        <v>780</v>
      </c>
      <c r="P593">
        <v>34</v>
      </c>
    </row>
    <row r="594" spans="1:16" x14ac:dyDescent="0.3">
      <c r="A594" t="s">
        <v>317</v>
      </c>
      <c r="B594" t="s">
        <v>13</v>
      </c>
      <c r="C594">
        <v>210623</v>
      </c>
      <c r="D594" t="s">
        <v>14</v>
      </c>
      <c r="E594">
        <v>200918</v>
      </c>
      <c r="F594">
        <v>3</v>
      </c>
      <c r="G594">
        <v>7</v>
      </c>
      <c r="H594" t="s">
        <v>15</v>
      </c>
      <c r="L594">
        <v>60</v>
      </c>
      <c r="M594">
        <v>15</v>
      </c>
      <c r="N594">
        <v>675</v>
      </c>
      <c r="P594">
        <v>34</v>
      </c>
    </row>
    <row r="595" spans="1:16" x14ac:dyDescent="0.3">
      <c r="A595" t="s">
        <v>318</v>
      </c>
      <c r="B595" t="s">
        <v>13</v>
      </c>
      <c r="C595">
        <v>210623</v>
      </c>
      <c r="D595" t="s">
        <v>14</v>
      </c>
      <c r="E595">
        <v>200918</v>
      </c>
      <c r="F595">
        <v>3</v>
      </c>
      <c r="G595">
        <v>7</v>
      </c>
      <c r="H595" t="s">
        <v>15</v>
      </c>
      <c r="L595">
        <v>60</v>
      </c>
      <c r="M595">
        <v>15</v>
      </c>
      <c r="N595">
        <v>750</v>
      </c>
      <c r="P595">
        <v>34</v>
      </c>
    </row>
    <row r="596" spans="1:16" x14ac:dyDescent="0.3">
      <c r="A596" t="s">
        <v>319</v>
      </c>
      <c r="B596" t="s">
        <v>13</v>
      </c>
      <c r="C596">
        <v>210623</v>
      </c>
      <c r="D596" t="s">
        <v>14</v>
      </c>
      <c r="E596">
        <v>200918</v>
      </c>
      <c r="F596">
        <v>3</v>
      </c>
      <c r="G596">
        <v>7</v>
      </c>
      <c r="H596" t="s">
        <v>15</v>
      </c>
      <c r="L596">
        <v>60</v>
      </c>
      <c r="M596">
        <v>15</v>
      </c>
      <c r="N596">
        <v>540</v>
      </c>
      <c r="P596">
        <v>34</v>
      </c>
    </row>
    <row r="597" spans="1:16" x14ac:dyDescent="0.3">
      <c r="A597" t="s">
        <v>329</v>
      </c>
      <c r="B597" t="s">
        <v>106</v>
      </c>
      <c r="C597">
        <v>210623</v>
      </c>
      <c r="D597" t="s">
        <v>14</v>
      </c>
      <c r="E597">
        <v>200918</v>
      </c>
      <c r="F597">
        <v>3</v>
      </c>
      <c r="G597">
        <v>7</v>
      </c>
      <c r="H597" t="s">
        <v>15</v>
      </c>
      <c r="L597">
        <v>60</v>
      </c>
      <c r="M597">
        <v>0</v>
      </c>
      <c r="N597">
        <v>75</v>
      </c>
      <c r="P597">
        <v>34</v>
      </c>
    </row>
    <row r="598" spans="1:16" x14ac:dyDescent="0.3">
      <c r="A598" t="s">
        <v>330</v>
      </c>
      <c r="B598" t="s">
        <v>106</v>
      </c>
      <c r="C598">
        <v>210623</v>
      </c>
      <c r="D598" t="s">
        <v>14</v>
      </c>
      <c r="E598">
        <v>200918</v>
      </c>
      <c r="F598">
        <v>3</v>
      </c>
      <c r="G598">
        <v>7</v>
      </c>
      <c r="H598" t="s">
        <v>15</v>
      </c>
      <c r="L598">
        <v>60</v>
      </c>
      <c r="M598">
        <v>0</v>
      </c>
      <c r="N598">
        <v>60</v>
      </c>
      <c r="P598">
        <v>34</v>
      </c>
    </row>
    <row r="599" spans="1:16" x14ac:dyDescent="0.3">
      <c r="A599" t="s">
        <v>340</v>
      </c>
      <c r="B599" t="s">
        <v>13</v>
      </c>
      <c r="C599">
        <v>210623</v>
      </c>
      <c r="D599" t="s">
        <v>14</v>
      </c>
      <c r="E599">
        <v>200918</v>
      </c>
      <c r="F599">
        <v>3</v>
      </c>
      <c r="G599">
        <v>7</v>
      </c>
      <c r="H599" t="s">
        <v>15</v>
      </c>
      <c r="L599">
        <v>60</v>
      </c>
      <c r="M599">
        <v>15</v>
      </c>
      <c r="N599">
        <v>870</v>
      </c>
      <c r="P599">
        <v>34</v>
      </c>
    </row>
    <row r="600" spans="1:16" x14ac:dyDescent="0.3">
      <c r="A600" t="s">
        <v>341</v>
      </c>
      <c r="B600" t="s">
        <v>13</v>
      </c>
      <c r="C600">
        <v>210623</v>
      </c>
      <c r="D600" t="s">
        <v>14</v>
      </c>
      <c r="E600">
        <v>200918</v>
      </c>
      <c r="F600">
        <v>3</v>
      </c>
      <c r="G600">
        <v>7</v>
      </c>
      <c r="H600" t="s">
        <v>15</v>
      </c>
      <c r="L600">
        <v>60</v>
      </c>
      <c r="M600">
        <v>15</v>
      </c>
      <c r="N600">
        <v>780</v>
      </c>
      <c r="P600">
        <v>34</v>
      </c>
    </row>
    <row r="601" spans="1:16" x14ac:dyDescent="0.3">
      <c r="A601" t="s">
        <v>342</v>
      </c>
      <c r="B601" t="s">
        <v>13</v>
      </c>
      <c r="C601">
        <v>210623</v>
      </c>
      <c r="D601" t="s">
        <v>14</v>
      </c>
      <c r="E601">
        <v>200918</v>
      </c>
      <c r="F601">
        <v>3</v>
      </c>
      <c r="G601">
        <v>7</v>
      </c>
      <c r="H601" t="s">
        <v>15</v>
      </c>
      <c r="L601">
        <v>60</v>
      </c>
      <c r="M601">
        <v>15</v>
      </c>
      <c r="N601">
        <v>675</v>
      </c>
      <c r="P601">
        <v>34</v>
      </c>
    </row>
    <row r="602" spans="1:16" x14ac:dyDescent="0.3">
      <c r="A602" t="s">
        <v>343</v>
      </c>
      <c r="B602" t="s">
        <v>13</v>
      </c>
      <c r="C602">
        <v>210623</v>
      </c>
      <c r="D602" t="s">
        <v>14</v>
      </c>
      <c r="E602">
        <v>200918</v>
      </c>
      <c r="F602">
        <v>3</v>
      </c>
      <c r="G602">
        <v>7</v>
      </c>
      <c r="H602" t="s">
        <v>15</v>
      </c>
      <c r="L602">
        <v>60</v>
      </c>
      <c r="M602">
        <v>15</v>
      </c>
      <c r="N602">
        <v>810</v>
      </c>
      <c r="P602">
        <v>34</v>
      </c>
    </row>
    <row r="603" spans="1:16" x14ac:dyDescent="0.3">
      <c r="A603" t="s">
        <v>353</v>
      </c>
      <c r="B603" t="s">
        <v>106</v>
      </c>
      <c r="C603">
        <v>210623</v>
      </c>
      <c r="D603" t="s">
        <v>14</v>
      </c>
      <c r="E603">
        <v>200918</v>
      </c>
      <c r="F603">
        <v>3</v>
      </c>
      <c r="G603">
        <v>7</v>
      </c>
      <c r="H603" t="s">
        <v>15</v>
      </c>
      <c r="L603">
        <v>60</v>
      </c>
      <c r="M603">
        <v>0</v>
      </c>
      <c r="N603">
        <v>60</v>
      </c>
      <c r="P603">
        <v>34</v>
      </c>
    </row>
    <row r="604" spans="1:16" x14ac:dyDescent="0.3">
      <c r="A604" t="s">
        <v>354</v>
      </c>
      <c r="B604" t="s">
        <v>106</v>
      </c>
      <c r="C604">
        <v>210623</v>
      </c>
      <c r="D604" t="s">
        <v>14</v>
      </c>
      <c r="E604">
        <v>200918</v>
      </c>
      <c r="F604">
        <v>3</v>
      </c>
      <c r="G604">
        <v>7</v>
      </c>
      <c r="H604" t="s">
        <v>15</v>
      </c>
      <c r="L604">
        <v>60</v>
      </c>
      <c r="M604">
        <v>0</v>
      </c>
      <c r="N604">
        <v>60</v>
      </c>
      <c r="P604">
        <v>34</v>
      </c>
    </row>
    <row r="605" spans="1:16" x14ac:dyDescent="0.3">
      <c r="A605" t="s">
        <v>364</v>
      </c>
      <c r="B605" t="s">
        <v>13</v>
      </c>
      <c r="C605">
        <v>210623</v>
      </c>
      <c r="D605" t="s">
        <v>14</v>
      </c>
      <c r="E605">
        <v>200918</v>
      </c>
      <c r="F605">
        <v>3</v>
      </c>
      <c r="G605">
        <v>7</v>
      </c>
      <c r="H605" t="s">
        <v>15</v>
      </c>
      <c r="L605">
        <v>60</v>
      </c>
      <c r="M605">
        <v>15</v>
      </c>
      <c r="N605">
        <v>945</v>
      </c>
      <c r="P605">
        <v>34</v>
      </c>
    </row>
    <row r="606" spans="1:16" x14ac:dyDescent="0.3">
      <c r="A606" t="s">
        <v>365</v>
      </c>
      <c r="B606" t="s">
        <v>13</v>
      </c>
      <c r="C606">
        <v>210623</v>
      </c>
      <c r="D606" t="s">
        <v>14</v>
      </c>
      <c r="E606">
        <v>200918</v>
      </c>
      <c r="F606">
        <v>3</v>
      </c>
      <c r="G606">
        <v>7</v>
      </c>
      <c r="H606" t="s">
        <v>15</v>
      </c>
      <c r="L606">
        <v>60</v>
      </c>
      <c r="M606">
        <v>15</v>
      </c>
      <c r="N606">
        <v>675</v>
      </c>
      <c r="P606">
        <v>34</v>
      </c>
    </row>
    <row r="607" spans="1:16" x14ac:dyDescent="0.3">
      <c r="A607" t="s">
        <v>366</v>
      </c>
      <c r="B607" t="s">
        <v>13</v>
      </c>
      <c r="C607">
        <v>210623</v>
      </c>
      <c r="D607" t="s">
        <v>14</v>
      </c>
      <c r="E607">
        <v>200918</v>
      </c>
      <c r="F607">
        <v>3</v>
      </c>
      <c r="G607">
        <v>7</v>
      </c>
      <c r="H607" t="s">
        <v>15</v>
      </c>
      <c r="L607">
        <v>60</v>
      </c>
      <c r="M607">
        <v>15</v>
      </c>
      <c r="N607">
        <v>675</v>
      </c>
      <c r="P607">
        <v>34</v>
      </c>
    </row>
    <row r="608" spans="1:16" x14ac:dyDescent="0.3">
      <c r="A608" t="s">
        <v>367</v>
      </c>
      <c r="B608" t="s">
        <v>13</v>
      </c>
      <c r="C608">
        <v>210623</v>
      </c>
      <c r="D608" t="s">
        <v>14</v>
      </c>
      <c r="E608">
        <v>200918</v>
      </c>
      <c r="F608">
        <v>3</v>
      </c>
      <c r="G608">
        <v>7</v>
      </c>
      <c r="H608" t="s">
        <v>15</v>
      </c>
      <c r="L608">
        <v>60</v>
      </c>
      <c r="M608">
        <v>15</v>
      </c>
      <c r="N608">
        <v>570</v>
      </c>
      <c r="P608">
        <v>34</v>
      </c>
    </row>
    <row r="609" spans="1:16" x14ac:dyDescent="0.3">
      <c r="A609" t="s">
        <v>377</v>
      </c>
      <c r="B609" t="s">
        <v>106</v>
      </c>
      <c r="C609">
        <v>210623</v>
      </c>
      <c r="D609" t="s">
        <v>14</v>
      </c>
      <c r="E609">
        <v>200918</v>
      </c>
      <c r="F609">
        <v>3</v>
      </c>
      <c r="G609">
        <v>7</v>
      </c>
      <c r="H609" t="s">
        <v>15</v>
      </c>
      <c r="L609">
        <v>60</v>
      </c>
      <c r="M609">
        <v>0</v>
      </c>
      <c r="N609">
        <v>90</v>
      </c>
      <c r="P609">
        <v>34</v>
      </c>
    </row>
    <row r="610" spans="1:16" x14ac:dyDescent="0.3">
      <c r="A610" t="s">
        <v>378</v>
      </c>
      <c r="B610" t="s">
        <v>106</v>
      </c>
      <c r="C610">
        <v>210623</v>
      </c>
      <c r="D610" t="s">
        <v>14</v>
      </c>
      <c r="E610">
        <v>200918</v>
      </c>
      <c r="F610">
        <v>3</v>
      </c>
      <c r="G610">
        <v>7</v>
      </c>
      <c r="H610" t="s">
        <v>15</v>
      </c>
      <c r="L610">
        <v>60</v>
      </c>
      <c r="M610">
        <v>0</v>
      </c>
      <c r="N610">
        <v>750</v>
      </c>
      <c r="P610">
        <v>34</v>
      </c>
    </row>
    <row r="611" spans="1:16" x14ac:dyDescent="0.3">
      <c r="A611" t="s">
        <v>389</v>
      </c>
      <c r="B611" t="s">
        <v>13</v>
      </c>
      <c r="C611">
        <v>201214</v>
      </c>
      <c r="D611" t="s">
        <v>14</v>
      </c>
      <c r="E611">
        <v>200919</v>
      </c>
      <c r="F611">
        <v>4</v>
      </c>
      <c r="G611">
        <v>7</v>
      </c>
      <c r="H611" t="s">
        <v>15</v>
      </c>
      <c r="L611">
        <v>60</v>
      </c>
      <c r="M611">
        <v>810</v>
      </c>
      <c r="N611">
        <v>46635</v>
      </c>
      <c r="P611">
        <v>38.008333333333333</v>
      </c>
    </row>
    <row r="612" spans="1:16" x14ac:dyDescent="0.3">
      <c r="A612" t="s">
        <v>390</v>
      </c>
      <c r="B612" t="s">
        <v>13</v>
      </c>
      <c r="C612">
        <v>201214</v>
      </c>
      <c r="D612" t="s">
        <v>14</v>
      </c>
      <c r="E612">
        <v>200919</v>
      </c>
      <c r="F612">
        <v>4</v>
      </c>
      <c r="G612">
        <v>7</v>
      </c>
      <c r="H612" t="s">
        <v>15</v>
      </c>
      <c r="L612">
        <v>60</v>
      </c>
      <c r="M612">
        <v>180</v>
      </c>
      <c r="N612">
        <v>9015</v>
      </c>
      <c r="P612">
        <v>38.008333333333333</v>
      </c>
    </row>
    <row r="613" spans="1:16" x14ac:dyDescent="0.3">
      <c r="A613" t="s">
        <v>391</v>
      </c>
      <c r="B613" t="s">
        <v>13</v>
      </c>
      <c r="C613">
        <v>201214</v>
      </c>
      <c r="D613" t="s">
        <v>14</v>
      </c>
      <c r="E613">
        <v>200919</v>
      </c>
      <c r="F613">
        <v>4</v>
      </c>
      <c r="G613">
        <v>7</v>
      </c>
      <c r="H613" t="s">
        <v>15</v>
      </c>
      <c r="L613">
        <v>60</v>
      </c>
      <c r="M613">
        <v>60</v>
      </c>
      <c r="N613">
        <v>4080</v>
      </c>
      <c r="P613">
        <v>38.008333333333333</v>
      </c>
    </row>
    <row r="614" spans="1:16" x14ac:dyDescent="0.3">
      <c r="A614" t="s">
        <v>392</v>
      </c>
      <c r="B614" t="s">
        <v>13</v>
      </c>
      <c r="C614">
        <v>201214</v>
      </c>
      <c r="D614" t="s">
        <v>14</v>
      </c>
      <c r="E614">
        <v>200919</v>
      </c>
      <c r="F614">
        <v>4</v>
      </c>
      <c r="G614">
        <v>7</v>
      </c>
      <c r="H614" t="s">
        <v>15</v>
      </c>
      <c r="L614">
        <v>60</v>
      </c>
      <c r="M614">
        <v>75</v>
      </c>
      <c r="N614">
        <v>2895</v>
      </c>
      <c r="P614">
        <v>38.008333333333333</v>
      </c>
    </row>
    <row r="615" spans="1:16" x14ac:dyDescent="0.3">
      <c r="A615" t="s">
        <v>393</v>
      </c>
      <c r="B615" t="s">
        <v>13</v>
      </c>
      <c r="C615">
        <v>201214</v>
      </c>
      <c r="D615" t="s">
        <v>14</v>
      </c>
      <c r="E615">
        <v>200919</v>
      </c>
      <c r="F615">
        <v>4</v>
      </c>
      <c r="G615">
        <v>7</v>
      </c>
      <c r="H615" t="s">
        <v>15</v>
      </c>
      <c r="L615">
        <v>60</v>
      </c>
      <c r="M615">
        <v>210</v>
      </c>
      <c r="N615">
        <v>17175</v>
      </c>
      <c r="P615">
        <v>38.008333333333333</v>
      </c>
    </row>
    <row r="616" spans="1:16" x14ac:dyDescent="0.3">
      <c r="A616" t="s">
        <v>394</v>
      </c>
      <c r="B616" t="s">
        <v>13</v>
      </c>
      <c r="C616">
        <v>201214</v>
      </c>
      <c r="D616" t="s">
        <v>14</v>
      </c>
      <c r="E616">
        <v>200919</v>
      </c>
      <c r="F616">
        <v>4</v>
      </c>
      <c r="G616">
        <v>7</v>
      </c>
      <c r="H616" t="s">
        <v>15</v>
      </c>
      <c r="L616">
        <v>60</v>
      </c>
      <c r="M616">
        <v>73</v>
      </c>
      <c r="N616">
        <v>4155</v>
      </c>
      <c r="P616">
        <v>38.008333333333333</v>
      </c>
    </row>
    <row r="617" spans="1:16" x14ac:dyDescent="0.3">
      <c r="A617" t="s">
        <v>395</v>
      </c>
      <c r="B617" t="s">
        <v>13</v>
      </c>
      <c r="C617">
        <v>201214</v>
      </c>
      <c r="D617" t="s">
        <v>14</v>
      </c>
      <c r="E617">
        <v>200919</v>
      </c>
      <c r="F617">
        <v>4</v>
      </c>
      <c r="G617">
        <v>7</v>
      </c>
      <c r="H617" t="s">
        <v>15</v>
      </c>
      <c r="L617">
        <v>60</v>
      </c>
      <c r="M617">
        <v>30</v>
      </c>
      <c r="N617">
        <v>2130</v>
      </c>
      <c r="P617">
        <v>38.008333333333333</v>
      </c>
    </row>
    <row r="618" spans="1:16" x14ac:dyDescent="0.3">
      <c r="A618" t="s">
        <v>396</v>
      </c>
      <c r="B618" t="s">
        <v>13</v>
      </c>
      <c r="C618">
        <v>201214</v>
      </c>
      <c r="D618" t="s">
        <v>14</v>
      </c>
      <c r="E618">
        <v>200919</v>
      </c>
      <c r="F618">
        <v>4</v>
      </c>
      <c r="G618">
        <v>7</v>
      </c>
      <c r="H618" t="s">
        <v>15</v>
      </c>
      <c r="L618">
        <v>60</v>
      </c>
      <c r="M618">
        <v>29</v>
      </c>
      <c r="N618">
        <v>1620</v>
      </c>
      <c r="P618">
        <v>38.008333333333333</v>
      </c>
    </row>
    <row r="619" spans="1:16" x14ac:dyDescent="0.3">
      <c r="A619" t="s">
        <v>397</v>
      </c>
      <c r="B619" t="s">
        <v>13</v>
      </c>
      <c r="C619">
        <v>201214</v>
      </c>
      <c r="D619" t="s">
        <v>14</v>
      </c>
      <c r="E619">
        <v>200919</v>
      </c>
      <c r="F619">
        <v>4</v>
      </c>
      <c r="G619">
        <v>7</v>
      </c>
      <c r="H619" t="s">
        <v>15</v>
      </c>
      <c r="L619">
        <v>60</v>
      </c>
      <c r="M619">
        <v>30</v>
      </c>
      <c r="N619">
        <v>1350</v>
      </c>
      <c r="P619">
        <v>38.008333333333333</v>
      </c>
    </row>
    <row r="620" spans="1:16" x14ac:dyDescent="0.3">
      <c r="A620" t="s">
        <v>398</v>
      </c>
      <c r="B620" t="s">
        <v>13</v>
      </c>
      <c r="C620">
        <v>201214</v>
      </c>
      <c r="D620" t="s">
        <v>14</v>
      </c>
      <c r="E620">
        <v>200919</v>
      </c>
      <c r="F620">
        <v>4</v>
      </c>
      <c r="G620">
        <v>7</v>
      </c>
      <c r="H620" t="s">
        <v>15</v>
      </c>
      <c r="L620">
        <v>60</v>
      </c>
      <c r="M620">
        <v>30</v>
      </c>
      <c r="N620">
        <v>1575</v>
      </c>
      <c r="P620">
        <v>38.008333333333333</v>
      </c>
    </row>
    <row r="621" spans="1:16" x14ac:dyDescent="0.3">
      <c r="A621" t="s">
        <v>405</v>
      </c>
      <c r="B621" t="s">
        <v>13</v>
      </c>
      <c r="C621">
        <v>201214</v>
      </c>
      <c r="D621" t="s">
        <v>14</v>
      </c>
      <c r="E621">
        <v>200919</v>
      </c>
      <c r="F621">
        <v>4</v>
      </c>
      <c r="G621">
        <v>7</v>
      </c>
      <c r="H621" t="s">
        <v>15</v>
      </c>
      <c r="L621">
        <v>60</v>
      </c>
      <c r="M621">
        <v>60</v>
      </c>
      <c r="N621">
        <v>4185</v>
      </c>
      <c r="P621">
        <v>38.008333333333333</v>
      </c>
    </row>
    <row r="622" spans="1:16" x14ac:dyDescent="0.3">
      <c r="A622" t="s">
        <v>406</v>
      </c>
      <c r="B622" t="s">
        <v>13</v>
      </c>
      <c r="C622">
        <v>201214</v>
      </c>
      <c r="D622" t="s">
        <v>14</v>
      </c>
      <c r="E622">
        <v>200919</v>
      </c>
      <c r="F622">
        <v>4</v>
      </c>
      <c r="G622">
        <v>7</v>
      </c>
      <c r="H622" t="s">
        <v>15</v>
      </c>
      <c r="L622">
        <v>60</v>
      </c>
      <c r="M622">
        <v>30</v>
      </c>
      <c r="N622">
        <v>1935</v>
      </c>
      <c r="P622">
        <v>38.008333333333333</v>
      </c>
    </row>
    <row r="623" spans="1:16" x14ac:dyDescent="0.3">
      <c r="A623" t="s">
        <v>407</v>
      </c>
      <c r="B623" t="s">
        <v>13</v>
      </c>
      <c r="C623">
        <v>201214</v>
      </c>
      <c r="D623" t="s">
        <v>14</v>
      </c>
      <c r="E623">
        <v>200919</v>
      </c>
      <c r="F623">
        <v>4</v>
      </c>
      <c r="G623">
        <v>7</v>
      </c>
      <c r="H623" t="s">
        <v>15</v>
      </c>
      <c r="L623">
        <v>60</v>
      </c>
      <c r="M623">
        <v>45</v>
      </c>
      <c r="N623">
        <v>2175</v>
      </c>
      <c r="P623">
        <v>38.008333333333333</v>
      </c>
    </row>
    <row r="624" spans="1:16" x14ac:dyDescent="0.3">
      <c r="A624" t="s">
        <v>408</v>
      </c>
      <c r="B624" t="s">
        <v>13</v>
      </c>
      <c r="C624">
        <v>201214</v>
      </c>
      <c r="D624" t="s">
        <v>14</v>
      </c>
      <c r="E624">
        <v>200919</v>
      </c>
      <c r="F624">
        <v>4</v>
      </c>
      <c r="G624">
        <v>7</v>
      </c>
      <c r="H624" t="s">
        <v>15</v>
      </c>
      <c r="L624">
        <v>60</v>
      </c>
      <c r="M624">
        <v>15</v>
      </c>
      <c r="N624">
        <v>1350</v>
      </c>
      <c r="P624">
        <v>38.008333333333333</v>
      </c>
    </row>
    <row r="625" spans="1:16" x14ac:dyDescent="0.3">
      <c r="A625" t="s">
        <v>409</v>
      </c>
      <c r="B625" t="s">
        <v>13</v>
      </c>
      <c r="C625">
        <v>201214</v>
      </c>
      <c r="D625" t="s">
        <v>14</v>
      </c>
      <c r="E625">
        <v>200919</v>
      </c>
      <c r="F625">
        <v>4</v>
      </c>
      <c r="G625">
        <v>7</v>
      </c>
      <c r="H625" t="s">
        <v>15</v>
      </c>
      <c r="L625">
        <v>60</v>
      </c>
      <c r="M625">
        <v>30</v>
      </c>
      <c r="N625">
        <v>1710</v>
      </c>
      <c r="P625">
        <v>38.008333333333333</v>
      </c>
    </row>
    <row r="626" spans="1:16" x14ac:dyDescent="0.3">
      <c r="A626" t="s">
        <v>410</v>
      </c>
      <c r="B626" t="s">
        <v>13</v>
      </c>
      <c r="C626">
        <v>201214</v>
      </c>
      <c r="D626" t="s">
        <v>14</v>
      </c>
      <c r="E626">
        <v>200919</v>
      </c>
      <c r="F626">
        <v>4</v>
      </c>
      <c r="G626">
        <v>7</v>
      </c>
      <c r="H626" t="s">
        <v>15</v>
      </c>
      <c r="L626">
        <v>60</v>
      </c>
      <c r="M626">
        <v>15</v>
      </c>
      <c r="N626">
        <v>1560</v>
      </c>
      <c r="P626">
        <v>38.008333333333333</v>
      </c>
    </row>
    <row r="627" spans="1:16" x14ac:dyDescent="0.3">
      <c r="A627" t="s">
        <v>411</v>
      </c>
      <c r="B627" t="s">
        <v>13</v>
      </c>
      <c r="C627">
        <v>201214</v>
      </c>
      <c r="D627" t="s">
        <v>14</v>
      </c>
      <c r="E627">
        <v>200919</v>
      </c>
      <c r="F627">
        <v>4</v>
      </c>
      <c r="G627">
        <v>7</v>
      </c>
      <c r="H627" t="s">
        <v>15</v>
      </c>
      <c r="L627">
        <v>60</v>
      </c>
      <c r="M627">
        <v>30</v>
      </c>
      <c r="N627">
        <v>1525</v>
      </c>
      <c r="P627">
        <v>38.008333333333333</v>
      </c>
    </row>
    <row r="628" spans="1:16" x14ac:dyDescent="0.3">
      <c r="A628" t="s">
        <v>412</v>
      </c>
      <c r="B628" t="s">
        <v>13</v>
      </c>
      <c r="C628">
        <v>201214</v>
      </c>
      <c r="D628" t="s">
        <v>14</v>
      </c>
      <c r="E628">
        <v>200919</v>
      </c>
      <c r="F628">
        <v>4</v>
      </c>
      <c r="G628">
        <v>7</v>
      </c>
      <c r="H628" t="s">
        <v>15</v>
      </c>
      <c r="L628">
        <v>60</v>
      </c>
      <c r="M628">
        <v>30</v>
      </c>
      <c r="N628">
        <v>1590</v>
      </c>
      <c r="P628">
        <v>38.008333333333333</v>
      </c>
    </row>
    <row r="629" spans="1:16" x14ac:dyDescent="0.3">
      <c r="A629" t="s">
        <v>425</v>
      </c>
      <c r="B629" t="s">
        <v>13</v>
      </c>
      <c r="C629">
        <v>201214</v>
      </c>
      <c r="D629" t="s">
        <v>14</v>
      </c>
      <c r="E629">
        <v>200919</v>
      </c>
      <c r="F629">
        <v>4</v>
      </c>
      <c r="G629">
        <v>7</v>
      </c>
      <c r="H629" t="s">
        <v>15</v>
      </c>
      <c r="L629">
        <v>60</v>
      </c>
      <c r="M629">
        <v>15</v>
      </c>
      <c r="N629">
        <v>1365</v>
      </c>
      <c r="P629">
        <v>38.008333333333297</v>
      </c>
    </row>
    <row r="630" spans="1:16" x14ac:dyDescent="0.3">
      <c r="A630" t="s">
        <v>426</v>
      </c>
      <c r="B630" t="s">
        <v>13</v>
      </c>
      <c r="C630">
        <v>201214</v>
      </c>
      <c r="D630" t="s">
        <v>14</v>
      </c>
      <c r="E630">
        <v>200919</v>
      </c>
      <c r="F630">
        <v>4</v>
      </c>
      <c r="G630">
        <v>7</v>
      </c>
      <c r="H630" t="s">
        <v>15</v>
      </c>
      <c r="L630">
        <v>60</v>
      </c>
      <c r="M630">
        <v>15</v>
      </c>
      <c r="N630">
        <v>1365</v>
      </c>
      <c r="P630">
        <v>38.008333333333297</v>
      </c>
    </row>
    <row r="631" spans="1:16" x14ac:dyDescent="0.3">
      <c r="A631" t="s">
        <v>427</v>
      </c>
      <c r="B631" t="s">
        <v>13</v>
      </c>
      <c r="C631">
        <v>201214</v>
      </c>
      <c r="D631" t="s">
        <v>14</v>
      </c>
      <c r="E631">
        <v>200919</v>
      </c>
      <c r="F631">
        <v>4</v>
      </c>
      <c r="G631">
        <v>7</v>
      </c>
      <c r="H631" t="s">
        <v>15</v>
      </c>
      <c r="L631">
        <v>60</v>
      </c>
      <c r="M631">
        <v>15</v>
      </c>
      <c r="N631">
        <v>1260</v>
      </c>
      <c r="P631">
        <v>38.008333333333297</v>
      </c>
    </row>
    <row r="632" spans="1:16" x14ac:dyDescent="0.3">
      <c r="A632" t="s">
        <v>428</v>
      </c>
      <c r="B632" t="s">
        <v>13</v>
      </c>
      <c r="C632">
        <v>201214</v>
      </c>
      <c r="D632" t="s">
        <v>14</v>
      </c>
      <c r="E632">
        <v>200919</v>
      </c>
      <c r="F632">
        <v>4</v>
      </c>
      <c r="G632">
        <v>7</v>
      </c>
      <c r="H632" t="s">
        <v>15</v>
      </c>
      <c r="L632">
        <v>60</v>
      </c>
      <c r="M632">
        <v>15</v>
      </c>
      <c r="N632">
        <v>1245</v>
      </c>
      <c r="P632">
        <v>38.008333333333297</v>
      </c>
    </row>
    <row r="633" spans="1:16" x14ac:dyDescent="0.3">
      <c r="A633" t="s">
        <v>429</v>
      </c>
      <c r="B633" t="s">
        <v>13</v>
      </c>
      <c r="C633">
        <v>201214</v>
      </c>
      <c r="D633" t="s">
        <v>14</v>
      </c>
      <c r="E633">
        <v>200919</v>
      </c>
      <c r="F633">
        <v>4</v>
      </c>
      <c r="G633">
        <v>7</v>
      </c>
      <c r="H633" t="s">
        <v>15</v>
      </c>
      <c r="L633">
        <v>60</v>
      </c>
      <c r="M633">
        <v>15</v>
      </c>
      <c r="N633">
        <v>1080</v>
      </c>
      <c r="P633">
        <v>38.008333333333297</v>
      </c>
    </row>
    <row r="634" spans="1:16" x14ac:dyDescent="0.3">
      <c r="A634" t="s">
        <v>430</v>
      </c>
      <c r="B634" t="s">
        <v>13</v>
      </c>
      <c r="C634">
        <v>201214</v>
      </c>
      <c r="D634" t="s">
        <v>14</v>
      </c>
      <c r="E634">
        <v>200919</v>
      </c>
      <c r="F634">
        <v>4</v>
      </c>
      <c r="G634">
        <v>7</v>
      </c>
      <c r="H634" t="s">
        <v>15</v>
      </c>
      <c r="L634">
        <v>60</v>
      </c>
      <c r="M634">
        <v>210</v>
      </c>
      <c r="N634">
        <v>13605</v>
      </c>
      <c r="P634">
        <v>38.008333333333297</v>
      </c>
    </row>
    <row r="635" spans="1:16" x14ac:dyDescent="0.3">
      <c r="A635" t="s">
        <v>431</v>
      </c>
      <c r="B635" t="s">
        <v>13</v>
      </c>
      <c r="C635">
        <v>201214</v>
      </c>
      <c r="D635" t="s">
        <v>14</v>
      </c>
      <c r="E635">
        <v>200919</v>
      </c>
      <c r="F635">
        <v>4</v>
      </c>
      <c r="G635">
        <v>7</v>
      </c>
      <c r="H635" t="s">
        <v>15</v>
      </c>
      <c r="L635">
        <v>60</v>
      </c>
      <c r="M635">
        <v>30</v>
      </c>
      <c r="N635">
        <v>1425</v>
      </c>
      <c r="P635">
        <v>38.008333333333297</v>
      </c>
    </row>
    <row r="636" spans="1:16" x14ac:dyDescent="0.3">
      <c r="A636" t="s">
        <v>432</v>
      </c>
      <c r="B636" t="s">
        <v>13</v>
      </c>
      <c r="C636">
        <v>201214</v>
      </c>
      <c r="D636" t="s">
        <v>14</v>
      </c>
      <c r="E636">
        <v>200919</v>
      </c>
      <c r="F636">
        <v>4</v>
      </c>
      <c r="G636">
        <v>7</v>
      </c>
      <c r="H636" t="s">
        <v>15</v>
      </c>
      <c r="L636">
        <v>60</v>
      </c>
      <c r="M636">
        <v>30</v>
      </c>
      <c r="N636">
        <v>1230</v>
      </c>
      <c r="P636">
        <v>38.008333333333297</v>
      </c>
    </row>
    <row r="637" spans="1:16" x14ac:dyDescent="0.3">
      <c r="A637" t="s">
        <v>440</v>
      </c>
      <c r="B637" t="s">
        <v>13</v>
      </c>
      <c r="C637">
        <v>210623</v>
      </c>
      <c r="D637" t="s">
        <v>14</v>
      </c>
      <c r="E637">
        <v>200919</v>
      </c>
      <c r="F637">
        <v>4</v>
      </c>
      <c r="G637">
        <v>7</v>
      </c>
      <c r="H637" t="s">
        <v>15</v>
      </c>
      <c r="L637">
        <v>60</v>
      </c>
      <c r="M637">
        <v>0</v>
      </c>
      <c r="N637">
        <v>645</v>
      </c>
      <c r="P637">
        <v>34</v>
      </c>
    </row>
    <row r="638" spans="1:16" x14ac:dyDescent="0.3">
      <c r="A638" t="s">
        <v>441</v>
      </c>
      <c r="B638" t="s">
        <v>13</v>
      </c>
      <c r="C638">
        <v>210623</v>
      </c>
      <c r="D638" t="s">
        <v>14</v>
      </c>
      <c r="E638">
        <v>200919</v>
      </c>
      <c r="F638">
        <v>4</v>
      </c>
      <c r="G638">
        <v>7</v>
      </c>
      <c r="H638" t="s">
        <v>15</v>
      </c>
      <c r="L638">
        <v>60</v>
      </c>
      <c r="M638">
        <v>0</v>
      </c>
      <c r="N638">
        <v>330</v>
      </c>
      <c r="P638">
        <v>34</v>
      </c>
    </row>
    <row r="639" spans="1:16" x14ac:dyDescent="0.3">
      <c r="A639" t="s">
        <v>442</v>
      </c>
      <c r="B639" t="s">
        <v>13</v>
      </c>
      <c r="C639">
        <v>210623</v>
      </c>
      <c r="D639" t="s">
        <v>14</v>
      </c>
      <c r="E639">
        <v>200919</v>
      </c>
      <c r="F639">
        <v>4</v>
      </c>
      <c r="G639">
        <v>7</v>
      </c>
      <c r="H639" t="s">
        <v>15</v>
      </c>
      <c r="L639">
        <v>60</v>
      </c>
      <c r="M639">
        <v>30</v>
      </c>
      <c r="N639">
        <v>1230</v>
      </c>
      <c r="P639">
        <v>34</v>
      </c>
    </row>
    <row r="640" spans="1:16" x14ac:dyDescent="0.3">
      <c r="A640" t="s">
        <v>443</v>
      </c>
      <c r="B640" t="s">
        <v>13</v>
      </c>
      <c r="C640">
        <v>210623</v>
      </c>
      <c r="D640" t="s">
        <v>14</v>
      </c>
      <c r="E640">
        <v>200919</v>
      </c>
      <c r="F640">
        <v>4</v>
      </c>
      <c r="G640">
        <v>7</v>
      </c>
      <c r="H640" t="s">
        <v>15</v>
      </c>
      <c r="L640">
        <v>60</v>
      </c>
      <c r="M640">
        <v>15</v>
      </c>
      <c r="N640">
        <v>375</v>
      </c>
      <c r="P640">
        <v>34</v>
      </c>
    </row>
    <row r="641" spans="1:16" x14ac:dyDescent="0.3">
      <c r="A641" t="s">
        <v>444</v>
      </c>
      <c r="B641" t="s">
        <v>13</v>
      </c>
      <c r="C641">
        <v>210623</v>
      </c>
      <c r="D641" t="s">
        <v>14</v>
      </c>
      <c r="E641">
        <v>200919</v>
      </c>
      <c r="F641">
        <v>4</v>
      </c>
      <c r="G641">
        <v>7</v>
      </c>
      <c r="H641" t="s">
        <v>15</v>
      </c>
      <c r="L641">
        <v>60</v>
      </c>
      <c r="M641">
        <v>15</v>
      </c>
      <c r="N641">
        <v>510</v>
      </c>
      <c r="P641">
        <v>34</v>
      </c>
    </row>
    <row r="642" spans="1:16" x14ac:dyDescent="0.3">
      <c r="A642" t="s">
        <v>445</v>
      </c>
      <c r="B642" t="s">
        <v>13</v>
      </c>
      <c r="C642">
        <v>210623</v>
      </c>
      <c r="D642" t="s">
        <v>14</v>
      </c>
      <c r="E642">
        <v>200919</v>
      </c>
      <c r="F642">
        <v>4</v>
      </c>
      <c r="G642">
        <v>7</v>
      </c>
      <c r="H642" t="s">
        <v>15</v>
      </c>
      <c r="L642">
        <v>60</v>
      </c>
      <c r="M642">
        <v>15</v>
      </c>
      <c r="P642">
        <v>34</v>
      </c>
    </row>
    <row r="643" spans="1:16" x14ac:dyDescent="0.3">
      <c r="A643" t="s">
        <v>455</v>
      </c>
      <c r="B643" t="s">
        <v>106</v>
      </c>
      <c r="C643">
        <v>210623</v>
      </c>
      <c r="D643" t="s">
        <v>14</v>
      </c>
      <c r="E643">
        <v>200919</v>
      </c>
      <c r="F643">
        <v>4</v>
      </c>
      <c r="G643">
        <v>7</v>
      </c>
      <c r="H643" t="s">
        <v>15</v>
      </c>
      <c r="L643">
        <v>60</v>
      </c>
      <c r="M643">
        <v>0</v>
      </c>
      <c r="N643">
        <v>60</v>
      </c>
      <c r="P643">
        <v>34</v>
      </c>
    </row>
    <row r="644" spans="1:16" x14ac:dyDescent="0.3">
      <c r="A644" t="s">
        <v>456</v>
      </c>
      <c r="B644" t="s">
        <v>106</v>
      </c>
      <c r="C644">
        <v>210623</v>
      </c>
      <c r="D644" t="s">
        <v>14</v>
      </c>
      <c r="E644">
        <v>200919</v>
      </c>
      <c r="F644">
        <v>4</v>
      </c>
      <c r="G644">
        <v>7</v>
      </c>
      <c r="H644" t="s">
        <v>15</v>
      </c>
      <c r="L644">
        <v>60</v>
      </c>
      <c r="M644">
        <v>0</v>
      </c>
      <c r="N644">
        <v>60</v>
      </c>
      <c r="P644">
        <v>34</v>
      </c>
    </row>
    <row r="645" spans="1:16" x14ac:dyDescent="0.3">
      <c r="A645" t="s">
        <v>466</v>
      </c>
      <c r="B645" t="s">
        <v>13</v>
      </c>
      <c r="C645">
        <v>210623</v>
      </c>
      <c r="D645" t="s">
        <v>14</v>
      </c>
      <c r="E645">
        <v>200919</v>
      </c>
      <c r="F645">
        <v>4</v>
      </c>
      <c r="G645">
        <v>7</v>
      </c>
      <c r="H645" t="s">
        <v>15</v>
      </c>
      <c r="L645">
        <v>60</v>
      </c>
      <c r="M645">
        <v>45</v>
      </c>
      <c r="N645">
        <v>3435</v>
      </c>
      <c r="P645">
        <v>34</v>
      </c>
    </row>
    <row r="646" spans="1:16" x14ac:dyDescent="0.3">
      <c r="A646" t="s">
        <v>467</v>
      </c>
      <c r="B646" t="s">
        <v>13</v>
      </c>
      <c r="C646">
        <v>210623</v>
      </c>
      <c r="D646" t="s">
        <v>14</v>
      </c>
      <c r="E646">
        <v>200919</v>
      </c>
      <c r="F646">
        <v>4</v>
      </c>
      <c r="G646">
        <v>7</v>
      </c>
      <c r="H646" t="s">
        <v>15</v>
      </c>
      <c r="L646">
        <v>60</v>
      </c>
      <c r="M646">
        <v>15</v>
      </c>
      <c r="N646">
        <v>750</v>
      </c>
      <c r="P646">
        <v>34</v>
      </c>
    </row>
    <row r="647" spans="1:16" x14ac:dyDescent="0.3">
      <c r="A647" t="s">
        <v>468</v>
      </c>
      <c r="B647" t="s">
        <v>13</v>
      </c>
      <c r="C647">
        <v>210623</v>
      </c>
      <c r="D647" t="s">
        <v>14</v>
      </c>
      <c r="E647">
        <v>200919</v>
      </c>
      <c r="F647">
        <v>4</v>
      </c>
      <c r="G647">
        <v>7</v>
      </c>
      <c r="H647" t="s">
        <v>15</v>
      </c>
      <c r="L647">
        <v>60</v>
      </c>
      <c r="M647">
        <v>15</v>
      </c>
      <c r="N647">
        <v>1125</v>
      </c>
      <c r="P647">
        <v>34</v>
      </c>
    </row>
    <row r="648" spans="1:16" x14ac:dyDescent="0.3">
      <c r="A648" t="s">
        <v>469</v>
      </c>
      <c r="B648" t="s">
        <v>13</v>
      </c>
      <c r="C648">
        <v>210623</v>
      </c>
      <c r="D648" t="s">
        <v>14</v>
      </c>
      <c r="E648">
        <v>200919</v>
      </c>
      <c r="F648">
        <v>4</v>
      </c>
      <c r="G648">
        <v>7</v>
      </c>
      <c r="H648" t="s">
        <v>15</v>
      </c>
      <c r="L648">
        <v>60</v>
      </c>
      <c r="M648">
        <v>15</v>
      </c>
      <c r="N648">
        <v>405</v>
      </c>
      <c r="P648">
        <v>34</v>
      </c>
    </row>
    <row r="649" spans="1:16" x14ac:dyDescent="0.3">
      <c r="A649" t="s">
        <v>481</v>
      </c>
      <c r="B649" t="s">
        <v>106</v>
      </c>
      <c r="C649">
        <v>210623</v>
      </c>
      <c r="D649" t="s">
        <v>14</v>
      </c>
      <c r="E649">
        <v>200919</v>
      </c>
      <c r="F649">
        <v>4</v>
      </c>
      <c r="G649">
        <v>7</v>
      </c>
      <c r="H649" t="s">
        <v>15</v>
      </c>
      <c r="L649">
        <v>60</v>
      </c>
      <c r="M649">
        <v>9</v>
      </c>
      <c r="N649">
        <v>105</v>
      </c>
      <c r="P649">
        <v>34</v>
      </c>
    </row>
    <row r="650" spans="1:16" x14ac:dyDescent="0.3">
      <c r="A650" t="s">
        <v>482</v>
      </c>
      <c r="B650" t="s">
        <v>106</v>
      </c>
      <c r="C650">
        <v>210623</v>
      </c>
      <c r="D650" t="s">
        <v>14</v>
      </c>
      <c r="E650">
        <v>200919</v>
      </c>
      <c r="F650">
        <v>4</v>
      </c>
      <c r="G650">
        <v>7</v>
      </c>
      <c r="H650" t="s">
        <v>15</v>
      </c>
      <c r="L650">
        <v>60</v>
      </c>
      <c r="M650">
        <v>3</v>
      </c>
      <c r="N650">
        <v>45</v>
      </c>
      <c r="P650">
        <v>34</v>
      </c>
    </row>
    <row r="651" spans="1:16" x14ac:dyDescent="0.3">
      <c r="A651" t="s">
        <v>492</v>
      </c>
      <c r="B651" t="s">
        <v>13</v>
      </c>
      <c r="C651">
        <v>210623</v>
      </c>
      <c r="D651" t="s">
        <v>14</v>
      </c>
      <c r="E651">
        <v>200919</v>
      </c>
      <c r="F651">
        <v>4</v>
      </c>
      <c r="G651">
        <v>7</v>
      </c>
      <c r="H651" t="s">
        <v>15</v>
      </c>
      <c r="L651">
        <v>60</v>
      </c>
      <c r="M651">
        <v>30</v>
      </c>
      <c r="N651">
        <v>1920</v>
      </c>
      <c r="P651">
        <v>34</v>
      </c>
    </row>
    <row r="652" spans="1:16" x14ac:dyDescent="0.3">
      <c r="A652" t="s">
        <v>493</v>
      </c>
      <c r="B652" t="s">
        <v>13</v>
      </c>
      <c r="C652">
        <v>210623</v>
      </c>
      <c r="D652" t="s">
        <v>14</v>
      </c>
      <c r="E652">
        <v>200919</v>
      </c>
      <c r="F652">
        <v>4</v>
      </c>
      <c r="G652">
        <v>7</v>
      </c>
      <c r="H652" t="s">
        <v>15</v>
      </c>
      <c r="L652">
        <v>60</v>
      </c>
      <c r="M652">
        <v>15</v>
      </c>
      <c r="N652">
        <v>1410</v>
      </c>
      <c r="P652">
        <v>34</v>
      </c>
    </row>
    <row r="653" spans="1:16" x14ac:dyDescent="0.3">
      <c r="A653" t="s">
        <v>494</v>
      </c>
      <c r="B653" t="s">
        <v>13</v>
      </c>
      <c r="C653">
        <v>210623</v>
      </c>
      <c r="D653" t="s">
        <v>14</v>
      </c>
      <c r="E653">
        <v>200919</v>
      </c>
      <c r="F653">
        <v>4</v>
      </c>
      <c r="G653">
        <v>7</v>
      </c>
      <c r="H653" t="s">
        <v>15</v>
      </c>
      <c r="L653">
        <v>60</v>
      </c>
      <c r="M653">
        <v>15</v>
      </c>
      <c r="N653">
        <v>930</v>
      </c>
      <c r="P653">
        <v>34</v>
      </c>
    </row>
    <row r="654" spans="1:16" x14ac:dyDescent="0.3">
      <c r="A654" t="s">
        <v>495</v>
      </c>
      <c r="B654" t="s">
        <v>13</v>
      </c>
      <c r="C654">
        <v>210623</v>
      </c>
      <c r="D654" t="s">
        <v>14</v>
      </c>
      <c r="E654">
        <v>200919</v>
      </c>
      <c r="F654">
        <v>4</v>
      </c>
      <c r="G654">
        <v>7</v>
      </c>
      <c r="H654" t="s">
        <v>15</v>
      </c>
      <c r="L654">
        <v>60</v>
      </c>
      <c r="M654">
        <v>15</v>
      </c>
      <c r="N654">
        <v>1230</v>
      </c>
      <c r="P654">
        <v>34</v>
      </c>
    </row>
    <row r="655" spans="1:16" x14ac:dyDescent="0.3">
      <c r="A655" t="s">
        <v>502</v>
      </c>
      <c r="B655" t="s">
        <v>106</v>
      </c>
      <c r="C655">
        <v>210623</v>
      </c>
      <c r="D655" t="s">
        <v>14</v>
      </c>
      <c r="E655">
        <v>200919</v>
      </c>
      <c r="F655">
        <v>4</v>
      </c>
      <c r="G655">
        <v>7</v>
      </c>
      <c r="H655" t="s">
        <v>15</v>
      </c>
      <c r="L655">
        <v>60</v>
      </c>
      <c r="M655">
        <v>0</v>
      </c>
      <c r="N655">
        <v>60</v>
      </c>
      <c r="P655">
        <v>34</v>
      </c>
    </row>
    <row r="656" spans="1:16" x14ac:dyDescent="0.3">
      <c r="A656" t="s">
        <v>503</v>
      </c>
      <c r="B656" t="s">
        <v>106</v>
      </c>
      <c r="C656">
        <v>210623</v>
      </c>
      <c r="D656" t="s">
        <v>14</v>
      </c>
      <c r="E656">
        <v>200919</v>
      </c>
      <c r="F656">
        <v>4</v>
      </c>
      <c r="G656">
        <v>7</v>
      </c>
      <c r="H656" t="s">
        <v>15</v>
      </c>
      <c r="L656">
        <v>60</v>
      </c>
      <c r="M656">
        <v>0</v>
      </c>
      <c r="N656">
        <v>45</v>
      </c>
      <c r="P656">
        <v>34</v>
      </c>
    </row>
    <row r="657" spans="1:16" x14ac:dyDescent="0.3">
      <c r="A657" t="s">
        <v>510</v>
      </c>
      <c r="B657" t="s">
        <v>106</v>
      </c>
      <c r="C657">
        <v>210624</v>
      </c>
      <c r="D657" t="s">
        <v>14</v>
      </c>
      <c r="E657">
        <v>200920</v>
      </c>
      <c r="F657">
        <v>5</v>
      </c>
      <c r="G657">
        <v>7</v>
      </c>
      <c r="H657" t="s">
        <v>15</v>
      </c>
      <c r="L657">
        <v>60</v>
      </c>
      <c r="M657">
        <v>0</v>
      </c>
      <c r="N657">
        <v>15</v>
      </c>
      <c r="P657">
        <v>39</v>
      </c>
    </row>
    <row r="658" spans="1:16" x14ac:dyDescent="0.3">
      <c r="A658" t="s">
        <v>511</v>
      </c>
      <c r="B658" t="s">
        <v>106</v>
      </c>
      <c r="C658">
        <v>210624</v>
      </c>
      <c r="D658" t="s">
        <v>14</v>
      </c>
      <c r="E658">
        <v>200920</v>
      </c>
      <c r="F658">
        <v>5</v>
      </c>
      <c r="G658">
        <v>7</v>
      </c>
      <c r="H658" t="s">
        <v>15</v>
      </c>
      <c r="L658">
        <v>60</v>
      </c>
      <c r="M658">
        <v>0</v>
      </c>
      <c r="N658">
        <v>45</v>
      </c>
      <c r="P658">
        <v>39</v>
      </c>
    </row>
    <row r="659" spans="1:16" x14ac:dyDescent="0.3">
      <c r="A659" t="s">
        <v>519</v>
      </c>
      <c r="B659" t="s">
        <v>13</v>
      </c>
      <c r="C659">
        <v>210624</v>
      </c>
      <c r="D659" t="s">
        <v>14</v>
      </c>
      <c r="E659">
        <v>200920</v>
      </c>
      <c r="F659">
        <v>5</v>
      </c>
      <c r="G659">
        <v>7</v>
      </c>
      <c r="H659" t="s">
        <v>15</v>
      </c>
      <c r="L659">
        <v>60</v>
      </c>
      <c r="M659">
        <v>30</v>
      </c>
      <c r="N659">
        <v>1380</v>
      </c>
      <c r="P659">
        <v>39</v>
      </c>
    </row>
    <row r="660" spans="1:16" x14ac:dyDescent="0.3">
      <c r="A660" t="s">
        <v>520</v>
      </c>
      <c r="B660" t="s">
        <v>13</v>
      </c>
      <c r="C660">
        <v>210624</v>
      </c>
      <c r="D660" t="s">
        <v>14</v>
      </c>
      <c r="E660">
        <v>200920</v>
      </c>
      <c r="F660">
        <v>5</v>
      </c>
      <c r="G660">
        <v>7</v>
      </c>
      <c r="H660" t="s">
        <v>15</v>
      </c>
      <c r="L660">
        <v>60</v>
      </c>
      <c r="M660">
        <v>15</v>
      </c>
      <c r="N660">
        <v>1185</v>
      </c>
      <c r="P660">
        <v>39</v>
      </c>
    </row>
    <row r="661" spans="1:16" x14ac:dyDescent="0.3">
      <c r="A661" t="s">
        <v>521</v>
      </c>
      <c r="B661" t="s">
        <v>13</v>
      </c>
      <c r="C661">
        <v>210624</v>
      </c>
      <c r="D661" t="s">
        <v>14</v>
      </c>
      <c r="E661">
        <v>200920</v>
      </c>
      <c r="F661">
        <v>5</v>
      </c>
      <c r="G661">
        <v>7</v>
      </c>
      <c r="H661" t="s">
        <v>15</v>
      </c>
      <c r="L661">
        <v>60</v>
      </c>
      <c r="M661">
        <v>15</v>
      </c>
      <c r="N661">
        <v>750</v>
      </c>
      <c r="P661">
        <v>39</v>
      </c>
    </row>
    <row r="662" spans="1:16" x14ac:dyDescent="0.3">
      <c r="A662" t="s">
        <v>522</v>
      </c>
      <c r="B662" t="s">
        <v>13</v>
      </c>
      <c r="C662">
        <v>210624</v>
      </c>
      <c r="D662" t="s">
        <v>14</v>
      </c>
      <c r="E662">
        <v>200920</v>
      </c>
      <c r="F662">
        <v>5</v>
      </c>
      <c r="G662">
        <v>7</v>
      </c>
      <c r="H662" t="s">
        <v>15</v>
      </c>
      <c r="L662">
        <v>60</v>
      </c>
      <c r="M662">
        <v>15</v>
      </c>
      <c r="N662">
        <v>600</v>
      </c>
      <c r="P662">
        <v>39</v>
      </c>
    </row>
    <row r="663" spans="1:16" x14ac:dyDescent="0.3">
      <c r="A663" t="s">
        <v>529</v>
      </c>
      <c r="B663" t="s">
        <v>13</v>
      </c>
      <c r="C663">
        <v>210625</v>
      </c>
      <c r="D663" t="s">
        <v>14</v>
      </c>
      <c r="E663">
        <v>200920</v>
      </c>
      <c r="F663">
        <v>5</v>
      </c>
      <c r="G663">
        <v>7</v>
      </c>
      <c r="H663" t="s">
        <v>15</v>
      </c>
      <c r="L663">
        <v>60</v>
      </c>
      <c r="M663">
        <v>15</v>
      </c>
      <c r="N663">
        <v>360</v>
      </c>
      <c r="P663">
        <v>43.666699999999999</v>
      </c>
    </row>
    <row r="664" spans="1:16" x14ac:dyDescent="0.3">
      <c r="A664" t="s">
        <v>530</v>
      </c>
      <c r="B664" t="s">
        <v>13</v>
      </c>
      <c r="C664">
        <v>210625</v>
      </c>
      <c r="D664" t="s">
        <v>14</v>
      </c>
      <c r="E664">
        <v>200920</v>
      </c>
      <c r="F664">
        <v>5</v>
      </c>
      <c r="G664">
        <v>7</v>
      </c>
      <c r="H664" t="s">
        <v>15</v>
      </c>
      <c r="L664">
        <v>60</v>
      </c>
      <c r="M664">
        <v>15</v>
      </c>
      <c r="N664">
        <v>255</v>
      </c>
      <c r="P664">
        <v>43.666699999999999</v>
      </c>
    </row>
    <row r="665" spans="1:16" x14ac:dyDescent="0.3">
      <c r="A665" t="s">
        <v>531</v>
      </c>
      <c r="B665" t="s">
        <v>13</v>
      </c>
      <c r="C665">
        <v>210625</v>
      </c>
      <c r="D665" t="s">
        <v>14</v>
      </c>
      <c r="E665">
        <v>200920</v>
      </c>
      <c r="F665">
        <v>5</v>
      </c>
      <c r="G665">
        <v>7</v>
      </c>
      <c r="H665" t="s">
        <v>15</v>
      </c>
      <c r="L665">
        <v>60</v>
      </c>
      <c r="M665">
        <v>15</v>
      </c>
      <c r="N665">
        <v>210</v>
      </c>
      <c r="P665">
        <v>43.666699999999999</v>
      </c>
    </row>
    <row r="666" spans="1:16" x14ac:dyDescent="0.3">
      <c r="A666" t="s">
        <v>532</v>
      </c>
      <c r="B666" t="s">
        <v>13</v>
      </c>
      <c r="C666">
        <v>210625</v>
      </c>
      <c r="D666" t="s">
        <v>14</v>
      </c>
      <c r="E666">
        <v>200920</v>
      </c>
      <c r="F666">
        <v>5</v>
      </c>
      <c r="G666">
        <v>7</v>
      </c>
      <c r="H666" t="s">
        <v>15</v>
      </c>
      <c r="L666">
        <v>60</v>
      </c>
      <c r="M666">
        <v>15</v>
      </c>
      <c r="N666">
        <v>210</v>
      </c>
      <c r="P666">
        <v>43.666699999999999</v>
      </c>
    </row>
    <row r="667" spans="1:16" x14ac:dyDescent="0.3">
      <c r="A667" t="s">
        <v>1186</v>
      </c>
      <c r="B667" t="s">
        <v>106</v>
      </c>
      <c r="C667">
        <v>210625</v>
      </c>
      <c r="D667" t="s">
        <v>14</v>
      </c>
      <c r="E667">
        <v>200920</v>
      </c>
      <c r="F667">
        <v>5</v>
      </c>
      <c r="G667">
        <v>7</v>
      </c>
      <c r="H667" t="s">
        <v>15</v>
      </c>
      <c r="L667">
        <v>60</v>
      </c>
      <c r="M667">
        <v>0</v>
      </c>
      <c r="N667">
        <v>15</v>
      </c>
      <c r="P667">
        <v>43.666699999999999</v>
      </c>
    </row>
    <row r="668" spans="1:16" x14ac:dyDescent="0.3">
      <c r="A668" t="s">
        <v>1187</v>
      </c>
      <c r="B668" t="s">
        <v>106</v>
      </c>
      <c r="C668">
        <v>210625</v>
      </c>
      <c r="D668" t="s">
        <v>14</v>
      </c>
      <c r="E668">
        <v>200920</v>
      </c>
      <c r="F668">
        <v>5</v>
      </c>
      <c r="G668">
        <v>7</v>
      </c>
      <c r="H668" t="s">
        <v>15</v>
      </c>
      <c r="L668">
        <v>60</v>
      </c>
      <c r="M668">
        <v>0</v>
      </c>
      <c r="N668">
        <v>15</v>
      </c>
      <c r="P668">
        <v>43.666699999999999</v>
      </c>
    </row>
    <row r="669" spans="1:16" x14ac:dyDescent="0.3">
      <c r="A669" t="s">
        <v>542</v>
      </c>
      <c r="B669" t="s">
        <v>13</v>
      </c>
      <c r="C669">
        <v>210625</v>
      </c>
      <c r="D669" t="s">
        <v>14</v>
      </c>
      <c r="E669">
        <v>200920</v>
      </c>
      <c r="F669">
        <v>5</v>
      </c>
      <c r="G669">
        <v>7</v>
      </c>
      <c r="H669" t="s">
        <v>15</v>
      </c>
      <c r="L669">
        <v>60</v>
      </c>
      <c r="M669">
        <v>30</v>
      </c>
      <c r="N669">
        <v>1875</v>
      </c>
      <c r="P669">
        <v>43.666699999999999</v>
      </c>
    </row>
    <row r="670" spans="1:16" x14ac:dyDescent="0.3">
      <c r="A670" t="s">
        <v>543</v>
      </c>
      <c r="B670" t="s">
        <v>13</v>
      </c>
      <c r="C670">
        <v>210625</v>
      </c>
      <c r="D670" t="s">
        <v>14</v>
      </c>
      <c r="E670">
        <v>200920</v>
      </c>
      <c r="F670">
        <v>5</v>
      </c>
      <c r="G670">
        <v>7</v>
      </c>
      <c r="H670" t="s">
        <v>15</v>
      </c>
      <c r="L670">
        <v>60</v>
      </c>
      <c r="M670">
        <v>15</v>
      </c>
      <c r="N670">
        <v>480</v>
      </c>
      <c r="P670">
        <v>43.666699999999999</v>
      </c>
    </row>
    <row r="671" spans="1:16" x14ac:dyDescent="0.3">
      <c r="A671" t="s">
        <v>544</v>
      </c>
      <c r="B671" t="s">
        <v>13</v>
      </c>
      <c r="C671">
        <v>210625</v>
      </c>
      <c r="D671" t="s">
        <v>14</v>
      </c>
      <c r="E671">
        <v>200920</v>
      </c>
      <c r="F671">
        <v>5</v>
      </c>
      <c r="G671">
        <v>7</v>
      </c>
      <c r="H671" t="s">
        <v>15</v>
      </c>
      <c r="L671">
        <v>60</v>
      </c>
      <c r="M671">
        <v>15</v>
      </c>
      <c r="N671">
        <v>375</v>
      </c>
      <c r="P671">
        <v>43.666699999999999</v>
      </c>
    </row>
    <row r="672" spans="1:16" x14ac:dyDescent="0.3">
      <c r="A672" t="s">
        <v>545</v>
      </c>
      <c r="B672" t="s">
        <v>13</v>
      </c>
      <c r="C672">
        <v>210625</v>
      </c>
      <c r="D672" t="s">
        <v>14</v>
      </c>
      <c r="E672">
        <v>200920</v>
      </c>
      <c r="F672">
        <v>5</v>
      </c>
      <c r="G672">
        <v>7</v>
      </c>
      <c r="H672" t="s">
        <v>15</v>
      </c>
      <c r="L672">
        <v>60</v>
      </c>
      <c r="M672">
        <v>15</v>
      </c>
      <c r="N672">
        <v>390</v>
      </c>
      <c r="P672">
        <v>43.666699999999999</v>
      </c>
    </row>
    <row r="673" spans="1:16" x14ac:dyDescent="0.3">
      <c r="A673" t="s">
        <v>555</v>
      </c>
      <c r="B673" t="s">
        <v>106</v>
      </c>
      <c r="C673">
        <v>210625</v>
      </c>
      <c r="D673" t="s">
        <v>14</v>
      </c>
      <c r="E673">
        <v>200920</v>
      </c>
      <c r="F673">
        <v>5</v>
      </c>
      <c r="G673">
        <v>7</v>
      </c>
      <c r="H673" t="s">
        <v>15</v>
      </c>
      <c r="L673">
        <v>60</v>
      </c>
      <c r="M673">
        <v>0</v>
      </c>
      <c r="N673">
        <v>45</v>
      </c>
      <c r="P673">
        <v>43.666699999999999</v>
      </c>
    </row>
    <row r="674" spans="1:16" x14ac:dyDescent="0.3">
      <c r="A674" t="s">
        <v>556</v>
      </c>
      <c r="B674" t="s">
        <v>106</v>
      </c>
      <c r="C674">
        <v>210625</v>
      </c>
      <c r="D674" t="s">
        <v>14</v>
      </c>
      <c r="E674">
        <v>200920</v>
      </c>
      <c r="F674">
        <v>5</v>
      </c>
      <c r="G674">
        <v>7</v>
      </c>
      <c r="H674" t="s">
        <v>15</v>
      </c>
      <c r="L674">
        <v>60</v>
      </c>
      <c r="M674">
        <v>0</v>
      </c>
      <c r="N674">
        <v>60</v>
      </c>
      <c r="P674">
        <v>43.666699999999999</v>
      </c>
    </row>
    <row r="675" spans="1:16" x14ac:dyDescent="0.3">
      <c r="A675" t="s">
        <v>566</v>
      </c>
      <c r="B675" t="s">
        <v>13</v>
      </c>
      <c r="C675">
        <v>210625</v>
      </c>
      <c r="D675" t="s">
        <v>14</v>
      </c>
      <c r="E675">
        <v>200920</v>
      </c>
      <c r="F675">
        <v>5</v>
      </c>
      <c r="G675">
        <v>7</v>
      </c>
      <c r="H675" t="s">
        <v>15</v>
      </c>
      <c r="L675">
        <v>60</v>
      </c>
      <c r="M675">
        <v>15</v>
      </c>
      <c r="N675">
        <v>1365</v>
      </c>
      <c r="P675">
        <v>43.666699999999999</v>
      </c>
    </row>
    <row r="676" spans="1:16" x14ac:dyDescent="0.3">
      <c r="A676" t="s">
        <v>567</v>
      </c>
      <c r="B676" t="s">
        <v>13</v>
      </c>
      <c r="C676">
        <v>210625</v>
      </c>
      <c r="D676" t="s">
        <v>14</v>
      </c>
      <c r="E676">
        <v>200920</v>
      </c>
      <c r="F676">
        <v>5</v>
      </c>
      <c r="G676">
        <v>7</v>
      </c>
      <c r="H676" t="s">
        <v>15</v>
      </c>
      <c r="L676">
        <v>60</v>
      </c>
      <c r="M676">
        <v>15</v>
      </c>
      <c r="N676">
        <v>765</v>
      </c>
      <c r="P676">
        <v>43.666699999999999</v>
      </c>
    </row>
    <row r="677" spans="1:16" x14ac:dyDescent="0.3">
      <c r="A677" t="s">
        <v>568</v>
      </c>
      <c r="B677" t="s">
        <v>13</v>
      </c>
      <c r="C677">
        <v>210625</v>
      </c>
      <c r="D677" t="s">
        <v>14</v>
      </c>
      <c r="E677">
        <v>200920</v>
      </c>
      <c r="F677">
        <v>5</v>
      </c>
      <c r="G677">
        <v>7</v>
      </c>
      <c r="H677" t="s">
        <v>15</v>
      </c>
      <c r="L677">
        <v>60</v>
      </c>
      <c r="M677">
        <v>14</v>
      </c>
      <c r="N677">
        <v>450</v>
      </c>
      <c r="P677">
        <v>43.666699999999999</v>
      </c>
    </row>
    <row r="678" spans="1:16" x14ac:dyDescent="0.3">
      <c r="A678" t="s">
        <v>569</v>
      </c>
      <c r="B678" t="s">
        <v>13</v>
      </c>
      <c r="C678">
        <v>210625</v>
      </c>
      <c r="D678" t="s">
        <v>14</v>
      </c>
      <c r="E678">
        <v>200920</v>
      </c>
      <c r="F678">
        <v>5</v>
      </c>
      <c r="G678">
        <v>7</v>
      </c>
      <c r="H678" t="s">
        <v>15</v>
      </c>
      <c r="L678">
        <v>60</v>
      </c>
      <c r="M678">
        <v>14</v>
      </c>
      <c r="N678">
        <v>345</v>
      </c>
      <c r="P678">
        <v>43.666699999999999</v>
      </c>
    </row>
    <row r="679" spans="1:16" x14ac:dyDescent="0.3">
      <c r="A679" t="s">
        <v>579</v>
      </c>
      <c r="B679" t="s">
        <v>106</v>
      </c>
      <c r="C679">
        <v>210625</v>
      </c>
      <c r="D679" t="s">
        <v>14</v>
      </c>
      <c r="E679">
        <v>200920</v>
      </c>
      <c r="F679">
        <v>5</v>
      </c>
      <c r="G679">
        <v>7</v>
      </c>
      <c r="H679" t="s">
        <v>15</v>
      </c>
      <c r="L679">
        <v>60</v>
      </c>
      <c r="M679">
        <v>0</v>
      </c>
      <c r="N679">
        <v>30</v>
      </c>
      <c r="P679">
        <v>43.666699999999999</v>
      </c>
    </row>
    <row r="680" spans="1:16" x14ac:dyDescent="0.3">
      <c r="A680" t="s">
        <v>580</v>
      </c>
      <c r="B680" t="s">
        <v>106</v>
      </c>
      <c r="C680">
        <v>210625</v>
      </c>
      <c r="D680" t="s">
        <v>14</v>
      </c>
      <c r="E680">
        <v>200920</v>
      </c>
      <c r="F680">
        <v>5</v>
      </c>
      <c r="G680">
        <v>7</v>
      </c>
      <c r="H680" t="s">
        <v>15</v>
      </c>
      <c r="L680">
        <v>60</v>
      </c>
      <c r="M680">
        <v>0</v>
      </c>
      <c r="N680">
        <v>15</v>
      </c>
      <c r="P680">
        <v>43.666699999999999</v>
      </c>
    </row>
    <row r="681" spans="1:16" x14ac:dyDescent="0.3">
      <c r="A681" t="s">
        <v>590</v>
      </c>
      <c r="B681" t="s">
        <v>13</v>
      </c>
      <c r="C681">
        <v>210625</v>
      </c>
      <c r="D681" t="s">
        <v>14</v>
      </c>
      <c r="E681">
        <v>200920</v>
      </c>
      <c r="F681">
        <v>5</v>
      </c>
      <c r="G681">
        <v>7</v>
      </c>
      <c r="H681" t="s">
        <v>15</v>
      </c>
      <c r="L681">
        <v>60</v>
      </c>
      <c r="M681">
        <v>15</v>
      </c>
      <c r="N681">
        <v>405</v>
      </c>
      <c r="P681">
        <v>43.666699999999999</v>
      </c>
    </row>
    <row r="682" spans="1:16" x14ac:dyDescent="0.3">
      <c r="A682" t="s">
        <v>591</v>
      </c>
      <c r="B682" t="s">
        <v>13</v>
      </c>
      <c r="C682">
        <v>210625</v>
      </c>
      <c r="D682" t="s">
        <v>14</v>
      </c>
      <c r="E682">
        <v>200920</v>
      </c>
      <c r="F682">
        <v>5</v>
      </c>
      <c r="G682">
        <v>7</v>
      </c>
      <c r="H682" t="s">
        <v>15</v>
      </c>
      <c r="L682">
        <v>60</v>
      </c>
      <c r="M682">
        <v>15</v>
      </c>
      <c r="N682">
        <v>390</v>
      </c>
      <c r="P682">
        <v>43.666699999999999</v>
      </c>
    </row>
    <row r="683" spans="1:16" x14ac:dyDescent="0.3">
      <c r="A683" t="s">
        <v>592</v>
      </c>
      <c r="B683" t="s">
        <v>13</v>
      </c>
      <c r="C683">
        <v>210625</v>
      </c>
      <c r="D683" t="s">
        <v>14</v>
      </c>
      <c r="E683">
        <v>200920</v>
      </c>
      <c r="F683">
        <v>5</v>
      </c>
      <c r="G683">
        <v>7</v>
      </c>
      <c r="H683" t="s">
        <v>15</v>
      </c>
      <c r="L683">
        <v>60</v>
      </c>
      <c r="M683">
        <v>15</v>
      </c>
      <c r="N683">
        <v>360</v>
      </c>
      <c r="P683">
        <v>43.666699999999999</v>
      </c>
    </row>
    <row r="684" spans="1:16" x14ac:dyDescent="0.3">
      <c r="A684" t="s">
        <v>593</v>
      </c>
      <c r="B684" t="s">
        <v>13</v>
      </c>
      <c r="C684">
        <v>210625</v>
      </c>
      <c r="D684" t="s">
        <v>14</v>
      </c>
      <c r="E684">
        <v>200920</v>
      </c>
      <c r="F684">
        <v>5</v>
      </c>
      <c r="G684">
        <v>7</v>
      </c>
      <c r="H684" t="s">
        <v>15</v>
      </c>
      <c r="L684">
        <v>60</v>
      </c>
      <c r="M684">
        <v>15</v>
      </c>
      <c r="N684">
        <v>375</v>
      </c>
      <c r="P684">
        <v>43.666699999999999</v>
      </c>
    </row>
    <row r="685" spans="1:16" x14ac:dyDescent="0.3">
      <c r="A685" t="s">
        <v>603</v>
      </c>
      <c r="B685" t="s">
        <v>106</v>
      </c>
      <c r="C685">
        <v>210625</v>
      </c>
      <c r="D685" t="s">
        <v>14</v>
      </c>
      <c r="E685">
        <v>200920</v>
      </c>
      <c r="F685">
        <v>5</v>
      </c>
      <c r="G685">
        <v>7</v>
      </c>
      <c r="H685" t="s">
        <v>15</v>
      </c>
      <c r="L685">
        <v>60</v>
      </c>
      <c r="M685">
        <v>0</v>
      </c>
      <c r="N685">
        <v>45</v>
      </c>
      <c r="P685">
        <v>43.666699999999999</v>
      </c>
    </row>
    <row r="686" spans="1:16" x14ac:dyDescent="0.3">
      <c r="A686" t="s">
        <v>604</v>
      </c>
      <c r="B686" t="s">
        <v>106</v>
      </c>
      <c r="C686">
        <v>210625</v>
      </c>
      <c r="D686" t="s">
        <v>14</v>
      </c>
      <c r="E686">
        <v>200920</v>
      </c>
      <c r="F686">
        <v>5</v>
      </c>
      <c r="G686">
        <v>7</v>
      </c>
      <c r="H686" t="s">
        <v>15</v>
      </c>
      <c r="L686">
        <v>60</v>
      </c>
      <c r="M686">
        <v>0</v>
      </c>
      <c r="N686">
        <v>15</v>
      </c>
      <c r="P686">
        <v>43.666699999999999</v>
      </c>
    </row>
    <row r="687" spans="1:16" x14ac:dyDescent="0.3">
      <c r="A687" t="s">
        <v>614</v>
      </c>
      <c r="B687" t="s">
        <v>13</v>
      </c>
      <c r="C687">
        <v>210624</v>
      </c>
      <c r="D687" t="s">
        <v>14</v>
      </c>
      <c r="E687">
        <v>200921</v>
      </c>
      <c r="F687">
        <v>6</v>
      </c>
      <c r="G687">
        <v>7</v>
      </c>
      <c r="H687" t="s">
        <v>15</v>
      </c>
      <c r="L687">
        <v>60</v>
      </c>
      <c r="M687">
        <v>15</v>
      </c>
      <c r="N687">
        <v>600</v>
      </c>
      <c r="P687">
        <v>39</v>
      </c>
    </row>
    <row r="688" spans="1:16" x14ac:dyDescent="0.3">
      <c r="A688" t="s">
        <v>615</v>
      </c>
      <c r="B688" t="s">
        <v>13</v>
      </c>
      <c r="C688">
        <v>210624</v>
      </c>
      <c r="D688" t="s">
        <v>14</v>
      </c>
      <c r="E688">
        <v>200921</v>
      </c>
      <c r="F688">
        <v>6</v>
      </c>
      <c r="G688">
        <v>7</v>
      </c>
      <c r="H688" t="s">
        <v>15</v>
      </c>
      <c r="L688">
        <v>60</v>
      </c>
      <c r="M688">
        <v>15</v>
      </c>
      <c r="N688">
        <v>450</v>
      </c>
      <c r="P688">
        <v>39</v>
      </c>
    </row>
    <row r="689" spans="1:16" x14ac:dyDescent="0.3">
      <c r="A689" t="s">
        <v>616</v>
      </c>
      <c r="B689" t="s">
        <v>13</v>
      </c>
      <c r="C689">
        <v>210624</v>
      </c>
      <c r="D689" t="s">
        <v>14</v>
      </c>
      <c r="E689">
        <v>200921</v>
      </c>
      <c r="F689">
        <v>6</v>
      </c>
      <c r="G689">
        <v>7</v>
      </c>
      <c r="H689" t="s">
        <v>15</v>
      </c>
      <c r="L689">
        <v>60</v>
      </c>
      <c r="M689">
        <v>15</v>
      </c>
      <c r="N689">
        <v>360</v>
      </c>
      <c r="P689">
        <v>39</v>
      </c>
    </row>
    <row r="690" spans="1:16" x14ac:dyDescent="0.3">
      <c r="A690" t="s">
        <v>617</v>
      </c>
      <c r="B690" t="s">
        <v>13</v>
      </c>
      <c r="C690">
        <v>210624</v>
      </c>
      <c r="D690" t="s">
        <v>14</v>
      </c>
      <c r="E690">
        <v>200921</v>
      </c>
      <c r="F690">
        <v>6</v>
      </c>
      <c r="G690">
        <v>7</v>
      </c>
      <c r="H690" t="s">
        <v>15</v>
      </c>
      <c r="L690">
        <v>60</v>
      </c>
      <c r="M690">
        <v>15</v>
      </c>
      <c r="N690">
        <v>355</v>
      </c>
      <c r="P690">
        <v>39</v>
      </c>
    </row>
    <row r="691" spans="1:16" x14ac:dyDescent="0.3">
      <c r="A691" t="s">
        <v>628</v>
      </c>
      <c r="B691" t="s">
        <v>106</v>
      </c>
      <c r="C691">
        <v>210624</v>
      </c>
      <c r="D691" t="s">
        <v>14</v>
      </c>
      <c r="E691">
        <v>200921</v>
      </c>
      <c r="F691">
        <v>6</v>
      </c>
      <c r="G691">
        <v>7</v>
      </c>
      <c r="H691" t="s">
        <v>15</v>
      </c>
      <c r="L691">
        <v>60</v>
      </c>
      <c r="M691">
        <v>0</v>
      </c>
      <c r="N691">
        <v>120</v>
      </c>
      <c r="P691">
        <v>39</v>
      </c>
    </row>
    <row r="692" spans="1:16" x14ac:dyDescent="0.3">
      <c r="A692" t="s">
        <v>629</v>
      </c>
      <c r="B692" t="s">
        <v>106</v>
      </c>
      <c r="C692">
        <v>210624</v>
      </c>
      <c r="D692" t="s">
        <v>14</v>
      </c>
      <c r="E692">
        <v>200921</v>
      </c>
      <c r="F692">
        <v>6</v>
      </c>
      <c r="G692">
        <v>7</v>
      </c>
      <c r="H692" t="s">
        <v>15</v>
      </c>
      <c r="L692">
        <v>60</v>
      </c>
      <c r="M692">
        <v>0</v>
      </c>
      <c r="N692">
        <v>60</v>
      </c>
      <c r="P692">
        <v>39</v>
      </c>
    </row>
    <row r="693" spans="1:16" x14ac:dyDescent="0.3">
      <c r="A693" t="s">
        <v>639</v>
      </c>
      <c r="B693" t="s">
        <v>13</v>
      </c>
      <c r="C693">
        <v>210624</v>
      </c>
      <c r="D693" t="s">
        <v>14</v>
      </c>
      <c r="E693">
        <v>200921</v>
      </c>
      <c r="F693">
        <v>6</v>
      </c>
      <c r="G693">
        <v>7</v>
      </c>
      <c r="H693" t="s">
        <v>15</v>
      </c>
      <c r="L693">
        <v>60</v>
      </c>
      <c r="M693">
        <v>15</v>
      </c>
      <c r="N693">
        <v>720</v>
      </c>
      <c r="P693">
        <v>39</v>
      </c>
    </row>
    <row r="694" spans="1:16" x14ac:dyDescent="0.3">
      <c r="A694" t="s">
        <v>640</v>
      </c>
      <c r="B694" t="s">
        <v>13</v>
      </c>
      <c r="C694">
        <v>210624</v>
      </c>
      <c r="D694" t="s">
        <v>14</v>
      </c>
      <c r="E694">
        <v>200921</v>
      </c>
      <c r="F694">
        <v>6</v>
      </c>
      <c r="G694">
        <v>7</v>
      </c>
      <c r="H694" t="s">
        <v>15</v>
      </c>
      <c r="L694">
        <v>60</v>
      </c>
      <c r="M694">
        <v>15</v>
      </c>
      <c r="N694">
        <v>450</v>
      </c>
      <c r="P694">
        <v>39</v>
      </c>
    </row>
    <row r="695" spans="1:16" x14ac:dyDescent="0.3">
      <c r="A695" t="s">
        <v>641</v>
      </c>
      <c r="B695" t="s">
        <v>13</v>
      </c>
      <c r="C695">
        <v>210624</v>
      </c>
      <c r="D695" t="s">
        <v>14</v>
      </c>
      <c r="E695">
        <v>200921</v>
      </c>
      <c r="F695">
        <v>6</v>
      </c>
      <c r="G695">
        <v>7</v>
      </c>
      <c r="H695" t="s">
        <v>15</v>
      </c>
      <c r="L695">
        <v>60</v>
      </c>
      <c r="M695">
        <v>15</v>
      </c>
      <c r="N695">
        <v>270</v>
      </c>
      <c r="P695">
        <v>39</v>
      </c>
    </row>
    <row r="696" spans="1:16" x14ac:dyDescent="0.3">
      <c r="A696" t="s">
        <v>642</v>
      </c>
      <c r="B696" t="s">
        <v>13</v>
      </c>
      <c r="C696">
        <v>210624</v>
      </c>
      <c r="D696" t="s">
        <v>14</v>
      </c>
      <c r="E696">
        <v>200921</v>
      </c>
      <c r="F696">
        <v>6</v>
      </c>
      <c r="G696">
        <v>7</v>
      </c>
      <c r="H696" t="s">
        <v>15</v>
      </c>
      <c r="L696">
        <v>60</v>
      </c>
      <c r="M696">
        <v>15</v>
      </c>
      <c r="N696">
        <v>465</v>
      </c>
      <c r="P696">
        <v>39</v>
      </c>
    </row>
    <row r="697" spans="1:16" x14ac:dyDescent="0.3">
      <c r="A697" t="s">
        <v>652</v>
      </c>
      <c r="B697" t="s">
        <v>106</v>
      </c>
      <c r="C697">
        <v>210624</v>
      </c>
      <c r="D697" t="s">
        <v>14</v>
      </c>
      <c r="E697">
        <v>200921</v>
      </c>
      <c r="F697">
        <v>6</v>
      </c>
      <c r="G697">
        <v>7</v>
      </c>
      <c r="H697" t="s">
        <v>15</v>
      </c>
      <c r="L697">
        <v>60</v>
      </c>
      <c r="M697">
        <v>0</v>
      </c>
      <c r="N697">
        <v>30</v>
      </c>
      <c r="P697">
        <v>39</v>
      </c>
    </row>
    <row r="698" spans="1:16" x14ac:dyDescent="0.3">
      <c r="A698" t="s">
        <v>653</v>
      </c>
      <c r="B698" t="s">
        <v>106</v>
      </c>
      <c r="C698">
        <v>210624</v>
      </c>
      <c r="D698" t="s">
        <v>14</v>
      </c>
      <c r="E698">
        <v>200921</v>
      </c>
      <c r="F698">
        <v>6</v>
      </c>
      <c r="G698">
        <v>7</v>
      </c>
      <c r="H698" t="s">
        <v>15</v>
      </c>
      <c r="L698">
        <v>60</v>
      </c>
      <c r="M698">
        <v>0</v>
      </c>
      <c r="N698">
        <v>30</v>
      </c>
      <c r="P698">
        <v>39</v>
      </c>
    </row>
    <row r="699" spans="1:16" x14ac:dyDescent="0.3">
      <c r="A699" t="s">
        <v>663</v>
      </c>
      <c r="B699" t="s">
        <v>13</v>
      </c>
      <c r="C699">
        <v>210624</v>
      </c>
      <c r="D699" t="s">
        <v>14</v>
      </c>
      <c r="E699">
        <v>200921</v>
      </c>
      <c r="F699">
        <v>6</v>
      </c>
      <c r="G699">
        <v>7</v>
      </c>
      <c r="H699" t="s">
        <v>15</v>
      </c>
      <c r="L699">
        <v>60</v>
      </c>
      <c r="M699">
        <v>15</v>
      </c>
      <c r="N699">
        <v>390</v>
      </c>
      <c r="P699">
        <v>39</v>
      </c>
    </row>
    <row r="700" spans="1:16" x14ac:dyDescent="0.3">
      <c r="A700" t="s">
        <v>664</v>
      </c>
      <c r="B700" t="s">
        <v>13</v>
      </c>
      <c r="C700">
        <v>210624</v>
      </c>
      <c r="D700" t="s">
        <v>14</v>
      </c>
      <c r="E700">
        <v>200921</v>
      </c>
      <c r="F700">
        <v>6</v>
      </c>
      <c r="G700">
        <v>7</v>
      </c>
      <c r="H700" t="s">
        <v>15</v>
      </c>
      <c r="L700">
        <v>60</v>
      </c>
      <c r="M700">
        <v>15</v>
      </c>
      <c r="N700">
        <v>240</v>
      </c>
      <c r="P700">
        <v>39</v>
      </c>
    </row>
    <row r="701" spans="1:16" x14ac:dyDescent="0.3">
      <c r="A701" t="s">
        <v>665</v>
      </c>
      <c r="B701" t="s">
        <v>13</v>
      </c>
      <c r="C701">
        <v>210624</v>
      </c>
      <c r="D701" t="s">
        <v>14</v>
      </c>
      <c r="E701">
        <v>200921</v>
      </c>
      <c r="F701">
        <v>6</v>
      </c>
      <c r="G701">
        <v>7</v>
      </c>
      <c r="H701" t="s">
        <v>15</v>
      </c>
      <c r="L701">
        <v>60</v>
      </c>
      <c r="M701">
        <v>15</v>
      </c>
      <c r="N701">
        <v>435</v>
      </c>
      <c r="P701">
        <v>39</v>
      </c>
    </row>
    <row r="702" spans="1:16" x14ac:dyDescent="0.3">
      <c r="A702" t="s">
        <v>666</v>
      </c>
      <c r="B702" t="s">
        <v>13</v>
      </c>
      <c r="C702">
        <v>210624</v>
      </c>
      <c r="D702" t="s">
        <v>14</v>
      </c>
      <c r="E702">
        <v>200921</v>
      </c>
      <c r="F702">
        <v>6</v>
      </c>
      <c r="G702">
        <v>7</v>
      </c>
      <c r="H702" t="s">
        <v>15</v>
      </c>
      <c r="L702">
        <v>60</v>
      </c>
      <c r="M702">
        <v>15</v>
      </c>
      <c r="N702">
        <v>225</v>
      </c>
      <c r="P702">
        <v>39</v>
      </c>
    </row>
    <row r="703" spans="1:16" x14ac:dyDescent="0.3">
      <c r="A703" t="s">
        <v>676</v>
      </c>
      <c r="B703" t="s">
        <v>106</v>
      </c>
      <c r="C703">
        <v>210624</v>
      </c>
      <c r="D703" t="s">
        <v>14</v>
      </c>
      <c r="E703">
        <v>200921</v>
      </c>
      <c r="F703">
        <v>6</v>
      </c>
      <c r="G703">
        <v>7</v>
      </c>
      <c r="H703" t="s">
        <v>15</v>
      </c>
      <c r="L703">
        <v>60</v>
      </c>
      <c r="M703">
        <v>0</v>
      </c>
      <c r="N703">
        <v>30</v>
      </c>
      <c r="P703">
        <v>39</v>
      </c>
    </row>
    <row r="704" spans="1:16" x14ac:dyDescent="0.3">
      <c r="A704" t="s">
        <v>677</v>
      </c>
      <c r="B704" t="s">
        <v>106</v>
      </c>
      <c r="C704">
        <v>210624</v>
      </c>
      <c r="D704" t="s">
        <v>14</v>
      </c>
      <c r="E704">
        <v>200921</v>
      </c>
      <c r="F704">
        <v>6</v>
      </c>
      <c r="G704">
        <v>7</v>
      </c>
      <c r="H704" t="s">
        <v>15</v>
      </c>
      <c r="L704">
        <v>60</v>
      </c>
      <c r="M704">
        <v>0</v>
      </c>
      <c r="N704">
        <v>30</v>
      </c>
      <c r="P704">
        <v>39</v>
      </c>
    </row>
    <row r="705" spans="1:16" x14ac:dyDescent="0.3">
      <c r="A705" t="s">
        <v>687</v>
      </c>
      <c r="B705" t="s">
        <v>13</v>
      </c>
      <c r="C705">
        <v>210624</v>
      </c>
      <c r="D705" t="s">
        <v>14</v>
      </c>
      <c r="E705">
        <v>200921</v>
      </c>
      <c r="F705">
        <v>6</v>
      </c>
      <c r="G705">
        <v>7</v>
      </c>
      <c r="H705" t="s">
        <v>15</v>
      </c>
      <c r="L705">
        <v>60</v>
      </c>
      <c r="M705">
        <v>15</v>
      </c>
      <c r="N705">
        <v>240</v>
      </c>
      <c r="P705">
        <v>39</v>
      </c>
    </row>
    <row r="706" spans="1:16" x14ac:dyDescent="0.3">
      <c r="A706" t="s">
        <v>688</v>
      </c>
      <c r="B706" t="s">
        <v>13</v>
      </c>
      <c r="C706">
        <v>210624</v>
      </c>
      <c r="D706" t="s">
        <v>14</v>
      </c>
      <c r="E706">
        <v>200921</v>
      </c>
      <c r="F706">
        <v>6</v>
      </c>
      <c r="G706">
        <v>7</v>
      </c>
      <c r="H706" t="s">
        <v>15</v>
      </c>
      <c r="L706">
        <v>60</v>
      </c>
      <c r="M706">
        <v>15</v>
      </c>
      <c r="N706">
        <v>255</v>
      </c>
      <c r="P706">
        <v>39</v>
      </c>
    </row>
    <row r="707" spans="1:16" x14ac:dyDescent="0.3">
      <c r="A707" t="s">
        <v>689</v>
      </c>
      <c r="B707" t="s">
        <v>13</v>
      </c>
      <c r="C707">
        <v>210624</v>
      </c>
      <c r="D707" t="s">
        <v>14</v>
      </c>
      <c r="E707">
        <v>200921</v>
      </c>
      <c r="F707">
        <v>6</v>
      </c>
      <c r="G707">
        <v>7</v>
      </c>
      <c r="H707" t="s">
        <v>15</v>
      </c>
      <c r="L707">
        <v>60</v>
      </c>
      <c r="M707">
        <v>15</v>
      </c>
      <c r="N707">
        <v>240</v>
      </c>
      <c r="P707">
        <v>39</v>
      </c>
    </row>
    <row r="708" spans="1:16" x14ac:dyDescent="0.3">
      <c r="A708" t="s">
        <v>690</v>
      </c>
      <c r="B708" t="s">
        <v>13</v>
      </c>
      <c r="C708">
        <v>210624</v>
      </c>
      <c r="D708" t="s">
        <v>14</v>
      </c>
      <c r="E708">
        <v>200921</v>
      </c>
      <c r="F708">
        <v>6</v>
      </c>
      <c r="G708">
        <v>7</v>
      </c>
      <c r="H708" t="s">
        <v>15</v>
      </c>
      <c r="L708">
        <v>60</v>
      </c>
      <c r="M708">
        <v>15</v>
      </c>
      <c r="N708">
        <v>270</v>
      </c>
      <c r="P708">
        <v>39</v>
      </c>
    </row>
    <row r="709" spans="1:16" x14ac:dyDescent="0.3">
      <c r="A709" t="s">
        <v>700</v>
      </c>
      <c r="B709" t="s">
        <v>106</v>
      </c>
      <c r="C709">
        <v>210624</v>
      </c>
      <c r="D709" t="s">
        <v>14</v>
      </c>
      <c r="E709">
        <v>200921</v>
      </c>
      <c r="F709">
        <v>6</v>
      </c>
      <c r="G709">
        <v>7</v>
      </c>
      <c r="H709" t="s">
        <v>15</v>
      </c>
      <c r="L709">
        <v>60</v>
      </c>
      <c r="M709">
        <v>0</v>
      </c>
      <c r="N709">
        <v>15</v>
      </c>
      <c r="P709">
        <v>39</v>
      </c>
    </row>
    <row r="710" spans="1:16" x14ac:dyDescent="0.3">
      <c r="A710" t="s">
        <v>701</v>
      </c>
      <c r="B710" t="s">
        <v>106</v>
      </c>
      <c r="C710">
        <v>210624</v>
      </c>
      <c r="D710" t="s">
        <v>14</v>
      </c>
      <c r="E710">
        <v>200921</v>
      </c>
      <c r="F710">
        <v>6</v>
      </c>
      <c r="G710">
        <v>7</v>
      </c>
      <c r="H710" t="s">
        <v>15</v>
      </c>
      <c r="L710">
        <v>60</v>
      </c>
      <c r="M710">
        <v>0</v>
      </c>
      <c r="N710">
        <v>15</v>
      </c>
      <c r="P710">
        <v>39</v>
      </c>
    </row>
    <row r="711" spans="1:16" x14ac:dyDescent="0.3">
      <c r="A711" t="s">
        <v>711</v>
      </c>
      <c r="B711" t="s">
        <v>13</v>
      </c>
      <c r="C711">
        <v>210624</v>
      </c>
      <c r="D711" t="s">
        <v>14</v>
      </c>
      <c r="E711">
        <v>200921</v>
      </c>
      <c r="F711">
        <v>6</v>
      </c>
      <c r="G711">
        <v>7</v>
      </c>
      <c r="H711" t="s">
        <v>15</v>
      </c>
      <c r="K711" s="1"/>
      <c r="L711">
        <v>60</v>
      </c>
      <c r="M711">
        <v>30</v>
      </c>
      <c r="N711">
        <v>1920</v>
      </c>
      <c r="P711">
        <v>39</v>
      </c>
    </row>
    <row r="712" spans="1:16" x14ac:dyDescent="0.3">
      <c r="A712" t="s">
        <v>712</v>
      </c>
      <c r="B712" t="s">
        <v>13</v>
      </c>
      <c r="C712">
        <v>210624</v>
      </c>
      <c r="D712" t="s">
        <v>14</v>
      </c>
      <c r="E712">
        <v>200921</v>
      </c>
      <c r="F712">
        <v>6</v>
      </c>
      <c r="G712">
        <v>7</v>
      </c>
      <c r="H712" t="s">
        <v>15</v>
      </c>
      <c r="L712">
        <v>60</v>
      </c>
      <c r="M712">
        <v>15</v>
      </c>
      <c r="N712">
        <v>450</v>
      </c>
      <c r="P712">
        <v>39</v>
      </c>
    </row>
    <row r="713" spans="1:16" x14ac:dyDescent="0.3">
      <c r="A713" t="s">
        <v>713</v>
      </c>
      <c r="B713" t="s">
        <v>13</v>
      </c>
      <c r="C713">
        <v>210624</v>
      </c>
      <c r="D713" t="s">
        <v>14</v>
      </c>
      <c r="E713">
        <v>200921</v>
      </c>
      <c r="F713">
        <v>6</v>
      </c>
      <c r="G713">
        <v>7</v>
      </c>
      <c r="H713" t="s">
        <v>15</v>
      </c>
      <c r="L713">
        <v>60</v>
      </c>
      <c r="M713">
        <v>15</v>
      </c>
      <c r="N713">
        <v>360</v>
      </c>
      <c r="P713">
        <v>39</v>
      </c>
    </row>
    <row r="714" spans="1:16" x14ac:dyDescent="0.3">
      <c r="A714" t="s">
        <v>714</v>
      </c>
      <c r="B714" t="s">
        <v>13</v>
      </c>
      <c r="C714">
        <v>210624</v>
      </c>
      <c r="D714" t="s">
        <v>14</v>
      </c>
      <c r="E714">
        <v>200921</v>
      </c>
      <c r="F714">
        <v>6</v>
      </c>
      <c r="G714">
        <v>7</v>
      </c>
      <c r="H714" t="s">
        <v>15</v>
      </c>
      <c r="L714">
        <v>60</v>
      </c>
      <c r="M714">
        <v>15</v>
      </c>
      <c r="N714">
        <v>285</v>
      </c>
      <c r="P714">
        <v>39</v>
      </c>
    </row>
    <row r="715" spans="1:16" x14ac:dyDescent="0.3">
      <c r="A715" t="s">
        <v>721</v>
      </c>
      <c r="B715" t="s">
        <v>106</v>
      </c>
      <c r="C715">
        <v>210624</v>
      </c>
      <c r="D715" t="s">
        <v>14</v>
      </c>
      <c r="E715">
        <v>200921</v>
      </c>
      <c r="F715">
        <v>6</v>
      </c>
      <c r="G715">
        <v>7</v>
      </c>
      <c r="H715" t="s">
        <v>15</v>
      </c>
      <c r="L715">
        <v>60</v>
      </c>
      <c r="M715">
        <v>0</v>
      </c>
      <c r="N715">
        <v>15</v>
      </c>
      <c r="P715">
        <v>39</v>
      </c>
    </row>
    <row r="716" spans="1:16" x14ac:dyDescent="0.3">
      <c r="A716" t="s">
        <v>722</v>
      </c>
      <c r="B716" t="s">
        <v>106</v>
      </c>
      <c r="C716">
        <v>210624</v>
      </c>
      <c r="D716" t="s">
        <v>14</v>
      </c>
      <c r="E716">
        <v>200921</v>
      </c>
      <c r="F716">
        <v>6</v>
      </c>
      <c r="G716">
        <v>7</v>
      </c>
      <c r="H716" t="s">
        <v>15</v>
      </c>
      <c r="L716">
        <v>60</v>
      </c>
      <c r="M716">
        <v>0</v>
      </c>
      <c r="N716">
        <v>15</v>
      </c>
      <c r="P716">
        <v>39</v>
      </c>
    </row>
    <row r="717" spans="1:16" x14ac:dyDescent="0.3">
      <c r="A717" t="s">
        <v>729</v>
      </c>
      <c r="B717" t="s">
        <v>13</v>
      </c>
      <c r="C717">
        <v>210503</v>
      </c>
      <c r="D717" t="s">
        <v>730</v>
      </c>
      <c r="E717">
        <v>210415</v>
      </c>
      <c r="F717">
        <v>1</v>
      </c>
      <c r="G717">
        <v>7</v>
      </c>
      <c r="H717" t="s">
        <v>15</v>
      </c>
      <c r="L717">
        <v>60</v>
      </c>
      <c r="M717">
        <v>145</v>
      </c>
      <c r="N717">
        <v>2685</v>
      </c>
      <c r="P717">
        <v>35.5</v>
      </c>
    </row>
    <row r="718" spans="1:16" x14ac:dyDescent="0.3">
      <c r="A718" t="s">
        <v>731</v>
      </c>
      <c r="B718" t="s">
        <v>13</v>
      </c>
      <c r="C718">
        <v>210503</v>
      </c>
      <c r="D718" t="s">
        <v>730</v>
      </c>
      <c r="E718">
        <v>210415</v>
      </c>
      <c r="F718">
        <v>1</v>
      </c>
      <c r="G718">
        <v>7</v>
      </c>
      <c r="H718" t="s">
        <v>15</v>
      </c>
      <c r="L718">
        <v>60</v>
      </c>
      <c r="M718">
        <v>45</v>
      </c>
      <c r="N718">
        <v>1695</v>
      </c>
      <c r="P718">
        <v>35.5</v>
      </c>
    </row>
    <row r="719" spans="1:16" x14ac:dyDescent="0.3">
      <c r="A719" t="s">
        <v>732</v>
      </c>
      <c r="B719" t="s">
        <v>13</v>
      </c>
      <c r="C719">
        <v>210503</v>
      </c>
      <c r="D719" t="s">
        <v>730</v>
      </c>
      <c r="E719">
        <v>210415</v>
      </c>
      <c r="F719">
        <v>1</v>
      </c>
      <c r="G719">
        <v>7</v>
      </c>
      <c r="H719" t="s">
        <v>15</v>
      </c>
      <c r="L719">
        <v>60</v>
      </c>
      <c r="M719">
        <v>30</v>
      </c>
      <c r="N719">
        <v>1125</v>
      </c>
      <c r="P719">
        <v>35.5</v>
      </c>
    </row>
    <row r="720" spans="1:16" x14ac:dyDescent="0.3">
      <c r="A720" t="s">
        <v>733</v>
      </c>
      <c r="B720" t="s">
        <v>13</v>
      </c>
      <c r="C720">
        <v>210503</v>
      </c>
      <c r="D720" t="s">
        <v>730</v>
      </c>
      <c r="E720">
        <v>210415</v>
      </c>
      <c r="F720">
        <v>1</v>
      </c>
      <c r="G720">
        <v>7</v>
      </c>
      <c r="H720" t="s">
        <v>15</v>
      </c>
      <c r="L720">
        <v>60</v>
      </c>
      <c r="M720">
        <v>30</v>
      </c>
      <c r="N720">
        <v>1995</v>
      </c>
      <c r="P720">
        <v>35.5</v>
      </c>
    </row>
    <row r="721" spans="1:16" x14ac:dyDescent="0.3">
      <c r="A721" t="s">
        <v>741</v>
      </c>
      <c r="B721" t="s">
        <v>13</v>
      </c>
      <c r="C721">
        <v>210503</v>
      </c>
      <c r="D721" t="s">
        <v>730</v>
      </c>
      <c r="E721">
        <v>210415</v>
      </c>
      <c r="F721">
        <v>1</v>
      </c>
      <c r="G721">
        <v>7</v>
      </c>
      <c r="H721" t="s">
        <v>15</v>
      </c>
      <c r="L721">
        <v>60</v>
      </c>
      <c r="M721">
        <v>30</v>
      </c>
      <c r="N721">
        <v>1005</v>
      </c>
      <c r="P721">
        <v>35.5</v>
      </c>
    </row>
    <row r="722" spans="1:16" x14ac:dyDescent="0.3">
      <c r="A722" t="s">
        <v>742</v>
      </c>
      <c r="B722" t="s">
        <v>13</v>
      </c>
      <c r="C722">
        <v>210503</v>
      </c>
      <c r="D722" t="s">
        <v>730</v>
      </c>
      <c r="E722">
        <v>210415</v>
      </c>
      <c r="F722">
        <v>1</v>
      </c>
      <c r="G722">
        <v>7</v>
      </c>
      <c r="H722" t="s">
        <v>15</v>
      </c>
      <c r="L722">
        <v>60</v>
      </c>
      <c r="M722">
        <v>45</v>
      </c>
      <c r="N722">
        <v>1605</v>
      </c>
      <c r="P722">
        <v>35.5</v>
      </c>
    </row>
    <row r="723" spans="1:16" x14ac:dyDescent="0.3">
      <c r="A723" t="s">
        <v>743</v>
      </c>
      <c r="B723" t="s">
        <v>13</v>
      </c>
      <c r="C723">
        <v>210503</v>
      </c>
      <c r="D723" t="s">
        <v>730</v>
      </c>
      <c r="E723">
        <v>210415</v>
      </c>
      <c r="F723">
        <v>1</v>
      </c>
      <c r="G723">
        <v>7</v>
      </c>
      <c r="H723" t="s">
        <v>15</v>
      </c>
      <c r="L723">
        <v>60</v>
      </c>
      <c r="M723">
        <v>101</v>
      </c>
      <c r="N723">
        <v>5730</v>
      </c>
      <c r="P723">
        <v>35.5</v>
      </c>
    </row>
    <row r="724" spans="1:16" x14ac:dyDescent="0.3">
      <c r="A724" t="s">
        <v>744</v>
      </c>
      <c r="B724" t="s">
        <v>13</v>
      </c>
      <c r="C724">
        <v>210503</v>
      </c>
      <c r="D724" t="s">
        <v>730</v>
      </c>
      <c r="E724">
        <v>210415</v>
      </c>
      <c r="F724">
        <v>1</v>
      </c>
      <c r="G724">
        <v>7</v>
      </c>
      <c r="H724" t="s">
        <v>15</v>
      </c>
      <c r="L724">
        <v>60</v>
      </c>
      <c r="M724">
        <v>3</v>
      </c>
      <c r="N724">
        <v>2115</v>
      </c>
      <c r="P724">
        <v>35.5</v>
      </c>
    </row>
    <row r="725" spans="1:16" x14ac:dyDescent="0.3">
      <c r="A725" t="s">
        <v>754</v>
      </c>
      <c r="B725" t="s">
        <v>13</v>
      </c>
      <c r="C725">
        <v>210503</v>
      </c>
      <c r="D725" t="s">
        <v>730</v>
      </c>
      <c r="E725">
        <v>210415</v>
      </c>
      <c r="F725">
        <v>1</v>
      </c>
      <c r="G725">
        <v>7</v>
      </c>
      <c r="H725" t="s">
        <v>15</v>
      </c>
      <c r="L725">
        <v>60</v>
      </c>
      <c r="M725">
        <v>30</v>
      </c>
      <c r="N725">
        <v>855</v>
      </c>
      <c r="P725">
        <v>35.5</v>
      </c>
    </row>
    <row r="726" spans="1:16" x14ac:dyDescent="0.3">
      <c r="A726" t="s">
        <v>755</v>
      </c>
      <c r="B726" t="s">
        <v>13</v>
      </c>
      <c r="C726">
        <v>210503</v>
      </c>
      <c r="D726" t="s">
        <v>730</v>
      </c>
      <c r="E726">
        <v>210415</v>
      </c>
      <c r="F726">
        <v>1</v>
      </c>
      <c r="G726">
        <v>7</v>
      </c>
      <c r="H726" t="s">
        <v>15</v>
      </c>
      <c r="L726">
        <v>60</v>
      </c>
      <c r="M726">
        <v>30</v>
      </c>
      <c r="N726">
        <v>1725</v>
      </c>
      <c r="P726">
        <v>35.5</v>
      </c>
    </row>
    <row r="727" spans="1:16" x14ac:dyDescent="0.3">
      <c r="A727" t="s">
        <v>756</v>
      </c>
      <c r="B727" t="s">
        <v>13</v>
      </c>
      <c r="C727">
        <v>210503</v>
      </c>
      <c r="D727" t="s">
        <v>730</v>
      </c>
      <c r="E727">
        <v>210415</v>
      </c>
      <c r="F727">
        <v>1</v>
      </c>
      <c r="G727">
        <v>7</v>
      </c>
      <c r="H727" t="s">
        <v>15</v>
      </c>
      <c r="L727">
        <v>60</v>
      </c>
      <c r="M727">
        <v>30</v>
      </c>
      <c r="N727">
        <v>2175</v>
      </c>
      <c r="P727">
        <v>35.5</v>
      </c>
    </row>
    <row r="728" spans="1:16" x14ac:dyDescent="0.3">
      <c r="A728" t="s">
        <v>757</v>
      </c>
      <c r="B728" t="s">
        <v>13</v>
      </c>
      <c r="C728">
        <v>210503</v>
      </c>
      <c r="D728" t="s">
        <v>730</v>
      </c>
      <c r="E728">
        <v>210415</v>
      </c>
      <c r="F728">
        <v>1</v>
      </c>
      <c r="G728">
        <v>7</v>
      </c>
      <c r="H728" t="s">
        <v>15</v>
      </c>
      <c r="L728">
        <v>60</v>
      </c>
      <c r="M728">
        <v>30</v>
      </c>
      <c r="N728">
        <v>1275</v>
      </c>
      <c r="P728">
        <v>35.5</v>
      </c>
    </row>
    <row r="729" spans="1:16" x14ac:dyDescent="0.3">
      <c r="A729" t="s">
        <v>767</v>
      </c>
      <c r="B729" t="s">
        <v>13</v>
      </c>
      <c r="C729">
        <v>210503</v>
      </c>
      <c r="D729" t="s">
        <v>730</v>
      </c>
      <c r="E729">
        <v>210415</v>
      </c>
      <c r="F729">
        <v>1</v>
      </c>
      <c r="G729">
        <v>7</v>
      </c>
      <c r="H729" t="s">
        <v>15</v>
      </c>
      <c r="L729">
        <v>60</v>
      </c>
      <c r="M729">
        <v>30</v>
      </c>
      <c r="N729">
        <v>1410</v>
      </c>
      <c r="P729">
        <v>35.5</v>
      </c>
    </row>
    <row r="730" spans="1:16" x14ac:dyDescent="0.3">
      <c r="A730" t="s">
        <v>768</v>
      </c>
      <c r="B730" t="s">
        <v>13</v>
      </c>
      <c r="C730">
        <v>210503</v>
      </c>
      <c r="D730" t="s">
        <v>730</v>
      </c>
      <c r="E730">
        <v>210415</v>
      </c>
      <c r="F730">
        <v>1</v>
      </c>
      <c r="G730">
        <v>7</v>
      </c>
      <c r="H730" t="s">
        <v>15</v>
      </c>
      <c r="L730">
        <v>60</v>
      </c>
      <c r="M730">
        <v>15</v>
      </c>
      <c r="N730">
        <v>960</v>
      </c>
      <c r="P730">
        <v>35.5</v>
      </c>
    </row>
    <row r="731" spans="1:16" x14ac:dyDescent="0.3">
      <c r="A731" t="s">
        <v>769</v>
      </c>
      <c r="B731" t="s">
        <v>13</v>
      </c>
      <c r="C731">
        <v>210503</v>
      </c>
      <c r="D731" t="s">
        <v>730</v>
      </c>
      <c r="E731">
        <v>210415</v>
      </c>
      <c r="F731">
        <v>1</v>
      </c>
      <c r="G731">
        <v>7</v>
      </c>
      <c r="H731" t="s">
        <v>15</v>
      </c>
      <c r="L731">
        <v>60</v>
      </c>
      <c r="M731">
        <v>15</v>
      </c>
      <c r="N731">
        <v>915</v>
      </c>
      <c r="P731">
        <v>35.5</v>
      </c>
    </row>
    <row r="732" spans="1:16" x14ac:dyDescent="0.3">
      <c r="A732" t="s">
        <v>770</v>
      </c>
      <c r="B732" t="s">
        <v>13</v>
      </c>
      <c r="C732">
        <v>210503</v>
      </c>
      <c r="D732" t="s">
        <v>730</v>
      </c>
      <c r="E732">
        <v>210415</v>
      </c>
      <c r="F732">
        <v>1</v>
      </c>
      <c r="G732">
        <v>7</v>
      </c>
      <c r="H732" t="s">
        <v>15</v>
      </c>
      <c r="L732">
        <v>60</v>
      </c>
      <c r="M732">
        <v>30</v>
      </c>
      <c r="N732">
        <v>840</v>
      </c>
      <c r="P732">
        <v>35.5</v>
      </c>
    </row>
    <row r="733" spans="1:16" x14ac:dyDescent="0.3">
      <c r="A733" t="s">
        <v>780</v>
      </c>
      <c r="B733" t="s">
        <v>13</v>
      </c>
      <c r="C733">
        <v>210503</v>
      </c>
      <c r="D733" t="s">
        <v>730</v>
      </c>
      <c r="E733">
        <v>210415</v>
      </c>
      <c r="F733">
        <v>1</v>
      </c>
      <c r="G733">
        <v>7</v>
      </c>
      <c r="H733" t="s">
        <v>15</v>
      </c>
      <c r="L733">
        <v>60</v>
      </c>
      <c r="M733">
        <v>15</v>
      </c>
      <c r="N733">
        <v>1065</v>
      </c>
      <c r="P733">
        <v>35.5</v>
      </c>
    </row>
    <row r="734" spans="1:16" x14ac:dyDescent="0.3">
      <c r="A734" t="s">
        <v>781</v>
      </c>
      <c r="B734" t="s">
        <v>13</v>
      </c>
      <c r="C734">
        <v>210503</v>
      </c>
      <c r="D734" t="s">
        <v>730</v>
      </c>
      <c r="E734">
        <v>210415</v>
      </c>
      <c r="F734">
        <v>1</v>
      </c>
      <c r="G734">
        <v>7</v>
      </c>
      <c r="H734" t="s">
        <v>15</v>
      </c>
      <c r="L734">
        <v>60</v>
      </c>
      <c r="M734">
        <v>15</v>
      </c>
      <c r="N734">
        <v>1260</v>
      </c>
      <c r="P734">
        <v>35.5</v>
      </c>
    </row>
    <row r="735" spans="1:16" x14ac:dyDescent="0.3">
      <c r="A735" t="s">
        <v>782</v>
      </c>
      <c r="B735" t="s">
        <v>13</v>
      </c>
      <c r="C735">
        <v>210503</v>
      </c>
      <c r="D735" t="s">
        <v>730</v>
      </c>
      <c r="E735">
        <v>210415</v>
      </c>
      <c r="F735">
        <v>1</v>
      </c>
      <c r="G735">
        <v>7</v>
      </c>
      <c r="H735" t="s">
        <v>15</v>
      </c>
      <c r="L735">
        <v>60</v>
      </c>
      <c r="M735">
        <v>15</v>
      </c>
      <c r="N735">
        <v>840</v>
      </c>
      <c r="P735">
        <v>35.5</v>
      </c>
    </row>
    <row r="736" spans="1:16" x14ac:dyDescent="0.3">
      <c r="A736" t="s">
        <v>783</v>
      </c>
      <c r="B736" t="s">
        <v>13</v>
      </c>
      <c r="C736">
        <v>210503</v>
      </c>
      <c r="D736" t="s">
        <v>730</v>
      </c>
      <c r="E736">
        <v>210415</v>
      </c>
      <c r="F736">
        <v>1</v>
      </c>
      <c r="G736">
        <v>7</v>
      </c>
      <c r="H736" t="s">
        <v>15</v>
      </c>
      <c r="L736">
        <v>60</v>
      </c>
      <c r="M736">
        <v>30</v>
      </c>
      <c r="N736">
        <v>2065</v>
      </c>
      <c r="P736">
        <v>35.5</v>
      </c>
    </row>
    <row r="737" spans="1:16" x14ac:dyDescent="0.3">
      <c r="A737" t="s">
        <v>793</v>
      </c>
      <c r="B737" t="s">
        <v>13</v>
      </c>
      <c r="C737">
        <v>210503</v>
      </c>
      <c r="D737" t="s">
        <v>730</v>
      </c>
      <c r="E737">
        <v>210416</v>
      </c>
      <c r="F737">
        <v>2</v>
      </c>
      <c r="G737">
        <v>7</v>
      </c>
      <c r="H737" t="s">
        <v>15</v>
      </c>
      <c r="L737">
        <v>60</v>
      </c>
      <c r="M737">
        <v>15</v>
      </c>
      <c r="N737">
        <v>1320</v>
      </c>
      <c r="P737">
        <v>35.5</v>
      </c>
    </row>
    <row r="738" spans="1:16" x14ac:dyDescent="0.3">
      <c r="A738" t="s">
        <v>794</v>
      </c>
      <c r="B738" t="s">
        <v>13</v>
      </c>
      <c r="C738">
        <v>210503</v>
      </c>
      <c r="D738" t="s">
        <v>730</v>
      </c>
      <c r="E738">
        <v>210416</v>
      </c>
      <c r="F738">
        <v>2</v>
      </c>
      <c r="G738">
        <v>7</v>
      </c>
      <c r="H738" t="s">
        <v>15</v>
      </c>
      <c r="L738">
        <v>60</v>
      </c>
      <c r="M738">
        <v>15</v>
      </c>
      <c r="N738">
        <v>825</v>
      </c>
      <c r="P738">
        <v>35.5</v>
      </c>
    </row>
    <row r="739" spans="1:16" x14ac:dyDescent="0.3">
      <c r="A739" t="s">
        <v>795</v>
      </c>
      <c r="B739" t="s">
        <v>13</v>
      </c>
      <c r="C739">
        <v>210503</v>
      </c>
      <c r="D739" t="s">
        <v>730</v>
      </c>
      <c r="E739">
        <v>210416</v>
      </c>
      <c r="F739">
        <v>2</v>
      </c>
      <c r="G739">
        <v>7</v>
      </c>
      <c r="H739" t="s">
        <v>15</v>
      </c>
      <c r="L739">
        <v>60</v>
      </c>
      <c r="M739">
        <v>15</v>
      </c>
      <c r="N739">
        <v>765</v>
      </c>
      <c r="P739">
        <v>35.5</v>
      </c>
    </row>
    <row r="740" spans="1:16" x14ac:dyDescent="0.3">
      <c r="A740" t="s">
        <v>796</v>
      </c>
      <c r="B740" t="s">
        <v>13</v>
      </c>
      <c r="C740">
        <v>210503</v>
      </c>
      <c r="D740" t="s">
        <v>730</v>
      </c>
      <c r="E740">
        <v>210416</v>
      </c>
      <c r="F740">
        <v>2</v>
      </c>
      <c r="G740">
        <v>7</v>
      </c>
      <c r="H740" t="s">
        <v>15</v>
      </c>
      <c r="L740">
        <v>60</v>
      </c>
      <c r="M740">
        <v>15</v>
      </c>
      <c r="N740">
        <v>765</v>
      </c>
      <c r="P740">
        <v>35.5</v>
      </c>
    </row>
    <row r="741" spans="1:16" x14ac:dyDescent="0.3">
      <c r="A741" t="s">
        <v>803</v>
      </c>
      <c r="B741" t="s">
        <v>13</v>
      </c>
      <c r="C741">
        <v>210503</v>
      </c>
      <c r="D741" t="s">
        <v>730</v>
      </c>
      <c r="E741">
        <v>210416</v>
      </c>
      <c r="F741">
        <v>2</v>
      </c>
      <c r="G741">
        <v>7</v>
      </c>
      <c r="H741" t="s">
        <v>15</v>
      </c>
      <c r="L741">
        <v>60</v>
      </c>
      <c r="M741">
        <v>15</v>
      </c>
      <c r="N741">
        <v>960</v>
      </c>
      <c r="P741">
        <v>35.5</v>
      </c>
    </row>
    <row r="742" spans="1:16" x14ac:dyDescent="0.3">
      <c r="A742" t="s">
        <v>804</v>
      </c>
      <c r="B742" t="s">
        <v>13</v>
      </c>
      <c r="C742">
        <v>210503</v>
      </c>
      <c r="D742" t="s">
        <v>730</v>
      </c>
      <c r="E742">
        <v>210416</v>
      </c>
      <c r="F742">
        <v>2</v>
      </c>
      <c r="G742">
        <v>7</v>
      </c>
      <c r="H742" t="s">
        <v>15</v>
      </c>
      <c r="L742">
        <v>60</v>
      </c>
      <c r="M742">
        <v>15</v>
      </c>
      <c r="N742">
        <v>765</v>
      </c>
      <c r="P742">
        <v>35.5</v>
      </c>
    </row>
    <row r="743" spans="1:16" x14ac:dyDescent="0.3">
      <c r="A743" t="s">
        <v>805</v>
      </c>
      <c r="B743" t="s">
        <v>13</v>
      </c>
      <c r="C743">
        <v>210503</v>
      </c>
      <c r="D743" t="s">
        <v>730</v>
      </c>
      <c r="E743">
        <v>210416</v>
      </c>
      <c r="F743">
        <v>2</v>
      </c>
      <c r="G743">
        <v>7</v>
      </c>
      <c r="H743" t="s">
        <v>15</v>
      </c>
      <c r="L743">
        <v>60</v>
      </c>
      <c r="M743">
        <v>15</v>
      </c>
      <c r="N743">
        <v>795</v>
      </c>
      <c r="P743">
        <v>35.5</v>
      </c>
    </row>
    <row r="744" spans="1:16" x14ac:dyDescent="0.3">
      <c r="A744" t="s">
        <v>806</v>
      </c>
      <c r="B744" t="s">
        <v>13</v>
      </c>
      <c r="C744">
        <v>210503</v>
      </c>
      <c r="D744" t="s">
        <v>730</v>
      </c>
      <c r="E744">
        <v>210416</v>
      </c>
      <c r="F744">
        <v>2</v>
      </c>
      <c r="G744">
        <v>7</v>
      </c>
      <c r="H744" t="s">
        <v>15</v>
      </c>
      <c r="L744">
        <v>60</v>
      </c>
      <c r="M744">
        <v>15</v>
      </c>
      <c r="N744">
        <v>720</v>
      </c>
      <c r="P744">
        <v>35.5</v>
      </c>
    </row>
    <row r="745" spans="1:16" x14ac:dyDescent="0.3">
      <c r="A745" t="s">
        <v>816</v>
      </c>
      <c r="B745" t="s">
        <v>13</v>
      </c>
      <c r="C745">
        <v>210503</v>
      </c>
      <c r="D745" t="s">
        <v>730</v>
      </c>
      <c r="E745">
        <v>210416</v>
      </c>
      <c r="F745">
        <v>2</v>
      </c>
      <c r="G745">
        <v>7</v>
      </c>
      <c r="H745" t="s">
        <v>15</v>
      </c>
      <c r="L745">
        <v>60</v>
      </c>
      <c r="M745">
        <v>15</v>
      </c>
      <c r="N745">
        <v>1185</v>
      </c>
      <c r="P745">
        <v>35.5</v>
      </c>
    </row>
    <row r="746" spans="1:16" x14ac:dyDescent="0.3">
      <c r="A746" t="s">
        <v>817</v>
      </c>
      <c r="B746" t="s">
        <v>13</v>
      </c>
      <c r="C746">
        <v>210503</v>
      </c>
      <c r="D746" t="s">
        <v>730</v>
      </c>
      <c r="E746">
        <v>210416</v>
      </c>
      <c r="F746">
        <v>2</v>
      </c>
      <c r="G746">
        <v>7</v>
      </c>
      <c r="H746" t="s">
        <v>15</v>
      </c>
      <c r="L746">
        <v>60</v>
      </c>
      <c r="M746">
        <v>15</v>
      </c>
      <c r="N746">
        <v>1005</v>
      </c>
      <c r="P746">
        <v>35.5</v>
      </c>
    </row>
    <row r="747" spans="1:16" x14ac:dyDescent="0.3">
      <c r="A747" t="s">
        <v>818</v>
      </c>
      <c r="B747" t="s">
        <v>13</v>
      </c>
      <c r="C747">
        <v>210503</v>
      </c>
      <c r="D747" t="s">
        <v>730</v>
      </c>
      <c r="E747">
        <v>210416</v>
      </c>
      <c r="F747">
        <v>2</v>
      </c>
      <c r="G747">
        <v>7</v>
      </c>
      <c r="H747" t="s">
        <v>15</v>
      </c>
      <c r="L747">
        <v>60</v>
      </c>
      <c r="M747">
        <v>15</v>
      </c>
      <c r="N747">
        <v>1080</v>
      </c>
      <c r="P747">
        <v>35.5</v>
      </c>
    </row>
    <row r="748" spans="1:16" x14ac:dyDescent="0.3">
      <c r="A748" t="s">
        <v>819</v>
      </c>
      <c r="B748" t="s">
        <v>13</v>
      </c>
      <c r="C748">
        <v>210503</v>
      </c>
      <c r="D748" t="s">
        <v>730</v>
      </c>
      <c r="E748">
        <v>210416</v>
      </c>
      <c r="F748">
        <v>2</v>
      </c>
      <c r="G748">
        <v>7</v>
      </c>
      <c r="H748" t="s">
        <v>15</v>
      </c>
      <c r="L748">
        <v>60</v>
      </c>
      <c r="M748">
        <v>45</v>
      </c>
      <c r="N748">
        <v>2940</v>
      </c>
      <c r="P748">
        <v>35.5</v>
      </c>
    </row>
    <row r="749" spans="1:16" x14ac:dyDescent="0.3">
      <c r="A749" t="s">
        <v>830</v>
      </c>
      <c r="B749" t="s">
        <v>13</v>
      </c>
      <c r="C749">
        <v>210503</v>
      </c>
      <c r="D749" t="s">
        <v>730</v>
      </c>
      <c r="E749">
        <v>210416</v>
      </c>
      <c r="F749">
        <v>2</v>
      </c>
      <c r="G749">
        <v>7</v>
      </c>
      <c r="H749" t="s">
        <v>15</v>
      </c>
      <c r="L749">
        <v>60</v>
      </c>
      <c r="M749">
        <v>30</v>
      </c>
      <c r="N749">
        <v>1230</v>
      </c>
      <c r="P749">
        <v>35.5</v>
      </c>
    </row>
    <row r="750" spans="1:16" x14ac:dyDescent="0.3">
      <c r="A750" t="s">
        <v>831</v>
      </c>
      <c r="B750" t="s">
        <v>13</v>
      </c>
      <c r="C750">
        <v>210503</v>
      </c>
      <c r="D750" t="s">
        <v>730</v>
      </c>
      <c r="E750">
        <v>210416</v>
      </c>
      <c r="F750">
        <v>2</v>
      </c>
      <c r="G750">
        <v>7</v>
      </c>
      <c r="H750" t="s">
        <v>15</v>
      </c>
      <c r="L750">
        <v>60</v>
      </c>
      <c r="M750">
        <v>30</v>
      </c>
      <c r="N750">
        <v>1065</v>
      </c>
      <c r="P750">
        <v>35.5</v>
      </c>
    </row>
    <row r="751" spans="1:16" x14ac:dyDescent="0.3">
      <c r="A751" t="s">
        <v>832</v>
      </c>
      <c r="B751" t="s">
        <v>13</v>
      </c>
      <c r="C751">
        <v>210503</v>
      </c>
      <c r="D751" t="s">
        <v>730</v>
      </c>
      <c r="E751">
        <v>210416</v>
      </c>
      <c r="F751">
        <v>2</v>
      </c>
      <c r="G751">
        <v>7</v>
      </c>
      <c r="H751" t="s">
        <v>15</v>
      </c>
      <c r="L751">
        <v>60</v>
      </c>
      <c r="M751">
        <v>30</v>
      </c>
      <c r="N751">
        <v>1035</v>
      </c>
      <c r="P751">
        <v>35.5</v>
      </c>
    </row>
    <row r="752" spans="1:16" x14ac:dyDescent="0.3">
      <c r="A752" t="s">
        <v>833</v>
      </c>
      <c r="B752" t="s">
        <v>13</v>
      </c>
      <c r="C752">
        <v>210503</v>
      </c>
      <c r="D752" t="s">
        <v>730</v>
      </c>
      <c r="E752">
        <v>210416</v>
      </c>
      <c r="F752">
        <v>2</v>
      </c>
      <c r="G752">
        <v>7</v>
      </c>
      <c r="H752" t="s">
        <v>15</v>
      </c>
      <c r="L752">
        <v>60</v>
      </c>
      <c r="M752">
        <v>30</v>
      </c>
      <c r="N752">
        <v>945</v>
      </c>
      <c r="P752">
        <v>35.5</v>
      </c>
    </row>
    <row r="753" spans="1:16" x14ac:dyDescent="0.3">
      <c r="A753" t="s">
        <v>843</v>
      </c>
      <c r="B753" t="s">
        <v>13</v>
      </c>
      <c r="C753">
        <v>210503</v>
      </c>
      <c r="D753" t="s">
        <v>730</v>
      </c>
      <c r="E753">
        <v>210416</v>
      </c>
      <c r="F753">
        <v>2</v>
      </c>
      <c r="G753">
        <v>7</v>
      </c>
      <c r="H753" t="s">
        <v>15</v>
      </c>
      <c r="L753">
        <v>60</v>
      </c>
      <c r="M753">
        <v>45</v>
      </c>
      <c r="N753">
        <v>2745</v>
      </c>
      <c r="P753">
        <v>35.5</v>
      </c>
    </row>
    <row r="754" spans="1:16" x14ac:dyDescent="0.3">
      <c r="A754" t="s">
        <v>844</v>
      </c>
      <c r="B754" t="s">
        <v>13</v>
      </c>
      <c r="C754">
        <v>210503</v>
      </c>
      <c r="D754" t="s">
        <v>730</v>
      </c>
      <c r="E754">
        <v>210416</v>
      </c>
      <c r="F754">
        <v>2</v>
      </c>
      <c r="G754">
        <v>7</v>
      </c>
      <c r="H754" t="s">
        <v>15</v>
      </c>
      <c r="L754">
        <v>60</v>
      </c>
      <c r="M754">
        <v>45</v>
      </c>
      <c r="N754">
        <v>2400</v>
      </c>
      <c r="P754">
        <v>35.5</v>
      </c>
    </row>
    <row r="755" spans="1:16" x14ac:dyDescent="0.3">
      <c r="A755" t="s">
        <v>845</v>
      </c>
      <c r="B755" t="s">
        <v>13</v>
      </c>
      <c r="C755">
        <v>210503</v>
      </c>
      <c r="D755" t="s">
        <v>730</v>
      </c>
      <c r="E755">
        <v>210416</v>
      </c>
      <c r="F755">
        <v>2</v>
      </c>
      <c r="G755">
        <v>7</v>
      </c>
      <c r="H755" t="s">
        <v>15</v>
      </c>
      <c r="L755">
        <v>60</v>
      </c>
      <c r="M755">
        <v>15</v>
      </c>
      <c r="N755">
        <v>1260</v>
      </c>
      <c r="P755">
        <v>35.5</v>
      </c>
    </row>
    <row r="756" spans="1:16" x14ac:dyDescent="0.3">
      <c r="A756" t="s">
        <v>846</v>
      </c>
      <c r="B756" t="s">
        <v>13</v>
      </c>
      <c r="C756">
        <v>210503</v>
      </c>
      <c r="D756" t="s">
        <v>730</v>
      </c>
      <c r="E756">
        <v>210416</v>
      </c>
      <c r="F756">
        <v>2</v>
      </c>
      <c r="G756">
        <v>7</v>
      </c>
      <c r="H756" t="s">
        <v>15</v>
      </c>
      <c r="L756">
        <v>60</v>
      </c>
      <c r="M756">
        <v>29</v>
      </c>
      <c r="N756">
        <v>900</v>
      </c>
      <c r="P756">
        <v>35.5</v>
      </c>
    </row>
    <row r="757" spans="1:16" x14ac:dyDescent="0.3">
      <c r="A757" t="s">
        <v>853</v>
      </c>
      <c r="B757" t="s">
        <v>13</v>
      </c>
      <c r="C757">
        <v>210503</v>
      </c>
      <c r="D757" t="s">
        <v>730</v>
      </c>
      <c r="E757">
        <v>210416</v>
      </c>
      <c r="F757">
        <v>2</v>
      </c>
      <c r="G757">
        <v>7</v>
      </c>
      <c r="H757" t="s">
        <v>15</v>
      </c>
      <c r="L757">
        <v>60</v>
      </c>
      <c r="M757">
        <v>25</v>
      </c>
      <c r="N757">
        <v>795</v>
      </c>
      <c r="P757">
        <v>35.5</v>
      </c>
    </row>
    <row r="758" spans="1:16" x14ac:dyDescent="0.3">
      <c r="A758" t="s">
        <v>854</v>
      </c>
      <c r="B758" t="s">
        <v>13</v>
      </c>
      <c r="C758">
        <v>210503</v>
      </c>
      <c r="D758" t="s">
        <v>730</v>
      </c>
      <c r="E758">
        <v>210416</v>
      </c>
      <c r="F758">
        <v>2</v>
      </c>
      <c r="G758">
        <v>7</v>
      </c>
      <c r="H758" t="s">
        <v>15</v>
      </c>
      <c r="L758">
        <v>60</v>
      </c>
      <c r="M758">
        <v>30</v>
      </c>
      <c r="N758">
        <v>1800</v>
      </c>
      <c r="P758">
        <v>35.5</v>
      </c>
    </row>
    <row r="759" spans="1:16" x14ac:dyDescent="0.3">
      <c r="A759" t="s">
        <v>855</v>
      </c>
      <c r="B759" t="s">
        <v>13</v>
      </c>
      <c r="C759">
        <v>210503</v>
      </c>
      <c r="D759" t="s">
        <v>730</v>
      </c>
      <c r="E759">
        <v>210416</v>
      </c>
      <c r="F759">
        <v>2</v>
      </c>
      <c r="G759">
        <v>7</v>
      </c>
      <c r="H759" t="s">
        <v>15</v>
      </c>
      <c r="L759">
        <v>60</v>
      </c>
      <c r="M759">
        <v>30</v>
      </c>
      <c r="N759">
        <v>2625</v>
      </c>
      <c r="P759">
        <v>35.5</v>
      </c>
    </row>
    <row r="760" spans="1:16" x14ac:dyDescent="0.3">
      <c r="A760" t="s">
        <v>856</v>
      </c>
      <c r="B760" t="s">
        <v>13</v>
      </c>
      <c r="C760">
        <v>210503</v>
      </c>
      <c r="D760" t="s">
        <v>730</v>
      </c>
      <c r="E760">
        <v>210416</v>
      </c>
      <c r="F760">
        <v>2</v>
      </c>
      <c r="G760">
        <v>7</v>
      </c>
      <c r="H760" t="s">
        <v>15</v>
      </c>
      <c r="L760">
        <v>60</v>
      </c>
      <c r="M760">
        <v>25</v>
      </c>
      <c r="N760">
        <v>825</v>
      </c>
      <c r="P760">
        <v>35.5</v>
      </c>
    </row>
    <row r="761" spans="1:16" x14ac:dyDescent="0.3">
      <c r="A761" t="s">
        <v>866</v>
      </c>
      <c r="B761" t="s">
        <v>13</v>
      </c>
      <c r="C761">
        <v>210504</v>
      </c>
      <c r="D761" t="s">
        <v>730</v>
      </c>
      <c r="E761">
        <v>210417</v>
      </c>
      <c r="F761">
        <v>3</v>
      </c>
      <c r="G761">
        <v>7</v>
      </c>
      <c r="H761" t="s">
        <v>15</v>
      </c>
      <c r="L761">
        <v>60</v>
      </c>
      <c r="M761">
        <v>45</v>
      </c>
      <c r="N761">
        <v>2235</v>
      </c>
      <c r="P761">
        <v>40</v>
      </c>
    </row>
    <row r="762" spans="1:16" x14ac:dyDescent="0.3">
      <c r="A762" t="s">
        <v>867</v>
      </c>
      <c r="B762" t="s">
        <v>13</v>
      </c>
      <c r="C762">
        <v>210504</v>
      </c>
      <c r="D762" t="s">
        <v>730</v>
      </c>
      <c r="E762">
        <v>210417</v>
      </c>
      <c r="F762">
        <v>3</v>
      </c>
      <c r="G762">
        <v>7</v>
      </c>
      <c r="H762" t="s">
        <v>15</v>
      </c>
      <c r="L762">
        <v>60</v>
      </c>
      <c r="M762">
        <v>15</v>
      </c>
      <c r="N762">
        <v>825</v>
      </c>
      <c r="P762">
        <v>40</v>
      </c>
    </row>
    <row r="763" spans="1:16" x14ac:dyDescent="0.3">
      <c r="A763" t="s">
        <v>868</v>
      </c>
      <c r="B763" t="s">
        <v>13</v>
      </c>
      <c r="C763">
        <v>210504</v>
      </c>
      <c r="D763" t="s">
        <v>730</v>
      </c>
      <c r="E763">
        <v>210417</v>
      </c>
      <c r="F763">
        <v>3</v>
      </c>
      <c r="G763">
        <v>7</v>
      </c>
      <c r="H763" t="s">
        <v>15</v>
      </c>
      <c r="L763">
        <v>60</v>
      </c>
      <c r="M763">
        <v>30</v>
      </c>
      <c r="N763">
        <v>780</v>
      </c>
      <c r="P763">
        <v>40</v>
      </c>
    </row>
    <row r="764" spans="1:16" x14ac:dyDescent="0.3">
      <c r="A764" t="s">
        <v>869</v>
      </c>
      <c r="B764" t="s">
        <v>13</v>
      </c>
      <c r="C764">
        <v>210504</v>
      </c>
      <c r="D764" t="s">
        <v>730</v>
      </c>
      <c r="E764">
        <v>210417</v>
      </c>
      <c r="F764">
        <v>3</v>
      </c>
      <c r="G764">
        <v>7</v>
      </c>
      <c r="H764" t="s">
        <v>15</v>
      </c>
      <c r="L764">
        <v>60</v>
      </c>
      <c r="M764">
        <v>15</v>
      </c>
      <c r="N764">
        <v>855</v>
      </c>
      <c r="P764">
        <v>40</v>
      </c>
    </row>
    <row r="765" spans="1:16" x14ac:dyDescent="0.3">
      <c r="A765" t="s">
        <v>870</v>
      </c>
      <c r="B765" t="s">
        <v>13</v>
      </c>
      <c r="C765">
        <v>210504</v>
      </c>
      <c r="D765" t="s">
        <v>730</v>
      </c>
      <c r="E765">
        <v>210417</v>
      </c>
      <c r="F765">
        <v>3</v>
      </c>
      <c r="G765">
        <v>7</v>
      </c>
      <c r="H765" t="s">
        <v>15</v>
      </c>
      <c r="L765">
        <v>60</v>
      </c>
      <c r="M765">
        <v>15</v>
      </c>
      <c r="N765">
        <v>1065</v>
      </c>
      <c r="P765">
        <v>40</v>
      </c>
    </row>
    <row r="766" spans="1:16" x14ac:dyDescent="0.3">
      <c r="A766" t="s">
        <v>871</v>
      </c>
      <c r="B766" t="s">
        <v>13</v>
      </c>
      <c r="C766">
        <v>210504</v>
      </c>
      <c r="D766" t="s">
        <v>730</v>
      </c>
      <c r="E766">
        <v>210417</v>
      </c>
      <c r="F766">
        <v>3</v>
      </c>
      <c r="G766">
        <v>7</v>
      </c>
      <c r="H766" t="s">
        <v>15</v>
      </c>
      <c r="L766">
        <v>60</v>
      </c>
      <c r="M766">
        <v>15</v>
      </c>
      <c r="N766">
        <v>645</v>
      </c>
      <c r="P766">
        <v>40</v>
      </c>
    </row>
    <row r="767" spans="1:16" x14ac:dyDescent="0.3">
      <c r="A767" t="s">
        <v>872</v>
      </c>
      <c r="B767" t="s">
        <v>13</v>
      </c>
      <c r="C767">
        <v>210504</v>
      </c>
      <c r="D767" t="s">
        <v>730</v>
      </c>
      <c r="E767">
        <v>210417</v>
      </c>
      <c r="F767">
        <v>3</v>
      </c>
      <c r="G767">
        <v>7</v>
      </c>
      <c r="H767" t="s">
        <v>15</v>
      </c>
      <c r="L767">
        <v>60</v>
      </c>
      <c r="M767">
        <v>15</v>
      </c>
      <c r="N767">
        <v>675</v>
      </c>
      <c r="P767">
        <v>40</v>
      </c>
    </row>
    <row r="768" spans="1:16" x14ac:dyDescent="0.3">
      <c r="A768" t="s">
        <v>873</v>
      </c>
      <c r="B768" t="s">
        <v>13</v>
      </c>
      <c r="C768">
        <v>210504</v>
      </c>
      <c r="D768" t="s">
        <v>730</v>
      </c>
      <c r="E768">
        <v>210417</v>
      </c>
      <c r="F768">
        <v>3</v>
      </c>
      <c r="G768">
        <v>7</v>
      </c>
      <c r="H768" t="s">
        <v>15</v>
      </c>
      <c r="L768">
        <v>60</v>
      </c>
      <c r="M768">
        <v>15</v>
      </c>
      <c r="N768">
        <v>705</v>
      </c>
      <c r="P768">
        <v>40</v>
      </c>
    </row>
    <row r="769" spans="1:16" x14ac:dyDescent="0.3">
      <c r="A769" t="s">
        <v>880</v>
      </c>
      <c r="B769" t="s">
        <v>13</v>
      </c>
      <c r="C769">
        <v>210504</v>
      </c>
      <c r="D769" t="s">
        <v>730</v>
      </c>
      <c r="E769">
        <v>210417</v>
      </c>
      <c r="F769">
        <v>3</v>
      </c>
      <c r="G769">
        <v>7</v>
      </c>
      <c r="H769" t="s">
        <v>15</v>
      </c>
      <c r="L769">
        <v>60</v>
      </c>
      <c r="M769">
        <v>15</v>
      </c>
      <c r="N769">
        <v>795</v>
      </c>
      <c r="P769">
        <v>40</v>
      </c>
    </row>
    <row r="770" spans="1:16" x14ac:dyDescent="0.3">
      <c r="A770" t="s">
        <v>881</v>
      </c>
      <c r="B770" t="s">
        <v>13</v>
      </c>
      <c r="C770">
        <v>210504</v>
      </c>
      <c r="D770" t="s">
        <v>730</v>
      </c>
      <c r="E770">
        <v>210417</v>
      </c>
      <c r="F770">
        <v>3</v>
      </c>
      <c r="G770">
        <v>7</v>
      </c>
      <c r="H770" t="s">
        <v>15</v>
      </c>
      <c r="L770">
        <v>60</v>
      </c>
      <c r="M770">
        <v>15</v>
      </c>
      <c r="N770">
        <v>525</v>
      </c>
      <c r="P770">
        <v>40</v>
      </c>
    </row>
    <row r="771" spans="1:16" x14ac:dyDescent="0.3">
      <c r="A771" t="s">
        <v>882</v>
      </c>
      <c r="B771" t="s">
        <v>13</v>
      </c>
      <c r="C771">
        <v>210504</v>
      </c>
      <c r="D771" t="s">
        <v>730</v>
      </c>
      <c r="E771">
        <v>210417</v>
      </c>
      <c r="F771">
        <v>3</v>
      </c>
      <c r="G771">
        <v>7</v>
      </c>
      <c r="H771" t="s">
        <v>15</v>
      </c>
      <c r="L771">
        <v>60</v>
      </c>
      <c r="M771">
        <v>15</v>
      </c>
      <c r="N771">
        <v>555</v>
      </c>
      <c r="P771">
        <v>40</v>
      </c>
    </row>
    <row r="772" spans="1:16" x14ac:dyDescent="0.3">
      <c r="A772" t="s">
        <v>883</v>
      </c>
      <c r="B772" t="s">
        <v>13</v>
      </c>
      <c r="C772">
        <v>210504</v>
      </c>
      <c r="D772" t="s">
        <v>730</v>
      </c>
      <c r="E772">
        <v>210417</v>
      </c>
      <c r="F772">
        <v>3</v>
      </c>
      <c r="G772">
        <v>7</v>
      </c>
      <c r="H772" t="s">
        <v>15</v>
      </c>
      <c r="L772">
        <v>60</v>
      </c>
      <c r="M772">
        <v>15</v>
      </c>
      <c r="N772">
        <v>660</v>
      </c>
      <c r="P772">
        <v>40</v>
      </c>
    </row>
    <row r="773" spans="1:16" x14ac:dyDescent="0.3">
      <c r="A773" t="s">
        <v>893</v>
      </c>
      <c r="B773" t="s">
        <v>13</v>
      </c>
      <c r="C773">
        <v>210504</v>
      </c>
      <c r="D773" t="s">
        <v>730</v>
      </c>
      <c r="E773">
        <v>210417</v>
      </c>
      <c r="F773">
        <v>3</v>
      </c>
      <c r="G773">
        <v>7</v>
      </c>
      <c r="H773" t="s">
        <v>15</v>
      </c>
      <c r="L773">
        <v>60</v>
      </c>
      <c r="M773">
        <v>15</v>
      </c>
      <c r="N773">
        <v>495</v>
      </c>
      <c r="P773">
        <v>40</v>
      </c>
    </row>
    <row r="774" spans="1:16" x14ac:dyDescent="0.3">
      <c r="A774" t="s">
        <v>894</v>
      </c>
      <c r="B774" t="s">
        <v>13</v>
      </c>
      <c r="C774">
        <v>210504</v>
      </c>
      <c r="D774" t="s">
        <v>730</v>
      </c>
      <c r="E774">
        <v>210417</v>
      </c>
      <c r="F774">
        <v>3</v>
      </c>
      <c r="G774">
        <v>7</v>
      </c>
      <c r="H774" t="s">
        <v>15</v>
      </c>
      <c r="L774">
        <v>60</v>
      </c>
      <c r="M774">
        <v>20</v>
      </c>
      <c r="N774">
        <v>975</v>
      </c>
      <c r="P774">
        <v>40</v>
      </c>
    </row>
    <row r="775" spans="1:16" x14ac:dyDescent="0.3">
      <c r="A775" t="s">
        <v>895</v>
      </c>
      <c r="B775" t="s">
        <v>13</v>
      </c>
      <c r="C775">
        <v>210504</v>
      </c>
      <c r="D775" t="s">
        <v>730</v>
      </c>
      <c r="E775">
        <v>210417</v>
      </c>
      <c r="F775">
        <v>3</v>
      </c>
      <c r="G775">
        <v>7</v>
      </c>
      <c r="H775" t="s">
        <v>15</v>
      </c>
      <c r="L775">
        <v>60</v>
      </c>
      <c r="M775">
        <v>15</v>
      </c>
      <c r="N775">
        <v>975</v>
      </c>
      <c r="P775">
        <v>40</v>
      </c>
    </row>
    <row r="776" spans="1:16" x14ac:dyDescent="0.3">
      <c r="A776" t="s">
        <v>896</v>
      </c>
      <c r="B776" t="s">
        <v>13</v>
      </c>
      <c r="C776">
        <v>210504</v>
      </c>
      <c r="D776" t="s">
        <v>730</v>
      </c>
      <c r="E776">
        <v>210417</v>
      </c>
      <c r="F776">
        <v>3</v>
      </c>
      <c r="G776">
        <v>7</v>
      </c>
      <c r="H776" t="s">
        <v>15</v>
      </c>
      <c r="L776">
        <v>60</v>
      </c>
      <c r="M776">
        <v>15</v>
      </c>
      <c r="N776">
        <v>1050</v>
      </c>
      <c r="P776">
        <v>40</v>
      </c>
    </row>
    <row r="777" spans="1:16" x14ac:dyDescent="0.3">
      <c r="A777" t="s">
        <v>906</v>
      </c>
      <c r="B777" t="s">
        <v>13</v>
      </c>
      <c r="C777">
        <v>210504</v>
      </c>
      <c r="D777" t="s">
        <v>730</v>
      </c>
      <c r="E777">
        <v>210417</v>
      </c>
      <c r="F777">
        <v>3</v>
      </c>
      <c r="G777">
        <v>7</v>
      </c>
      <c r="H777" t="s">
        <v>15</v>
      </c>
      <c r="L777">
        <v>60</v>
      </c>
      <c r="M777">
        <v>14</v>
      </c>
      <c r="N777">
        <v>1185</v>
      </c>
      <c r="P777">
        <v>40</v>
      </c>
    </row>
    <row r="778" spans="1:16" x14ac:dyDescent="0.3">
      <c r="A778" t="s">
        <v>907</v>
      </c>
      <c r="B778" t="s">
        <v>13</v>
      </c>
      <c r="C778">
        <v>210504</v>
      </c>
      <c r="D778" t="s">
        <v>730</v>
      </c>
      <c r="E778">
        <v>210417</v>
      </c>
      <c r="F778">
        <v>3</v>
      </c>
      <c r="G778">
        <v>7</v>
      </c>
      <c r="H778" t="s">
        <v>15</v>
      </c>
      <c r="L778">
        <v>60</v>
      </c>
      <c r="M778">
        <v>30</v>
      </c>
      <c r="N778">
        <v>2715</v>
      </c>
      <c r="P778">
        <v>40</v>
      </c>
    </row>
    <row r="779" spans="1:16" x14ac:dyDescent="0.3">
      <c r="A779" t="s">
        <v>908</v>
      </c>
      <c r="B779" t="s">
        <v>13</v>
      </c>
      <c r="C779">
        <v>210504</v>
      </c>
      <c r="D779" t="s">
        <v>730</v>
      </c>
      <c r="E779">
        <v>210417</v>
      </c>
      <c r="F779">
        <v>3</v>
      </c>
      <c r="G779">
        <v>7</v>
      </c>
      <c r="H779" t="s">
        <v>15</v>
      </c>
      <c r="L779">
        <v>60</v>
      </c>
      <c r="M779">
        <v>14</v>
      </c>
      <c r="N779">
        <v>630</v>
      </c>
      <c r="P779">
        <v>40</v>
      </c>
    </row>
    <row r="780" spans="1:16" x14ac:dyDescent="0.3">
      <c r="A780" t="s">
        <v>909</v>
      </c>
      <c r="B780" t="s">
        <v>13</v>
      </c>
      <c r="C780">
        <v>210504</v>
      </c>
      <c r="D780" t="s">
        <v>730</v>
      </c>
      <c r="E780">
        <v>210417</v>
      </c>
      <c r="F780">
        <v>3</v>
      </c>
      <c r="G780">
        <v>7</v>
      </c>
      <c r="H780" t="s">
        <v>15</v>
      </c>
      <c r="L780">
        <v>60</v>
      </c>
      <c r="M780">
        <v>15</v>
      </c>
      <c r="N780">
        <v>810</v>
      </c>
      <c r="P780">
        <v>40</v>
      </c>
    </row>
    <row r="781" spans="1:16" x14ac:dyDescent="0.3">
      <c r="A781" t="s">
        <v>919</v>
      </c>
      <c r="B781" t="s">
        <v>13</v>
      </c>
      <c r="C781">
        <v>210504</v>
      </c>
      <c r="D781" t="s">
        <v>730</v>
      </c>
      <c r="E781">
        <v>210417</v>
      </c>
      <c r="F781">
        <v>3</v>
      </c>
      <c r="G781">
        <v>7</v>
      </c>
      <c r="H781" t="s">
        <v>15</v>
      </c>
      <c r="L781">
        <v>60</v>
      </c>
      <c r="M781">
        <v>14</v>
      </c>
      <c r="N781">
        <v>1095</v>
      </c>
      <c r="P781">
        <v>40</v>
      </c>
    </row>
    <row r="782" spans="1:16" x14ac:dyDescent="0.3">
      <c r="A782" t="s">
        <v>920</v>
      </c>
      <c r="B782" t="s">
        <v>13</v>
      </c>
      <c r="C782">
        <v>210504</v>
      </c>
      <c r="D782" t="s">
        <v>730</v>
      </c>
      <c r="E782">
        <v>210417</v>
      </c>
      <c r="F782">
        <v>3</v>
      </c>
      <c r="G782">
        <v>7</v>
      </c>
      <c r="H782" t="s">
        <v>15</v>
      </c>
      <c r="L782">
        <v>60</v>
      </c>
      <c r="M782">
        <v>14</v>
      </c>
      <c r="N782">
        <v>1185</v>
      </c>
      <c r="P782">
        <v>40</v>
      </c>
    </row>
    <row r="783" spans="1:16" x14ac:dyDescent="0.3">
      <c r="A783" t="s">
        <v>921</v>
      </c>
      <c r="B783" t="s">
        <v>13</v>
      </c>
      <c r="C783">
        <v>210504</v>
      </c>
      <c r="D783" t="s">
        <v>730</v>
      </c>
      <c r="E783">
        <v>210417</v>
      </c>
      <c r="F783">
        <v>3</v>
      </c>
      <c r="G783">
        <v>7</v>
      </c>
      <c r="H783" t="s">
        <v>15</v>
      </c>
      <c r="L783">
        <v>60</v>
      </c>
      <c r="M783">
        <v>14</v>
      </c>
      <c r="N783">
        <v>780</v>
      </c>
      <c r="P783">
        <v>40</v>
      </c>
    </row>
    <row r="784" spans="1:16" x14ac:dyDescent="0.3">
      <c r="A784" t="s">
        <v>922</v>
      </c>
      <c r="B784" t="s">
        <v>13</v>
      </c>
      <c r="C784">
        <v>210504</v>
      </c>
      <c r="D784" t="s">
        <v>730</v>
      </c>
      <c r="E784">
        <v>210417</v>
      </c>
      <c r="F784">
        <v>3</v>
      </c>
      <c r="G784">
        <v>7</v>
      </c>
      <c r="H784" t="s">
        <v>15</v>
      </c>
      <c r="L784">
        <v>60</v>
      </c>
      <c r="M784">
        <v>14</v>
      </c>
      <c r="N784">
        <v>115</v>
      </c>
      <c r="P784">
        <v>40</v>
      </c>
    </row>
    <row r="785" spans="1:16" x14ac:dyDescent="0.3">
      <c r="A785" t="s">
        <v>932</v>
      </c>
      <c r="B785" t="s">
        <v>13</v>
      </c>
      <c r="C785">
        <v>210504</v>
      </c>
      <c r="D785" t="s">
        <v>730</v>
      </c>
      <c r="E785">
        <v>210418</v>
      </c>
      <c r="F785">
        <v>4</v>
      </c>
      <c r="G785">
        <v>7</v>
      </c>
      <c r="H785" t="s">
        <v>15</v>
      </c>
      <c r="L785">
        <v>60</v>
      </c>
      <c r="M785">
        <v>15</v>
      </c>
      <c r="N785">
        <v>1305</v>
      </c>
      <c r="P785">
        <v>40</v>
      </c>
    </row>
    <row r="786" spans="1:16" x14ac:dyDescent="0.3">
      <c r="A786" t="s">
        <v>933</v>
      </c>
      <c r="B786" t="s">
        <v>13</v>
      </c>
      <c r="C786">
        <v>210504</v>
      </c>
      <c r="D786" t="s">
        <v>730</v>
      </c>
      <c r="E786">
        <v>210418</v>
      </c>
      <c r="F786">
        <v>4</v>
      </c>
      <c r="G786">
        <v>7</v>
      </c>
      <c r="H786" t="s">
        <v>15</v>
      </c>
      <c r="L786">
        <v>60</v>
      </c>
      <c r="M786">
        <v>30</v>
      </c>
      <c r="N786">
        <v>2635</v>
      </c>
      <c r="P786">
        <v>40</v>
      </c>
    </row>
    <row r="787" spans="1:16" x14ac:dyDescent="0.3">
      <c r="A787" t="s">
        <v>934</v>
      </c>
      <c r="B787" t="s">
        <v>13</v>
      </c>
      <c r="C787">
        <v>210504</v>
      </c>
      <c r="D787" t="s">
        <v>730</v>
      </c>
      <c r="E787">
        <v>210418</v>
      </c>
      <c r="F787">
        <v>4</v>
      </c>
      <c r="G787">
        <v>7</v>
      </c>
      <c r="H787" t="s">
        <v>15</v>
      </c>
      <c r="L787">
        <v>60</v>
      </c>
      <c r="M787">
        <v>15</v>
      </c>
      <c r="N787">
        <v>705</v>
      </c>
      <c r="P787">
        <v>40</v>
      </c>
    </row>
    <row r="788" spans="1:16" x14ac:dyDescent="0.3">
      <c r="A788" t="s">
        <v>935</v>
      </c>
      <c r="B788" t="s">
        <v>13</v>
      </c>
      <c r="C788">
        <v>210504</v>
      </c>
      <c r="D788" t="s">
        <v>730</v>
      </c>
      <c r="E788">
        <v>210418</v>
      </c>
      <c r="F788">
        <v>4</v>
      </c>
      <c r="G788">
        <v>7</v>
      </c>
      <c r="H788" t="s">
        <v>15</v>
      </c>
      <c r="L788">
        <v>60</v>
      </c>
      <c r="P788">
        <v>40</v>
      </c>
    </row>
    <row r="789" spans="1:16" x14ac:dyDescent="0.3">
      <c r="A789" t="s">
        <v>942</v>
      </c>
      <c r="B789" t="s">
        <v>13</v>
      </c>
      <c r="C789">
        <v>210504</v>
      </c>
      <c r="D789" t="s">
        <v>730</v>
      </c>
      <c r="E789">
        <v>210418</v>
      </c>
      <c r="F789">
        <v>4</v>
      </c>
      <c r="G789">
        <v>7</v>
      </c>
      <c r="H789" t="s">
        <v>15</v>
      </c>
      <c r="L789">
        <v>60</v>
      </c>
      <c r="M789">
        <v>15</v>
      </c>
      <c r="N789">
        <v>795</v>
      </c>
      <c r="P789">
        <v>40</v>
      </c>
    </row>
    <row r="790" spans="1:16" x14ac:dyDescent="0.3">
      <c r="A790" t="s">
        <v>943</v>
      </c>
      <c r="B790" t="s">
        <v>13</v>
      </c>
      <c r="C790">
        <v>210504</v>
      </c>
      <c r="D790" t="s">
        <v>730</v>
      </c>
      <c r="E790">
        <v>210418</v>
      </c>
      <c r="F790">
        <v>4</v>
      </c>
      <c r="G790">
        <v>7</v>
      </c>
      <c r="H790" t="s">
        <v>15</v>
      </c>
      <c r="L790">
        <v>60</v>
      </c>
      <c r="M790">
        <v>15</v>
      </c>
      <c r="N790">
        <v>1350</v>
      </c>
      <c r="P790">
        <v>40</v>
      </c>
    </row>
    <row r="791" spans="1:16" x14ac:dyDescent="0.3">
      <c r="A791" t="s">
        <v>944</v>
      </c>
      <c r="B791" t="s">
        <v>13</v>
      </c>
      <c r="C791">
        <v>210504</v>
      </c>
      <c r="D791" t="s">
        <v>730</v>
      </c>
      <c r="E791">
        <v>210418</v>
      </c>
      <c r="F791">
        <v>4</v>
      </c>
      <c r="G791">
        <v>7</v>
      </c>
      <c r="H791" t="s">
        <v>15</v>
      </c>
      <c r="L791">
        <v>60</v>
      </c>
      <c r="M791">
        <v>15</v>
      </c>
      <c r="N791">
        <v>1080</v>
      </c>
      <c r="P791">
        <v>40</v>
      </c>
    </row>
    <row r="792" spans="1:16" x14ac:dyDescent="0.3">
      <c r="A792" t="s">
        <v>945</v>
      </c>
      <c r="B792" t="s">
        <v>13</v>
      </c>
      <c r="C792">
        <v>210504</v>
      </c>
      <c r="D792" t="s">
        <v>730</v>
      </c>
      <c r="E792">
        <v>210418</v>
      </c>
      <c r="F792">
        <v>4</v>
      </c>
      <c r="G792">
        <v>7</v>
      </c>
      <c r="H792" t="s">
        <v>15</v>
      </c>
      <c r="L792">
        <v>60</v>
      </c>
      <c r="M792">
        <v>14</v>
      </c>
      <c r="N792">
        <v>975</v>
      </c>
      <c r="P792">
        <v>40</v>
      </c>
    </row>
    <row r="793" spans="1:16" x14ac:dyDescent="0.3">
      <c r="A793" t="s">
        <v>955</v>
      </c>
      <c r="B793" t="s">
        <v>13</v>
      </c>
      <c r="C793">
        <v>210504</v>
      </c>
      <c r="D793" t="s">
        <v>730</v>
      </c>
      <c r="E793">
        <v>210418</v>
      </c>
      <c r="F793">
        <v>4</v>
      </c>
      <c r="G793">
        <v>7</v>
      </c>
      <c r="H793" t="s">
        <v>15</v>
      </c>
      <c r="L793">
        <v>60</v>
      </c>
      <c r="M793">
        <v>15</v>
      </c>
      <c r="N793">
        <v>750</v>
      </c>
      <c r="P793">
        <v>40</v>
      </c>
    </row>
    <row r="794" spans="1:16" x14ac:dyDescent="0.3">
      <c r="A794" t="s">
        <v>956</v>
      </c>
      <c r="B794" t="s">
        <v>13</v>
      </c>
      <c r="C794">
        <v>210504</v>
      </c>
      <c r="D794" t="s">
        <v>730</v>
      </c>
      <c r="E794">
        <v>210418</v>
      </c>
      <c r="F794">
        <v>4</v>
      </c>
      <c r="G794">
        <v>7</v>
      </c>
      <c r="H794" t="s">
        <v>15</v>
      </c>
      <c r="L794">
        <v>60</v>
      </c>
      <c r="M794">
        <v>15</v>
      </c>
      <c r="N794">
        <v>795</v>
      </c>
      <c r="P794">
        <v>40</v>
      </c>
    </row>
    <row r="795" spans="1:16" x14ac:dyDescent="0.3">
      <c r="A795" t="s">
        <v>957</v>
      </c>
      <c r="B795" t="s">
        <v>13</v>
      </c>
      <c r="C795">
        <v>210504</v>
      </c>
      <c r="D795" t="s">
        <v>730</v>
      </c>
      <c r="E795">
        <v>210418</v>
      </c>
      <c r="F795">
        <v>4</v>
      </c>
      <c r="G795">
        <v>7</v>
      </c>
      <c r="H795" t="s">
        <v>15</v>
      </c>
      <c r="L795">
        <v>60</v>
      </c>
      <c r="M795">
        <v>15</v>
      </c>
      <c r="N795">
        <v>705</v>
      </c>
      <c r="P795">
        <v>40</v>
      </c>
    </row>
    <row r="796" spans="1:16" x14ac:dyDescent="0.3">
      <c r="A796" t="s">
        <v>958</v>
      </c>
      <c r="B796" t="s">
        <v>13</v>
      </c>
      <c r="C796">
        <v>210504</v>
      </c>
      <c r="D796" t="s">
        <v>730</v>
      </c>
      <c r="E796">
        <v>210418</v>
      </c>
      <c r="F796">
        <v>4</v>
      </c>
      <c r="G796">
        <v>7</v>
      </c>
      <c r="H796" t="s">
        <v>15</v>
      </c>
      <c r="L796">
        <v>60</v>
      </c>
      <c r="M796">
        <v>15</v>
      </c>
      <c r="N796">
        <v>1215</v>
      </c>
      <c r="P796">
        <v>40</v>
      </c>
    </row>
    <row r="797" spans="1:16" x14ac:dyDescent="0.3">
      <c r="A797" t="s">
        <v>968</v>
      </c>
      <c r="B797" t="s">
        <v>13</v>
      </c>
      <c r="C797">
        <v>210504</v>
      </c>
      <c r="D797" t="s">
        <v>730</v>
      </c>
      <c r="E797">
        <v>210418</v>
      </c>
      <c r="F797">
        <v>4</v>
      </c>
      <c r="G797">
        <v>7</v>
      </c>
      <c r="H797" t="s">
        <v>15</v>
      </c>
      <c r="L797">
        <v>60</v>
      </c>
      <c r="M797">
        <v>15</v>
      </c>
      <c r="N797">
        <v>990</v>
      </c>
      <c r="P797">
        <v>40</v>
      </c>
    </row>
    <row r="798" spans="1:16" x14ac:dyDescent="0.3">
      <c r="A798" t="s">
        <v>969</v>
      </c>
      <c r="B798" t="s">
        <v>13</v>
      </c>
      <c r="C798">
        <v>210504</v>
      </c>
      <c r="D798" t="s">
        <v>730</v>
      </c>
      <c r="E798">
        <v>210418</v>
      </c>
      <c r="F798">
        <v>4</v>
      </c>
      <c r="G798">
        <v>7</v>
      </c>
      <c r="H798" t="s">
        <v>15</v>
      </c>
      <c r="L798">
        <v>60</v>
      </c>
      <c r="M798">
        <v>15</v>
      </c>
      <c r="N798">
        <v>705</v>
      </c>
      <c r="P798">
        <v>40</v>
      </c>
    </row>
    <row r="799" spans="1:16" x14ac:dyDescent="0.3">
      <c r="A799" t="s">
        <v>970</v>
      </c>
      <c r="B799" t="s">
        <v>13</v>
      </c>
      <c r="C799">
        <v>210504</v>
      </c>
      <c r="D799" t="s">
        <v>730</v>
      </c>
      <c r="E799">
        <v>210418</v>
      </c>
      <c r="F799">
        <v>4</v>
      </c>
      <c r="G799">
        <v>7</v>
      </c>
      <c r="H799" t="s">
        <v>15</v>
      </c>
      <c r="L799">
        <v>60</v>
      </c>
      <c r="M799">
        <v>15</v>
      </c>
      <c r="N799">
        <v>555</v>
      </c>
      <c r="P799">
        <v>40</v>
      </c>
    </row>
    <row r="800" spans="1:16" x14ac:dyDescent="0.3">
      <c r="A800" t="s">
        <v>971</v>
      </c>
      <c r="B800" t="s">
        <v>13</v>
      </c>
      <c r="C800">
        <v>210504</v>
      </c>
      <c r="D800" t="s">
        <v>730</v>
      </c>
      <c r="E800">
        <v>210418</v>
      </c>
      <c r="F800">
        <v>4</v>
      </c>
      <c r="G800">
        <v>7</v>
      </c>
      <c r="H800" t="s">
        <v>15</v>
      </c>
      <c r="L800">
        <v>60</v>
      </c>
      <c r="M800">
        <v>15</v>
      </c>
      <c r="N800">
        <v>855</v>
      </c>
      <c r="P800">
        <v>40</v>
      </c>
    </row>
    <row r="801" spans="1:16" x14ac:dyDescent="0.3">
      <c r="A801" t="s">
        <v>982</v>
      </c>
      <c r="B801" t="s">
        <v>13</v>
      </c>
      <c r="C801">
        <v>210504</v>
      </c>
      <c r="D801" t="s">
        <v>730</v>
      </c>
      <c r="E801">
        <v>210418</v>
      </c>
      <c r="F801">
        <v>4</v>
      </c>
      <c r="G801">
        <v>7</v>
      </c>
      <c r="H801" t="s">
        <v>15</v>
      </c>
      <c r="L801">
        <v>60</v>
      </c>
      <c r="M801">
        <v>15</v>
      </c>
      <c r="P801">
        <v>40</v>
      </c>
    </row>
    <row r="802" spans="1:16" x14ac:dyDescent="0.3">
      <c r="A802" t="s">
        <v>983</v>
      </c>
      <c r="B802" t="s">
        <v>13</v>
      </c>
      <c r="C802">
        <v>210504</v>
      </c>
      <c r="D802" t="s">
        <v>730</v>
      </c>
      <c r="E802">
        <v>210418</v>
      </c>
      <c r="F802">
        <v>4</v>
      </c>
      <c r="G802">
        <v>7</v>
      </c>
      <c r="H802" t="s">
        <v>15</v>
      </c>
      <c r="L802">
        <v>60</v>
      </c>
      <c r="M802">
        <v>15</v>
      </c>
      <c r="P802">
        <v>40</v>
      </c>
    </row>
    <row r="803" spans="1:16" x14ac:dyDescent="0.3">
      <c r="A803" t="s">
        <v>984</v>
      </c>
      <c r="B803" t="s">
        <v>13</v>
      </c>
      <c r="C803">
        <v>210504</v>
      </c>
      <c r="D803" t="s">
        <v>730</v>
      </c>
      <c r="E803">
        <v>210418</v>
      </c>
      <c r="F803">
        <v>4</v>
      </c>
      <c r="G803">
        <v>7</v>
      </c>
      <c r="H803" t="s">
        <v>15</v>
      </c>
      <c r="L803">
        <v>60</v>
      </c>
      <c r="M803">
        <v>15</v>
      </c>
      <c r="P803">
        <v>40</v>
      </c>
    </row>
    <row r="804" spans="1:16" x14ac:dyDescent="0.3">
      <c r="A804" t="s">
        <v>994</v>
      </c>
      <c r="B804" t="s">
        <v>13</v>
      </c>
      <c r="C804">
        <v>210504</v>
      </c>
      <c r="D804" t="s">
        <v>730</v>
      </c>
      <c r="E804">
        <v>210419</v>
      </c>
      <c r="F804">
        <v>5</v>
      </c>
      <c r="G804">
        <v>7</v>
      </c>
      <c r="H804" t="s">
        <v>15</v>
      </c>
      <c r="L804">
        <v>60</v>
      </c>
      <c r="M804">
        <v>15</v>
      </c>
      <c r="N804">
        <v>480</v>
      </c>
      <c r="P804">
        <v>40</v>
      </c>
    </row>
    <row r="805" spans="1:16" x14ac:dyDescent="0.3">
      <c r="A805" t="s">
        <v>995</v>
      </c>
      <c r="B805" t="s">
        <v>13</v>
      </c>
      <c r="C805">
        <v>210504</v>
      </c>
      <c r="D805" t="s">
        <v>730</v>
      </c>
      <c r="E805">
        <v>210419</v>
      </c>
      <c r="F805">
        <v>5</v>
      </c>
      <c r="G805">
        <v>7</v>
      </c>
      <c r="H805" t="s">
        <v>15</v>
      </c>
      <c r="L805">
        <v>60</v>
      </c>
      <c r="M805">
        <v>15</v>
      </c>
      <c r="N805">
        <v>465</v>
      </c>
      <c r="P805">
        <v>40</v>
      </c>
    </row>
    <row r="806" spans="1:16" x14ac:dyDescent="0.3">
      <c r="A806" t="s">
        <v>996</v>
      </c>
      <c r="B806" t="s">
        <v>13</v>
      </c>
      <c r="C806">
        <v>210504</v>
      </c>
      <c r="D806" t="s">
        <v>730</v>
      </c>
      <c r="E806">
        <v>210419</v>
      </c>
      <c r="F806">
        <v>5</v>
      </c>
      <c r="G806">
        <v>7</v>
      </c>
      <c r="H806" t="s">
        <v>15</v>
      </c>
      <c r="L806">
        <v>60</v>
      </c>
      <c r="M806">
        <v>15</v>
      </c>
      <c r="N806">
        <v>450</v>
      </c>
      <c r="P806">
        <v>40</v>
      </c>
    </row>
    <row r="807" spans="1:16" x14ac:dyDescent="0.3">
      <c r="A807" t="s">
        <v>997</v>
      </c>
      <c r="B807" t="s">
        <v>13</v>
      </c>
      <c r="C807">
        <v>210504</v>
      </c>
      <c r="D807" t="s">
        <v>730</v>
      </c>
      <c r="E807">
        <v>210419</v>
      </c>
      <c r="F807">
        <v>5</v>
      </c>
      <c r="G807">
        <v>7</v>
      </c>
      <c r="H807" t="s">
        <v>15</v>
      </c>
      <c r="L807">
        <v>60</v>
      </c>
      <c r="M807">
        <v>15</v>
      </c>
      <c r="N807">
        <v>645</v>
      </c>
      <c r="P807">
        <v>40</v>
      </c>
    </row>
    <row r="808" spans="1:16" x14ac:dyDescent="0.3">
      <c r="A808" t="s">
        <v>1004</v>
      </c>
      <c r="B808" t="s">
        <v>13</v>
      </c>
      <c r="C808">
        <v>210504</v>
      </c>
      <c r="D808" t="s">
        <v>730</v>
      </c>
      <c r="E808">
        <v>210419</v>
      </c>
      <c r="F808">
        <v>5</v>
      </c>
      <c r="G808">
        <v>7</v>
      </c>
      <c r="H808" t="s">
        <v>15</v>
      </c>
      <c r="L808">
        <v>60</v>
      </c>
      <c r="M808">
        <v>15</v>
      </c>
      <c r="N808">
        <v>780</v>
      </c>
      <c r="P808">
        <v>40</v>
      </c>
    </row>
    <row r="809" spans="1:16" x14ac:dyDescent="0.3">
      <c r="A809" t="s">
        <v>1005</v>
      </c>
      <c r="B809" t="s">
        <v>13</v>
      </c>
      <c r="C809">
        <v>210504</v>
      </c>
      <c r="D809" t="s">
        <v>730</v>
      </c>
      <c r="E809">
        <v>210419</v>
      </c>
      <c r="F809">
        <v>5</v>
      </c>
      <c r="G809">
        <v>7</v>
      </c>
      <c r="H809" t="s">
        <v>15</v>
      </c>
      <c r="L809">
        <v>60</v>
      </c>
      <c r="M809">
        <v>15</v>
      </c>
      <c r="N809">
        <v>810</v>
      </c>
      <c r="P809">
        <v>40</v>
      </c>
    </row>
    <row r="810" spans="1:16" x14ac:dyDescent="0.3">
      <c r="A810" t="s">
        <v>1006</v>
      </c>
      <c r="B810" t="s">
        <v>13</v>
      </c>
      <c r="C810">
        <v>210504</v>
      </c>
      <c r="D810" t="s">
        <v>730</v>
      </c>
      <c r="E810">
        <v>210419</v>
      </c>
      <c r="F810">
        <v>5</v>
      </c>
      <c r="G810">
        <v>7</v>
      </c>
      <c r="H810" t="s">
        <v>15</v>
      </c>
      <c r="L810">
        <v>60</v>
      </c>
      <c r="M810">
        <v>30</v>
      </c>
      <c r="N810">
        <v>1110</v>
      </c>
      <c r="P810">
        <v>40</v>
      </c>
    </row>
    <row r="811" spans="1:16" x14ac:dyDescent="0.3">
      <c r="A811" t="s">
        <v>1007</v>
      </c>
      <c r="B811" t="s">
        <v>13</v>
      </c>
      <c r="C811">
        <v>210504</v>
      </c>
      <c r="D811" t="s">
        <v>730</v>
      </c>
      <c r="E811">
        <v>210419</v>
      </c>
      <c r="F811">
        <v>5</v>
      </c>
      <c r="G811">
        <v>7</v>
      </c>
      <c r="H811" t="s">
        <v>15</v>
      </c>
      <c r="L811">
        <v>60</v>
      </c>
      <c r="M811">
        <v>15</v>
      </c>
      <c r="N811">
        <v>840</v>
      </c>
      <c r="P811">
        <v>40</v>
      </c>
    </row>
    <row r="812" spans="1:16" x14ac:dyDescent="0.3">
      <c r="A812" t="s">
        <v>1017</v>
      </c>
      <c r="B812" t="s">
        <v>13</v>
      </c>
      <c r="C812">
        <v>210504</v>
      </c>
      <c r="D812" t="s">
        <v>730</v>
      </c>
      <c r="E812">
        <v>210419</v>
      </c>
      <c r="F812">
        <v>5</v>
      </c>
      <c r="G812">
        <v>7</v>
      </c>
      <c r="H812" t="s">
        <v>15</v>
      </c>
      <c r="L812">
        <v>60</v>
      </c>
      <c r="M812">
        <v>15</v>
      </c>
      <c r="N812">
        <v>1050</v>
      </c>
      <c r="P812">
        <v>40</v>
      </c>
    </row>
    <row r="813" spans="1:16" x14ac:dyDescent="0.3">
      <c r="A813" t="s">
        <v>1018</v>
      </c>
      <c r="B813" t="s">
        <v>13</v>
      </c>
      <c r="C813">
        <v>210504</v>
      </c>
      <c r="D813" t="s">
        <v>730</v>
      </c>
      <c r="E813">
        <v>210419</v>
      </c>
      <c r="F813">
        <v>5</v>
      </c>
      <c r="G813">
        <v>7</v>
      </c>
      <c r="H813" t="s">
        <v>15</v>
      </c>
      <c r="L813">
        <v>60</v>
      </c>
      <c r="M813">
        <v>15</v>
      </c>
      <c r="N813">
        <v>735</v>
      </c>
      <c r="P813">
        <v>40</v>
      </c>
    </row>
    <row r="814" spans="1:16" x14ac:dyDescent="0.3">
      <c r="A814" t="s">
        <v>1019</v>
      </c>
      <c r="B814" t="s">
        <v>13</v>
      </c>
      <c r="C814">
        <v>210504</v>
      </c>
      <c r="D814" t="s">
        <v>730</v>
      </c>
      <c r="E814">
        <v>210419</v>
      </c>
      <c r="F814">
        <v>5</v>
      </c>
      <c r="G814">
        <v>7</v>
      </c>
      <c r="H814" t="s">
        <v>15</v>
      </c>
      <c r="L814">
        <v>60</v>
      </c>
      <c r="M814">
        <v>15</v>
      </c>
      <c r="N814">
        <v>960</v>
      </c>
      <c r="P814">
        <v>40</v>
      </c>
    </row>
    <row r="815" spans="1:16" x14ac:dyDescent="0.3">
      <c r="A815" t="s">
        <v>1020</v>
      </c>
      <c r="B815" t="s">
        <v>13</v>
      </c>
      <c r="C815">
        <v>210504</v>
      </c>
      <c r="D815" t="s">
        <v>730</v>
      </c>
      <c r="E815">
        <v>210419</v>
      </c>
      <c r="F815">
        <v>5</v>
      </c>
      <c r="G815">
        <v>7</v>
      </c>
      <c r="H815" t="s">
        <v>15</v>
      </c>
      <c r="L815">
        <v>60</v>
      </c>
      <c r="M815">
        <v>15</v>
      </c>
      <c r="N815">
        <v>750</v>
      </c>
      <c r="P815">
        <v>40</v>
      </c>
    </row>
    <row r="816" spans="1:16" x14ac:dyDescent="0.3">
      <c r="A816" t="s">
        <v>1032</v>
      </c>
      <c r="B816" t="s">
        <v>13</v>
      </c>
      <c r="C816">
        <v>210504</v>
      </c>
      <c r="D816" t="s">
        <v>730</v>
      </c>
      <c r="E816">
        <v>210419</v>
      </c>
      <c r="F816">
        <v>5</v>
      </c>
      <c r="G816">
        <v>7</v>
      </c>
      <c r="H816" t="s">
        <v>15</v>
      </c>
      <c r="L816">
        <v>60</v>
      </c>
      <c r="M816">
        <v>15</v>
      </c>
      <c r="N816">
        <v>660</v>
      </c>
      <c r="P816">
        <v>40</v>
      </c>
    </row>
    <row r="817" spans="1:16" x14ac:dyDescent="0.3">
      <c r="A817" t="s">
        <v>1033</v>
      </c>
      <c r="B817" t="s">
        <v>13</v>
      </c>
      <c r="C817">
        <v>210504</v>
      </c>
      <c r="D817" t="s">
        <v>730</v>
      </c>
      <c r="E817">
        <v>210419</v>
      </c>
      <c r="F817">
        <v>5</v>
      </c>
      <c r="G817">
        <v>7</v>
      </c>
      <c r="H817" t="s">
        <v>15</v>
      </c>
      <c r="L817">
        <v>60</v>
      </c>
      <c r="M817">
        <v>25</v>
      </c>
      <c r="N817">
        <v>1395</v>
      </c>
      <c r="P817">
        <v>40</v>
      </c>
    </row>
    <row r="818" spans="1:16" x14ac:dyDescent="0.3">
      <c r="A818" t="s">
        <v>1034</v>
      </c>
      <c r="B818" t="s">
        <v>13</v>
      </c>
      <c r="C818">
        <v>210504</v>
      </c>
      <c r="D818" t="s">
        <v>730</v>
      </c>
      <c r="E818">
        <v>210419</v>
      </c>
      <c r="F818">
        <v>5</v>
      </c>
      <c r="G818">
        <v>7</v>
      </c>
      <c r="H818" t="s">
        <v>15</v>
      </c>
      <c r="L818">
        <v>60</v>
      </c>
      <c r="M818">
        <v>15</v>
      </c>
      <c r="N818">
        <v>540</v>
      </c>
      <c r="P818">
        <v>40</v>
      </c>
    </row>
    <row r="819" spans="1:16" x14ac:dyDescent="0.3">
      <c r="A819" t="s">
        <v>1035</v>
      </c>
      <c r="B819" t="s">
        <v>13</v>
      </c>
      <c r="C819">
        <v>210504</v>
      </c>
      <c r="D819" t="s">
        <v>730</v>
      </c>
      <c r="E819">
        <v>210419</v>
      </c>
      <c r="F819">
        <v>5</v>
      </c>
      <c r="G819">
        <v>7</v>
      </c>
      <c r="H819" t="s">
        <v>15</v>
      </c>
      <c r="L819">
        <v>60</v>
      </c>
      <c r="M819">
        <v>15</v>
      </c>
      <c r="N819">
        <v>795</v>
      </c>
      <c r="P819">
        <v>40</v>
      </c>
    </row>
    <row r="820" spans="1:16" x14ac:dyDescent="0.3">
      <c r="A820" t="s">
        <v>1046</v>
      </c>
      <c r="B820" t="s">
        <v>13</v>
      </c>
      <c r="C820">
        <v>210504</v>
      </c>
      <c r="D820" t="s">
        <v>730</v>
      </c>
      <c r="E820">
        <v>210419</v>
      </c>
      <c r="F820">
        <v>5</v>
      </c>
      <c r="G820">
        <v>7</v>
      </c>
      <c r="H820" t="s">
        <v>15</v>
      </c>
      <c r="L820">
        <v>60</v>
      </c>
      <c r="M820">
        <v>14</v>
      </c>
      <c r="N820">
        <v>585</v>
      </c>
      <c r="P820">
        <v>40</v>
      </c>
    </row>
    <row r="821" spans="1:16" x14ac:dyDescent="0.3">
      <c r="A821" t="s">
        <v>1047</v>
      </c>
      <c r="B821" t="s">
        <v>13</v>
      </c>
      <c r="C821">
        <v>210504</v>
      </c>
      <c r="D821" t="s">
        <v>730</v>
      </c>
      <c r="E821">
        <v>210419</v>
      </c>
      <c r="F821">
        <v>5</v>
      </c>
      <c r="G821">
        <v>7</v>
      </c>
      <c r="H821" t="s">
        <v>15</v>
      </c>
      <c r="L821">
        <v>60</v>
      </c>
      <c r="M821">
        <v>14</v>
      </c>
      <c r="N821">
        <v>585</v>
      </c>
      <c r="P821">
        <v>40</v>
      </c>
    </row>
    <row r="822" spans="1:16" x14ac:dyDescent="0.3">
      <c r="A822" t="s">
        <v>1048</v>
      </c>
      <c r="B822" t="s">
        <v>13</v>
      </c>
      <c r="C822">
        <v>210504</v>
      </c>
      <c r="D822" t="s">
        <v>730</v>
      </c>
      <c r="E822">
        <v>210419</v>
      </c>
      <c r="F822">
        <v>5</v>
      </c>
      <c r="G822">
        <v>7</v>
      </c>
      <c r="H822" t="s">
        <v>15</v>
      </c>
      <c r="L822">
        <v>60</v>
      </c>
      <c r="M822">
        <v>14</v>
      </c>
      <c r="N822">
        <v>465</v>
      </c>
      <c r="P822">
        <v>40</v>
      </c>
    </row>
    <row r="823" spans="1:16" x14ac:dyDescent="0.3">
      <c r="A823" t="s">
        <v>1049</v>
      </c>
      <c r="B823" t="s">
        <v>13</v>
      </c>
      <c r="C823">
        <v>210504</v>
      </c>
      <c r="D823" t="s">
        <v>730</v>
      </c>
      <c r="E823">
        <v>210419</v>
      </c>
      <c r="F823">
        <v>5</v>
      </c>
      <c r="G823">
        <v>7</v>
      </c>
      <c r="H823" t="s">
        <v>15</v>
      </c>
      <c r="L823">
        <v>60</v>
      </c>
      <c r="M823">
        <v>14</v>
      </c>
      <c r="N823">
        <v>735</v>
      </c>
      <c r="P823">
        <v>40</v>
      </c>
    </row>
    <row r="824" spans="1:16" x14ac:dyDescent="0.3">
      <c r="A824" t="s">
        <v>1059</v>
      </c>
      <c r="B824" t="s">
        <v>13</v>
      </c>
      <c r="C824">
        <v>210504</v>
      </c>
      <c r="D824" t="s">
        <v>730</v>
      </c>
      <c r="E824">
        <v>210420</v>
      </c>
      <c r="F824">
        <v>6</v>
      </c>
      <c r="G824">
        <v>7</v>
      </c>
      <c r="H824" t="s">
        <v>15</v>
      </c>
      <c r="L824">
        <v>60</v>
      </c>
      <c r="M824">
        <v>15</v>
      </c>
      <c r="N824">
        <v>1560</v>
      </c>
      <c r="P824">
        <v>40</v>
      </c>
    </row>
    <row r="825" spans="1:16" x14ac:dyDescent="0.3">
      <c r="A825" t="s">
        <v>1060</v>
      </c>
      <c r="B825" t="s">
        <v>13</v>
      </c>
      <c r="C825">
        <v>210504</v>
      </c>
      <c r="D825" t="s">
        <v>730</v>
      </c>
      <c r="E825">
        <v>210420</v>
      </c>
      <c r="F825">
        <v>6</v>
      </c>
      <c r="G825">
        <v>7</v>
      </c>
      <c r="H825" t="s">
        <v>15</v>
      </c>
      <c r="L825">
        <v>60</v>
      </c>
      <c r="M825">
        <v>15</v>
      </c>
      <c r="N825">
        <v>930</v>
      </c>
      <c r="P825">
        <v>40</v>
      </c>
    </row>
    <row r="826" spans="1:16" x14ac:dyDescent="0.3">
      <c r="A826" t="s">
        <v>1061</v>
      </c>
      <c r="B826" t="s">
        <v>13</v>
      </c>
      <c r="C826">
        <v>210504</v>
      </c>
      <c r="D826" t="s">
        <v>730</v>
      </c>
      <c r="E826">
        <v>210420</v>
      </c>
      <c r="F826">
        <v>6</v>
      </c>
      <c r="G826">
        <v>7</v>
      </c>
      <c r="H826" t="s">
        <v>15</v>
      </c>
      <c r="L826">
        <v>60</v>
      </c>
      <c r="M826">
        <v>15</v>
      </c>
      <c r="N826">
        <v>705</v>
      </c>
      <c r="P826">
        <v>40</v>
      </c>
    </row>
    <row r="827" spans="1:16" x14ac:dyDescent="0.3">
      <c r="A827" t="s">
        <v>1062</v>
      </c>
      <c r="B827" t="s">
        <v>13</v>
      </c>
      <c r="C827">
        <v>210504</v>
      </c>
      <c r="D827" t="s">
        <v>730</v>
      </c>
      <c r="E827">
        <v>210420</v>
      </c>
      <c r="F827">
        <v>6</v>
      </c>
      <c r="G827">
        <v>7</v>
      </c>
      <c r="H827" t="s">
        <v>15</v>
      </c>
      <c r="L827">
        <v>60</v>
      </c>
      <c r="M827">
        <v>15</v>
      </c>
      <c r="N827">
        <v>660</v>
      </c>
      <c r="P827">
        <v>40</v>
      </c>
    </row>
    <row r="828" spans="1:16" x14ac:dyDescent="0.3">
      <c r="A828" t="s">
        <v>1069</v>
      </c>
      <c r="B828" t="s">
        <v>13</v>
      </c>
      <c r="C828">
        <v>210504</v>
      </c>
      <c r="D828" t="s">
        <v>730</v>
      </c>
      <c r="E828">
        <v>210420</v>
      </c>
      <c r="F828">
        <v>6</v>
      </c>
      <c r="G828">
        <v>7</v>
      </c>
      <c r="H828" t="s">
        <v>15</v>
      </c>
      <c r="L828">
        <v>60</v>
      </c>
      <c r="M828">
        <v>15</v>
      </c>
      <c r="N828">
        <v>525</v>
      </c>
      <c r="P828">
        <v>40</v>
      </c>
    </row>
    <row r="829" spans="1:16" x14ac:dyDescent="0.3">
      <c r="A829" t="s">
        <v>1070</v>
      </c>
      <c r="B829" t="s">
        <v>13</v>
      </c>
      <c r="C829">
        <v>210504</v>
      </c>
      <c r="D829" t="s">
        <v>730</v>
      </c>
      <c r="E829">
        <v>210420</v>
      </c>
      <c r="F829">
        <v>6</v>
      </c>
      <c r="G829">
        <v>7</v>
      </c>
      <c r="H829" t="s">
        <v>15</v>
      </c>
      <c r="L829">
        <v>60</v>
      </c>
      <c r="M829">
        <v>30</v>
      </c>
      <c r="N829">
        <v>960</v>
      </c>
      <c r="P829">
        <v>40</v>
      </c>
    </row>
    <row r="830" spans="1:16" x14ac:dyDescent="0.3">
      <c r="A830" t="s">
        <v>1071</v>
      </c>
      <c r="B830" t="s">
        <v>13</v>
      </c>
      <c r="C830">
        <v>210504</v>
      </c>
      <c r="D830" t="s">
        <v>730</v>
      </c>
      <c r="E830">
        <v>210420</v>
      </c>
      <c r="F830">
        <v>6</v>
      </c>
      <c r="G830">
        <v>7</v>
      </c>
      <c r="H830" t="s">
        <v>15</v>
      </c>
      <c r="L830">
        <v>60</v>
      </c>
      <c r="M830">
        <v>15</v>
      </c>
      <c r="N830">
        <v>780</v>
      </c>
      <c r="P830">
        <v>40</v>
      </c>
    </row>
    <row r="831" spans="1:16" x14ac:dyDescent="0.3">
      <c r="A831" t="s">
        <v>1072</v>
      </c>
      <c r="B831" t="s">
        <v>13</v>
      </c>
      <c r="C831">
        <v>210504</v>
      </c>
      <c r="D831" t="s">
        <v>730</v>
      </c>
      <c r="E831">
        <v>210420</v>
      </c>
      <c r="F831">
        <v>6</v>
      </c>
      <c r="G831">
        <v>7</v>
      </c>
      <c r="H831" t="s">
        <v>15</v>
      </c>
      <c r="L831">
        <v>60</v>
      </c>
      <c r="M831">
        <v>15</v>
      </c>
      <c r="N831">
        <v>1095</v>
      </c>
      <c r="P831">
        <v>40</v>
      </c>
    </row>
    <row r="832" spans="1:16" x14ac:dyDescent="0.3">
      <c r="A832" t="s">
        <v>1082</v>
      </c>
      <c r="B832" t="s">
        <v>13</v>
      </c>
      <c r="C832">
        <v>210504</v>
      </c>
      <c r="D832" t="s">
        <v>730</v>
      </c>
      <c r="E832">
        <v>210420</v>
      </c>
      <c r="F832">
        <v>6</v>
      </c>
      <c r="G832">
        <v>7</v>
      </c>
      <c r="H832" t="s">
        <v>15</v>
      </c>
      <c r="L832">
        <v>60</v>
      </c>
      <c r="M832">
        <v>15</v>
      </c>
      <c r="N832">
        <v>615</v>
      </c>
      <c r="P832">
        <v>40</v>
      </c>
    </row>
    <row r="833" spans="1:16" x14ac:dyDescent="0.3">
      <c r="A833" t="s">
        <v>1083</v>
      </c>
      <c r="B833" t="s">
        <v>13</v>
      </c>
      <c r="C833">
        <v>210504</v>
      </c>
      <c r="D833" t="s">
        <v>730</v>
      </c>
      <c r="E833">
        <v>210420</v>
      </c>
      <c r="F833">
        <v>6</v>
      </c>
      <c r="G833">
        <v>7</v>
      </c>
      <c r="H833" t="s">
        <v>15</v>
      </c>
      <c r="L833">
        <v>60</v>
      </c>
      <c r="M833">
        <v>15</v>
      </c>
      <c r="N833">
        <v>570</v>
      </c>
      <c r="P833">
        <v>40</v>
      </c>
    </row>
    <row r="834" spans="1:16" x14ac:dyDescent="0.3">
      <c r="A834" t="s">
        <v>1084</v>
      </c>
      <c r="B834" t="s">
        <v>13</v>
      </c>
      <c r="C834">
        <v>210504</v>
      </c>
      <c r="D834" t="s">
        <v>730</v>
      </c>
      <c r="E834">
        <v>210420</v>
      </c>
      <c r="F834">
        <v>6</v>
      </c>
      <c r="G834">
        <v>7</v>
      </c>
      <c r="H834" t="s">
        <v>15</v>
      </c>
      <c r="L834">
        <v>60</v>
      </c>
      <c r="M834">
        <v>15</v>
      </c>
      <c r="N834">
        <v>960</v>
      </c>
      <c r="P834">
        <v>40</v>
      </c>
    </row>
    <row r="835" spans="1:16" x14ac:dyDescent="0.3">
      <c r="A835" t="s">
        <v>1085</v>
      </c>
      <c r="B835" t="s">
        <v>13</v>
      </c>
      <c r="C835">
        <v>210504</v>
      </c>
      <c r="D835" t="s">
        <v>730</v>
      </c>
      <c r="E835">
        <v>210420</v>
      </c>
      <c r="F835">
        <v>6</v>
      </c>
      <c r="G835">
        <v>7</v>
      </c>
      <c r="H835" t="s">
        <v>15</v>
      </c>
      <c r="L835">
        <v>60</v>
      </c>
      <c r="M835">
        <v>0</v>
      </c>
      <c r="N835">
        <v>1110</v>
      </c>
      <c r="P835">
        <v>40</v>
      </c>
    </row>
    <row r="836" spans="1:16" x14ac:dyDescent="0.3">
      <c r="A836" t="s">
        <v>1095</v>
      </c>
      <c r="B836" t="s">
        <v>13</v>
      </c>
      <c r="C836">
        <v>210504</v>
      </c>
      <c r="D836" t="s">
        <v>730</v>
      </c>
      <c r="E836">
        <v>210420</v>
      </c>
      <c r="F836">
        <v>6</v>
      </c>
      <c r="G836">
        <v>7</v>
      </c>
      <c r="H836" t="s">
        <v>15</v>
      </c>
      <c r="L836">
        <v>60</v>
      </c>
      <c r="M836">
        <v>200</v>
      </c>
      <c r="N836">
        <v>12990</v>
      </c>
      <c r="P836">
        <v>40</v>
      </c>
    </row>
    <row r="837" spans="1:16" x14ac:dyDescent="0.3">
      <c r="A837" t="s">
        <v>1096</v>
      </c>
      <c r="B837" t="s">
        <v>13</v>
      </c>
      <c r="C837">
        <v>210504</v>
      </c>
      <c r="D837" t="s">
        <v>730</v>
      </c>
      <c r="E837">
        <v>210420</v>
      </c>
      <c r="F837">
        <v>6</v>
      </c>
      <c r="G837">
        <v>7</v>
      </c>
      <c r="H837" t="s">
        <v>15</v>
      </c>
      <c r="L837">
        <v>60</v>
      </c>
      <c r="M837">
        <v>30</v>
      </c>
      <c r="N837">
        <v>1155</v>
      </c>
      <c r="P837">
        <v>40</v>
      </c>
    </row>
    <row r="838" spans="1:16" x14ac:dyDescent="0.3">
      <c r="A838" t="s">
        <v>1097</v>
      </c>
      <c r="B838" t="s">
        <v>13</v>
      </c>
      <c r="C838">
        <v>210504</v>
      </c>
      <c r="D838" t="s">
        <v>730</v>
      </c>
      <c r="E838">
        <v>210420</v>
      </c>
      <c r="F838">
        <v>6</v>
      </c>
      <c r="G838">
        <v>7</v>
      </c>
      <c r="H838" t="s">
        <v>15</v>
      </c>
      <c r="L838">
        <v>60</v>
      </c>
      <c r="M838">
        <v>30</v>
      </c>
      <c r="N838">
        <v>1110</v>
      </c>
      <c r="P838">
        <v>40</v>
      </c>
    </row>
    <row r="839" spans="1:16" x14ac:dyDescent="0.3">
      <c r="A839" t="s">
        <v>1098</v>
      </c>
      <c r="B839" t="s">
        <v>13</v>
      </c>
      <c r="C839">
        <v>210504</v>
      </c>
      <c r="D839" t="s">
        <v>730</v>
      </c>
      <c r="E839">
        <v>210420</v>
      </c>
      <c r="F839">
        <v>6</v>
      </c>
      <c r="G839">
        <v>7</v>
      </c>
      <c r="H839" t="s">
        <v>15</v>
      </c>
      <c r="L839">
        <v>60</v>
      </c>
      <c r="M839">
        <v>15</v>
      </c>
      <c r="N839">
        <v>1050</v>
      </c>
      <c r="P839">
        <v>40</v>
      </c>
    </row>
    <row r="840" spans="1:16" x14ac:dyDescent="0.3">
      <c r="A840" t="s">
        <v>1108</v>
      </c>
      <c r="B840" t="s">
        <v>13</v>
      </c>
      <c r="C840">
        <v>210504</v>
      </c>
      <c r="D840" t="s">
        <v>730</v>
      </c>
      <c r="E840">
        <v>210420</v>
      </c>
      <c r="F840">
        <v>6</v>
      </c>
      <c r="G840">
        <v>7</v>
      </c>
      <c r="H840" t="s">
        <v>15</v>
      </c>
      <c r="L840">
        <v>60</v>
      </c>
      <c r="M840">
        <v>15</v>
      </c>
      <c r="N840">
        <v>990</v>
      </c>
      <c r="P840">
        <v>40</v>
      </c>
    </row>
    <row r="841" spans="1:16" x14ac:dyDescent="0.3">
      <c r="A841" t="s">
        <v>1109</v>
      </c>
      <c r="B841" t="s">
        <v>13</v>
      </c>
      <c r="C841">
        <v>210504</v>
      </c>
      <c r="D841" t="s">
        <v>730</v>
      </c>
      <c r="E841">
        <v>210420</v>
      </c>
      <c r="F841">
        <v>6</v>
      </c>
      <c r="G841">
        <v>7</v>
      </c>
      <c r="H841" t="s">
        <v>15</v>
      </c>
      <c r="L841">
        <v>60</v>
      </c>
      <c r="M841">
        <v>15</v>
      </c>
      <c r="N841">
        <v>960</v>
      </c>
      <c r="P841">
        <v>40</v>
      </c>
    </row>
    <row r="842" spans="1:16" x14ac:dyDescent="0.3">
      <c r="A842" t="s">
        <v>1110</v>
      </c>
      <c r="B842" t="s">
        <v>13</v>
      </c>
      <c r="C842">
        <v>210504</v>
      </c>
      <c r="D842" t="s">
        <v>730</v>
      </c>
      <c r="E842">
        <v>210420</v>
      </c>
      <c r="F842">
        <v>6</v>
      </c>
      <c r="G842">
        <v>7</v>
      </c>
      <c r="H842" t="s">
        <v>15</v>
      </c>
      <c r="L842">
        <v>60</v>
      </c>
      <c r="M842">
        <v>15</v>
      </c>
      <c r="N842">
        <v>975</v>
      </c>
      <c r="P842">
        <v>40</v>
      </c>
    </row>
    <row r="843" spans="1:16" x14ac:dyDescent="0.3">
      <c r="A843" t="s">
        <v>1111</v>
      </c>
      <c r="B843" t="s">
        <v>13</v>
      </c>
      <c r="C843">
        <v>210504</v>
      </c>
      <c r="D843" t="s">
        <v>730</v>
      </c>
      <c r="E843">
        <v>210420</v>
      </c>
      <c r="F843">
        <v>6</v>
      </c>
      <c r="G843">
        <v>7</v>
      </c>
      <c r="H843" t="s">
        <v>15</v>
      </c>
      <c r="L843">
        <v>60</v>
      </c>
      <c r="M843">
        <v>15</v>
      </c>
      <c r="N843">
        <v>990</v>
      </c>
      <c r="P843">
        <v>40</v>
      </c>
    </row>
    <row r="844" spans="1:16" x14ac:dyDescent="0.3">
      <c r="A844" t="s">
        <v>1121</v>
      </c>
      <c r="B844" t="s">
        <v>13</v>
      </c>
      <c r="C844">
        <v>210506</v>
      </c>
      <c r="D844" t="s">
        <v>730</v>
      </c>
      <c r="E844">
        <v>210421</v>
      </c>
      <c r="F844">
        <v>7</v>
      </c>
      <c r="G844">
        <v>7</v>
      </c>
      <c r="H844" t="s">
        <v>15</v>
      </c>
      <c r="L844">
        <v>60</v>
      </c>
      <c r="M844">
        <v>60</v>
      </c>
      <c r="N844">
        <v>4485</v>
      </c>
      <c r="P844">
        <v>40.332999999999998</v>
      </c>
    </row>
    <row r="845" spans="1:16" x14ac:dyDescent="0.3">
      <c r="A845" t="s">
        <v>1122</v>
      </c>
      <c r="B845" t="s">
        <v>13</v>
      </c>
      <c r="C845">
        <v>210506</v>
      </c>
      <c r="D845" t="s">
        <v>730</v>
      </c>
      <c r="E845">
        <v>210421</v>
      </c>
      <c r="F845">
        <v>7</v>
      </c>
      <c r="G845">
        <v>7</v>
      </c>
      <c r="H845" t="s">
        <v>15</v>
      </c>
      <c r="L845">
        <v>60</v>
      </c>
      <c r="M845">
        <v>15</v>
      </c>
      <c r="N845">
        <v>1605</v>
      </c>
      <c r="P845">
        <v>40.332999999999998</v>
      </c>
    </row>
    <row r="846" spans="1:16" x14ac:dyDescent="0.3">
      <c r="A846" t="s">
        <v>1123</v>
      </c>
      <c r="B846" t="s">
        <v>13</v>
      </c>
      <c r="C846">
        <v>210506</v>
      </c>
      <c r="D846" t="s">
        <v>730</v>
      </c>
      <c r="E846">
        <v>210421</v>
      </c>
      <c r="F846">
        <v>7</v>
      </c>
      <c r="G846">
        <v>7</v>
      </c>
      <c r="H846" t="s">
        <v>15</v>
      </c>
      <c r="L846">
        <v>60</v>
      </c>
      <c r="M846">
        <v>15</v>
      </c>
      <c r="N846">
        <v>1410</v>
      </c>
      <c r="P846">
        <v>40.332999999999998</v>
      </c>
    </row>
    <row r="847" spans="1:16" x14ac:dyDescent="0.3">
      <c r="A847" t="s">
        <v>1124</v>
      </c>
      <c r="B847" t="s">
        <v>13</v>
      </c>
      <c r="C847">
        <v>210506</v>
      </c>
      <c r="D847" t="s">
        <v>730</v>
      </c>
      <c r="E847">
        <v>210421</v>
      </c>
      <c r="F847">
        <v>7</v>
      </c>
      <c r="G847">
        <v>7</v>
      </c>
      <c r="H847" t="s">
        <v>15</v>
      </c>
      <c r="L847">
        <v>60</v>
      </c>
      <c r="M847">
        <v>15</v>
      </c>
      <c r="N847">
        <v>1170</v>
      </c>
      <c r="P847">
        <v>40.332999999999998</v>
      </c>
    </row>
    <row r="848" spans="1:16" x14ac:dyDescent="0.3">
      <c r="A848" t="s">
        <v>1131</v>
      </c>
      <c r="B848" t="s">
        <v>13</v>
      </c>
      <c r="C848">
        <v>210506</v>
      </c>
      <c r="D848" t="s">
        <v>730</v>
      </c>
      <c r="E848">
        <v>210421</v>
      </c>
      <c r="F848">
        <v>7</v>
      </c>
      <c r="G848">
        <v>7</v>
      </c>
      <c r="H848" t="s">
        <v>15</v>
      </c>
      <c r="L848">
        <v>60</v>
      </c>
      <c r="M848">
        <v>15</v>
      </c>
      <c r="N848">
        <v>1380</v>
      </c>
      <c r="P848">
        <v>40.332999999999998</v>
      </c>
    </row>
    <row r="849" spans="1:16" x14ac:dyDescent="0.3">
      <c r="A849" t="s">
        <v>1132</v>
      </c>
      <c r="B849" t="s">
        <v>13</v>
      </c>
      <c r="C849">
        <v>210506</v>
      </c>
      <c r="D849" t="s">
        <v>730</v>
      </c>
      <c r="E849">
        <v>210421</v>
      </c>
      <c r="F849">
        <v>7</v>
      </c>
      <c r="G849">
        <v>7</v>
      </c>
      <c r="H849" t="s">
        <v>15</v>
      </c>
      <c r="L849">
        <v>60</v>
      </c>
      <c r="M849">
        <v>15</v>
      </c>
      <c r="N849">
        <v>1095</v>
      </c>
      <c r="P849">
        <v>40.332999999999998</v>
      </c>
    </row>
    <row r="850" spans="1:16" x14ac:dyDescent="0.3">
      <c r="A850" t="s">
        <v>1133</v>
      </c>
      <c r="B850" t="s">
        <v>13</v>
      </c>
      <c r="C850">
        <v>210506</v>
      </c>
      <c r="D850" t="s">
        <v>730</v>
      </c>
      <c r="E850">
        <v>210421</v>
      </c>
      <c r="F850">
        <v>7</v>
      </c>
      <c r="G850">
        <v>7</v>
      </c>
      <c r="H850" t="s">
        <v>15</v>
      </c>
      <c r="L850">
        <v>60</v>
      </c>
      <c r="M850">
        <v>15</v>
      </c>
      <c r="N850">
        <v>1275</v>
      </c>
      <c r="P850">
        <v>40.332999999999998</v>
      </c>
    </row>
    <row r="851" spans="1:16" x14ac:dyDescent="0.3">
      <c r="A851" t="s">
        <v>1134</v>
      </c>
      <c r="B851" t="s">
        <v>13</v>
      </c>
      <c r="C851">
        <v>210506</v>
      </c>
      <c r="D851" t="s">
        <v>730</v>
      </c>
      <c r="E851">
        <v>210421</v>
      </c>
      <c r="F851">
        <v>7</v>
      </c>
      <c r="G851">
        <v>7</v>
      </c>
      <c r="H851" t="s">
        <v>15</v>
      </c>
      <c r="L851">
        <v>60</v>
      </c>
      <c r="M851">
        <v>15</v>
      </c>
      <c r="N851">
        <v>990</v>
      </c>
      <c r="P851">
        <v>40.332999999999998</v>
      </c>
    </row>
    <row r="852" spans="1:16" x14ac:dyDescent="0.3">
      <c r="A852" t="s">
        <v>1144</v>
      </c>
      <c r="B852" t="s">
        <v>13</v>
      </c>
      <c r="C852">
        <v>210506</v>
      </c>
      <c r="D852" t="s">
        <v>730</v>
      </c>
      <c r="E852">
        <v>210421</v>
      </c>
      <c r="F852">
        <v>7</v>
      </c>
      <c r="G852">
        <v>7</v>
      </c>
      <c r="H852" t="s">
        <v>15</v>
      </c>
      <c r="L852">
        <v>60</v>
      </c>
      <c r="M852">
        <v>30</v>
      </c>
      <c r="N852">
        <v>1890</v>
      </c>
      <c r="P852">
        <v>40.332999999999998</v>
      </c>
    </row>
    <row r="853" spans="1:16" x14ac:dyDescent="0.3">
      <c r="A853" t="s">
        <v>1145</v>
      </c>
      <c r="B853" t="s">
        <v>13</v>
      </c>
      <c r="C853">
        <v>210506</v>
      </c>
      <c r="D853" t="s">
        <v>730</v>
      </c>
      <c r="E853">
        <v>210421</v>
      </c>
      <c r="F853">
        <v>7</v>
      </c>
      <c r="G853">
        <v>7</v>
      </c>
      <c r="H853" t="s">
        <v>15</v>
      </c>
      <c r="L853">
        <v>60</v>
      </c>
      <c r="M853">
        <v>15</v>
      </c>
      <c r="N853">
        <v>1035</v>
      </c>
      <c r="P853">
        <v>40.332999999999998</v>
      </c>
    </row>
    <row r="854" spans="1:16" x14ac:dyDescent="0.3">
      <c r="A854" t="s">
        <v>1146</v>
      </c>
      <c r="B854" t="s">
        <v>13</v>
      </c>
      <c r="C854">
        <v>210506</v>
      </c>
      <c r="D854" t="s">
        <v>730</v>
      </c>
      <c r="E854">
        <v>210421</v>
      </c>
      <c r="F854">
        <v>7</v>
      </c>
      <c r="G854">
        <v>7</v>
      </c>
      <c r="H854" t="s">
        <v>15</v>
      </c>
      <c r="L854">
        <v>60</v>
      </c>
      <c r="M854">
        <v>15</v>
      </c>
      <c r="N854">
        <v>1065</v>
      </c>
      <c r="P854">
        <v>40.332999999999998</v>
      </c>
    </row>
    <row r="855" spans="1:16" x14ac:dyDescent="0.3">
      <c r="A855" t="s">
        <v>1147</v>
      </c>
      <c r="B855" t="s">
        <v>13</v>
      </c>
      <c r="C855">
        <v>210506</v>
      </c>
      <c r="D855" t="s">
        <v>730</v>
      </c>
      <c r="E855">
        <v>210421</v>
      </c>
      <c r="F855">
        <v>7</v>
      </c>
      <c r="G855">
        <v>7</v>
      </c>
      <c r="H855" t="s">
        <v>15</v>
      </c>
      <c r="L855">
        <v>60</v>
      </c>
      <c r="M855">
        <v>15</v>
      </c>
      <c r="N855">
        <v>1110</v>
      </c>
      <c r="P855">
        <v>40.332999999999998</v>
      </c>
    </row>
    <row r="856" spans="1:16" x14ac:dyDescent="0.3">
      <c r="A856" t="s">
        <v>1156</v>
      </c>
      <c r="B856" t="s">
        <v>13</v>
      </c>
      <c r="C856">
        <v>210506</v>
      </c>
      <c r="D856" t="s">
        <v>730</v>
      </c>
      <c r="E856">
        <v>210421</v>
      </c>
      <c r="F856">
        <v>7</v>
      </c>
      <c r="G856">
        <v>7</v>
      </c>
      <c r="H856" t="s">
        <v>15</v>
      </c>
      <c r="L856">
        <v>60</v>
      </c>
      <c r="M856">
        <v>15</v>
      </c>
      <c r="N856">
        <v>1125</v>
      </c>
      <c r="P856">
        <v>40.332999999999998</v>
      </c>
    </row>
    <row r="857" spans="1:16" x14ac:dyDescent="0.3">
      <c r="A857" t="s">
        <v>1157</v>
      </c>
      <c r="B857" t="s">
        <v>13</v>
      </c>
      <c r="C857">
        <v>210506</v>
      </c>
      <c r="D857" t="s">
        <v>730</v>
      </c>
      <c r="E857">
        <v>210421</v>
      </c>
      <c r="F857">
        <v>7</v>
      </c>
      <c r="G857">
        <v>7</v>
      </c>
      <c r="H857" t="s">
        <v>15</v>
      </c>
      <c r="L857">
        <v>60</v>
      </c>
      <c r="M857">
        <v>15</v>
      </c>
      <c r="N857">
        <v>1005</v>
      </c>
      <c r="P857">
        <v>40.332999999999998</v>
      </c>
    </row>
    <row r="858" spans="1:16" x14ac:dyDescent="0.3">
      <c r="A858" t="s">
        <v>1158</v>
      </c>
      <c r="B858" t="s">
        <v>13</v>
      </c>
      <c r="C858">
        <v>210506</v>
      </c>
      <c r="D858" t="s">
        <v>730</v>
      </c>
      <c r="E858">
        <v>210421</v>
      </c>
      <c r="F858">
        <v>7</v>
      </c>
      <c r="G858">
        <v>7</v>
      </c>
      <c r="H858" t="s">
        <v>15</v>
      </c>
      <c r="L858">
        <v>60</v>
      </c>
      <c r="M858">
        <v>15</v>
      </c>
      <c r="N858">
        <v>990</v>
      </c>
      <c r="P858">
        <v>40.332999999999998</v>
      </c>
    </row>
    <row r="859" spans="1:16" x14ac:dyDescent="0.3">
      <c r="A859" t="s">
        <v>1159</v>
      </c>
      <c r="B859" t="s">
        <v>13</v>
      </c>
      <c r="C859">
        <v>210506</v>
      </c>
      <c r="D859" t="s">
        <v>730</v>
      </c>
      <c r="E859">
        <v>210421</v>
      </c>
      <c r="F859">
        <v>7</v>
      </c>
      <c r="G859">
        <v>7</v>
      </c>
      <c r="H859" t="s">
        <v>15</v>
      </c>
      <c r="L859">
        <v>60</v>
      </c>
      <c r="M859">
        <v>15</v>
      </c>
      <c r="N859">
        <v>915</v>
      </c>
      <c r="P859">
        <v>40.332999999999998</v>
      </c>
    </row>
    <row r="860" spans="1:16" x14ac:dyDescent="0.3">
      <c r="A860" t="s">
        <v>1170</v>
      </c>
      <c r="B860" t="s">
        <v>13</v>
      </c>
      <c r="C860">
        <v>210506</v>
      </c>
      <c r="D860" t="s">
        <v>730</v>
      </c>
      <c r="E860">
        <v>210421</v>
      </c>
      <c r="F860">
        <v>7</v>
      </c>
      <c r="G860">
        <v>7</v>
      </c>
      <c r="H860" t="s">
        <v>15</v>
      </c>
      <c r="L860">
        <v>60</v>
      </c>
      <c r="M860">
        <v>15</v>
      </c>
      <c r="N860">
        <v>1200</v>
      </c>
      <c r="P860">
        <v>40.332999999999998</v>
      </c>
    </row>
    <row r="861" spans="1:16" x14ac:dyDescent="0.3">
      <c r="A861" t="s">
        <v>1171</v>
      </c>
      <c r="B861" t="s">
        <v>13</v>
      </c>
      <c r="C861">
        <v>210506</v>
      </c>
      <c r="D861" t="s">
        <v>730</v>
      </c>
      <c r="E861">
        <v>210421</v>
      </c>
      <c r="F861">
        <v>7</v>
      </c>
      <c r="G861">
        <v>7</v>
      </c>
      <c r="H861" t="s">
        <v>15</v>
      </c>
      <c r="L861">
        <v>60</v>
      </c>
      <c r="M861">
        <v>15</v>
      </c>
      <c r="N861">
        <v>1050</v>
      </c>
      <c r="P861">
        <v>40.332999999999998</v>
      </c>
    </row>
    <row r="862" spans="1:16" x14ac:dyDescent="0.3">
      <c r="A862" t="s">
        <v>1172</v>
      </c>
      <c r="B862" t="s">
        <v>13</v>
      </c>
      <c r="C862">
        <v>210506</v>
      </c>
      <c r="D862" t="s">
        <v>730</v>
      </c>
      <c r="E862">
        <v>210421</v>
      </c>
      <c r="F862">
        <v>7</v>
      </c>
      <c r="G862">
        <v>7</v>
      </c>
      <c r="H862" t="s">
        <v>15</v>
      </c>
      <c r="L862">
        <v>60</v>
      </c>
      <c r="M862">
        <v>15</v>
      </c>
      <c r="N862">
        <v>1125</v>
      </c>
      <c r="P862">
        <v>40.332999999999998</v>
      </c>
    </row>
    <row r="863" spans="1:16" x14ac:dyDescent="0.3">
      <c r="A863" t="s">
        <v>1173</v>
      </c>
      <c r="B863" t="s">
        <v>13</v>
      </c>
      <c r="C863">
        <v>210506</v>
      </c>
      <c r="D863" t="s">
        <v>730</v>
      </c>
      <c r="E863">
        <v>210421</v>
      </c>
      <c r="F863">
        <v>7</v>
      </c>
      <c r="G863">
        <v>7</v>
      </c>
      <c r="H863" t="s">
        <v>15</v>
      </c>
      <c r="L863">
        <v>60</v>
      </c>
      <c r="M863">
        <v>15</v>
      </c>
      <c r="N863">
        <v>1050</v>
      </c>
      <c r="P863">
        <v>40.332999999999998</v>
      </c>
    </row>
    <row r="864" spans="1:16" x14ac:dyDescent="0.3">
      <c r="A864" t="s">
        <v>19</v>
      </c>
      <c r="B864" t="s">
        <v>13</v>
      </c>
      <c r="C864">
        <v>201123</v>
      </c>
      <c r="D864" t="s">
        <v>14</v>
      </c>
      <c r="E864">
        <v>200916</v>
      </c>
      <c r="F864">
        <v>1</v>
      </c>
      <c r="G864">
        <v>7</v>
      </c>
      <c r="H864">
        <v>0.22</v>
      </c>
      <c r="I864">
        <v>0</v>
      </c>
      <c r="J864">
        <v>1</v>
      </c>
      <c r="K864">
        <v>50</v>
      </c>
      <c r="L864">
        <v>60</v>
      </c>
      <c r="M864">
        <v>360</v>
      </c>
      <c r="N864">
        <v>25245</v>
      </c>
      <c r="P864">
        <v>37</v>
      </c>
    </row>
    <row r="865" spans="1:16" x14ac:dyDescent="0.3">
      <c r="A865" t="s">
        <v>20</v>
      </c>
      <c r="B865" t="s">
        <v>13</v>
      </c>
      <c r="C865">
        <v>201123</v>
      </c>
      <c r="D865" t="s">
        <v>14</v>
      </c>
      <c r="E865">
        <v>200916</v>
      </c>
      <c r="F865">
        <v>1</v>
      </c>
      <c r="G865">
        <v>7</v>
      </c>
      <c r="H865">
        <v>0.22</v>
      </c>
      <c r="I865">
        <v>0</v>
      </c>
      <c r="J865">
        <v>2</v>
      </c>
      <c r="K865">
        <v>50</v>
      </c>
      <c r="L865">
        <v>60</v>
      </c>
      <c r="M865">
        <v>465</v>
      </c>
      <c r="N865">
        <v>26955</v>
      </c>
      <c r="P865">
        <v>37</v>
      </c>
    </row>
    <row r="866" spans="1:16" x14ac:dyDescent="0.3">
      <c r="A866" t="s">
        <v>21</v>
      </c>
      <c r="B866" t="s">
        <v>13</v>
      </c>
      <c r="C866">
        <v>201123</v>
      </c>
      <c r="D866" t="s">
        <v>14</v>
      </c>
      <c r="E866">
        <v>200916</v>
      </c>
      <c r="F866">
        <v>1</v>
      </c>
      <c r="G866">
        <v>7</v>
      </c>
      <c r="H866">
        <v>0.22</v>
      </c>
      <c r="I866">
        <v>0</v>
      </c>
      <c r="J866">
        <v>3</v>
      </c>
      <c r="K866">
        <v>50</v>
      </c>
      <c r="L866">
        <v>60</v>
      </c>
      <c r="M866">
        <v>324</v>
      </c>
      <c r="N866">
        <v>25950</v>
      </c>
      <c r="P866">
        <v>37</v>
      </c>
    </row>
    <row r="867" spans="1:16" x14ac:dyDescent="0.3">
      <c r="A867" t="s">
        <v>22</v>
      </c>
      <c r="B867" t="s">
        <v>13</v>
      </c>
      <c r="C867">
        <v>201123</v>
      </c>
      <c r="D867" t="s">
        <v>14</v>
      </c>
      <c r="E867">
        <v>200916</v>
      </c>
      <c r="F867">
        <v>1</v>
      </c>
      <c r="G867">
        <v>7</v>
      </c>
      <c r="H867">
        <v>0.22</v>
      </c>
      <c r="I867">
        <v>24</v>
      </c>
      <c r="J867">
        <v>1</v>
      </c>
      <c r="K867">
        <v>50</v>
      </c>
      <c r="L867">
        <v>60</v>
      </c>
      <c r="M867">
        <v>383</v>
      </c>
      <c r="N867">
        <v>21765</v>
      </c>
      <c r="P867">
        <v>37</v>
      </c>
    </row>
    <row r="868" spans="1:16" x14ac:dyDescent="0.3">
      <c r="A868" t="s">
        <v>23</v>
      </c>
      <c r="B868" t="s">
        <v>13</v>
      </c>
      <c r="C868">
        <v>201123</v>
      </c>
      <c r="D868" t="s">
        <v>14</v>
      </c>
      <c r="E868">
        <v>200916</v>
      </c>
      <c r="F868">
        <v>1</v>
      </c>
      <c r="G868">
        <v>7</v>
      </c>
      <c r="H868">
        <v>0.22</v>
      </c>
      <c r="I868">
        <v>24</v>
      </c>
      <c r="J868">
        <v>2</v>
      </c>
      <c r="K868">
        <v>50</v>
      </c>
      <c r="L868">
        <v>60</v>
      </c>
      <c r="M868">
        <v>330</v>
      </c>
      <c r="N868">
        <v>20835</v>
      </c>
      <c r="P868">
        <v>37</v>
      </c>
    </row>
    <row r="869" spans="1:16" x14ac:dyDescent="0.3">
      <c r="A869" t="s">
        <v>24</v>
      </c>
      <c r="B869" t="s">
        <v>13</v>
      </c>
      <c r="C869">
        <v>201123</v>
      </c>
      <c r="D869" t="s">
        <v>14</v>
      </c>
      <c r="E869">
        <v>200916</v>
      </c>
      <c r="F869">
        <v>1</v>
      </c>
      <c r="G869">
        <v>7</v>
      </c>
      <c r="H869">
        <v>0.22</v>
      </c>
      <c r="I869">
        <v>24</v>
      </c>
      <c r="J869">
        <v>3</v>
      </c>
      <c r="K869">
        <v>50</v>
      </c>
      <c r="L869">
        <v>60</v>
      </c>
      <c r="M869">
        <v>330</v>
      </c>
      <c r="N869">
        <v>20715</v>
      </c>
      <c r="P869">
        <v>37</v>
      </c>
    </row>
    <row r="870" spans="1:16" x14ac:dyDescent="0.3">
      <c r="A870" t="s">
        <v>180</v>
      </c>
      <c r="B870" t="s">
        <v>13</v>
      </c>
      <c r="C870">
        <v>201130</v>
      </c>
      <c r="D870" t="s">
        <v>14</v>
      </c>
      <c r="E870">
        <v>200917</v>
      </c>
      <c r="F870">
        <v>2</v>
      </c>
      <c r="G870">
        <v>7</v>
      </c>
      <c r="H870">
        <v>0.22</v>
      </c>
      <c r="I870">
        <v>0</v>
      </c>
      <c r="J870">
        <v>1</v>
      </c>
      <c r="K870">
        <v>20</v>
      </c>
      <c r="L870">
        <v>60</v>
      </c>
      <c r="M870">
        <v>295</v>
      </c>
      <c r="N870">
        <v>19350</v>
      </c>
      <c r="P870">
        <v>34</v>
      </c>
    </row>
    <row r="871" spans="1:16" x14ac:dyDescent="0.3">
      <c r="A871" t="s">
        <v>181</v>
      </c>
      <c r="B871" t="s">
        <v>13</v>
      </c>
      <c r="C871">
        <v>201130</v>
      </c>
      <c r="D871" t="s">
        <v>14</v>
      </c>
      <c r="E871">
        <v>200917</v>
      </c>
      <c r="F871">
        <v>2</v>
      </c>
      <c r="G871">
        <v>7</v>
      </c>
      <c r="H871">
        <v>0.22</v>
      </c>
      <c r="I871">
        <v>0</v>
      </c>
      <c r="J871">
        <v>2</v>
      </c>
      <c r="K871">
        <v>20</v>
      </c>
      <c r="L871">
        <v>60</v>
      </c>
      <c r="M871">
        <v>315</v>
      </c>
      <c r="N871">
        <v>19755</v>
      </c>
      <c r="P871">
        <v>34</v>
      </c>
    </row>
    <row r="872" spans="1:16" x14ac:dyDescent="0.3">
      <c r="A872" t="s">
        <v>182</v>
      </c>
      <c r="B872" t="s">
        <v>13</v>
      </c>
      <c r="C872">
        <v>201130</v>
      </c>
      <c r="D872" t="s">
        <v>14</v>
      </c>
      <c r="E872">
        <v>200917</v>
      </c>
      <c r="F872">
        <v>2</v>
      </c>
      <c r="G872">
        <v>7</v>
      </c>
      <c r="H872">
        <v>0.22</v>
      </c>
      <c r="I872">
        <v>0</v>
      </c>
      <c r="J872">
        <v>3</v>
      </c>
      <c r="K872">
        <v>20</v>
      </c>
      <c r="L872">
        <v>60</v>
      </c>
      <c r="M872">
        <v>253</v>
      </c>
      <c r="N872">
        <v>19350</v>
      </c>
      <c r="P872">
        <v>34</v>
      </c>
    </row>
    <row r="873" spans="1:16" x14ac:dyDescent="0.3">
      <c r="A873" t="s">
        <v>183</v>
      </c>
      <c r="B873" t="s">
        <v>13</v>
      </c>
      <c r="C873">
        <v>201130</v>
      </c>
      <c r="D873" t="s">
        <v>14</v>
      </c>
      <c r="E873">
        <v>200917</v>
      </c>
      <c r="F873">
        <v>2</v>
      </c>
      <c r="G873">
        <v>7</v>
      </c>
      <c r="H873">
        <v>0.22</v>
      </c>
      <c r="I873">
        <v>24</v>
      </c>
      <c r="J873">
        <v>1</v>
      </c>
      <c r="K873">
        <v>20</v>
      </c>
      <c r="L873">
        <v>60</v>
      </c>
      <c r="M873">
        <v>250</v>
      </c>
      <c r="N873">
        <v>15945</v>
      </c>
      <c r="P873">
        <v>34</v>
      </c>
    </row>
    <row r="874" spans="1:16" x14ac:dyDescent="0.3">
      <c r="A874" t="s">
        <v>184</v>
      </c>
      <c r="B874" t="s">
        <v>13</v>
      </c>
      <c r="C874">
        <v>201130</v>
      </c>
      <c r="D874" t="s">
        <v>14</v>
      </c>
      <c r="E874">
        <v>200917</v>
      </c>
      <c r="F874">
        <v>2</v>
      </c>
      <c r="G874">
        <v>7</v>
      </c>
      <c r="H874">
        <v>0.22</v>
      </c>
      <c r="I874">
        <v>24</v>
      </c>
      <c r="J874">
        <v>2</v>
      </c>
      <c r="K874">
        <v>20</v>
      </c>
      <c r="L874">
        <v>60</v>
      </c>
      <c r="M874">
        <v>225</v>
      </c>
      <c r="N874">
        <v>15795</v>
      </c>
      <c r="P874">
        <v>34</v>
      </c>
    </row>
    <row r="875" spans="1:16" x14ac:dyDescent="0.3">
      <c r="A875" t="s">
        <v>185</v>
      </c>
      <c r="B875" t="s">
        <v>13</v>
      </c>
      <c r="C875">
        <v>201130</v>
      </c>
      <c r="D875" t="s">
        <v>14</v>
      </c>
      <c r="E875">
        <v>200917</v>
      </c>
      <c r="F875">
        <v>2</v>
      </c>
      <c r="G875">
        <v>7</v>
      </c>
      <c r="H875">
        <v>0.22</v>
      </c>
      <c r="I875">
        <v>24</v>
      </c>
      <c r="J875">
        <v>3</v>
      </c>
      <c r="K875">
        <v>20</v>
      </c>
      <c r="L875">
        <v>60</v>
      </c>
      <c r="M875">
        <v>309</v>
      </c>
      <c r="N875">
        <v>19530</v>
      </c>
      <c r="P875">
        <v>34</v>
      </c>
    </row>
    <row r="876" spans="1:16" x14ac:dyDescent="0.3">
      <c r="A876" t="s">
        <v>278</v>
      </c>
      <c r="B876" t="s">
        <v>13</v>
      </c>
      <c r="C876">
        <v>210623</v>
      </c>
      <c r="D876" t="s">
        <v>14</v>
      </c>
      <c r="E876">
        <v>200918</v>
      </c>
      <c r="F876">
        <v>3</v>
      </c>
      <c r="G876">
        <v>7</v>
      </c>
      <c r="H876">
        <v>0.22</v>
      </c>
      <c r="I876">
        <v>0</v>
      </c>
      <c r="J876">
        <v>1</v>
      </c>
      <c r="K876">
        <v>10</v>
      </c>
      <c r="L876">
        <v>60</v>
      </c>
      <c r="M876">
        <v>750</v>
      </c>
      <c r="N876">
        <v>47985</v>
      </c>
      <c r="P876">
        <v>34</v>
      </c>
    </row>
    <row r="877" spans="1:16" x14ac:dyDescent="0.3">
      <c r="A877" t="s">
        <v>279</v>
      </c>
      <c r="B877" t="s">
        <v>13</v>
      </c>
      <c r="C877">
        <v>210623</v>
      </c>
      <c r="D877" t="s">
        <v>14</v>
      </c>
      <c r="E877">
        <v>200918</v>
      </c>
      <c r="F877">
        <v>3</v>
      </c>
      <c r="G877">
        <v>7</v>
      </c>
      <c r="H877">
        <v>0.22</v>
      </c>
      <c r="I877">
        <v>0</v>
      </c>
      <c r="J877">
        <v>2</v>
      </c>
      <c r="K877">
        <v>10</v>
      </c>
      <c r="L877">
        <v>60</v>
      </c>
      <c r="M877">
        <v>750</v>
      </c>
      <c r="N877">
        <v>48450</v>
      </c>
      <c r="P877">
        <v>34</v>
      </c>
    </row>
    <row r="878" spans="1:16" x14ac:dyDescent="0.3">
      <c r="A878" t="s">
        <v>280</v>
      </c>
      <c r="B878" t="s">
        <v>13</v>
      </c>
      <c r="C878">
        <v>210623</v>
      </c>
      <c r="D878" t="s">
        <v>14</v>
      </c>
      <c r="E878">
        <v>200918</v>
      </c>
      <c r="F878">
        <v>3</v>
      </c>
      <c r="G878">
        <v>7</v>
      </c>
      <c r="H878">
        <v>0.22</v>
      </c>
      <c r="I878">
        <v>0</v>
      </c>
      <c r="J878">
        <v>3</v>
      </c>
      <c r="K878">
        <v>10</v>
      </c>
      <c r="L878">
        <v>60</v>
      </c>
      <c r="M878">
        <v>700</v>
      </c>
      <c r="N878">
        <v>45615</v>
      </c>
      <c r="P878">
        <v>34</v>
      </c>
    </row>
    <row r="879" spans="1:16" x14ac:dyDescent="0.3">
      <c r="A879" t="s">
        <v>281</v>
      </c>
      <c r="B879" t="s">
        <v>13</v>
      </c>
      <c r="C879">
        <v>210623</v>
      </c>
      <c r="D879" t="s">
        <v>14</v>
      </c>
      <c r="E879">
        <v>200918</v>
      </c>
      <c r="F879">
        <v>3</v>
      </c>
      <c r="G879">
        <v>7</v>
      </c>
      <c r="H879">
        <v>0.22</v>
      </c>
      <c r="I879">
        <v>24</v>
      </c>
      <c r="J879">
        <v>1</v>
      </c>
      <c r="K879">
        <v>10</v>
      </c>
      <c r="L879">
        <v>60</v>
      </c>
      <c r="M879">
        <v>580</v>
      </c>
      <c r="N879">
        <v>36180</v>
      </c>
      <c r="P879">
        <v>34</v>
      </c>
    </row>
    <row r="880" spans="1:16" x14ac:dyDescent="0.3">
      <c r="A880" t="s">
        <v>282</v>
      </c>
      <c r="B880" t="s">
        <v>13</v>
      </c>
      <c r="C880">
        <v>210623</v>
      </c>
      <c r="D880" t="s">
        <v>14</v>
      </c>
      <c r="E880">
        <v>200918</v>
      </c>
      <c r="F880">
        <v>3</v>
      </c>
      <c r="G880">
        <v>7</v>
      </c>
      <c r="H880">
        <v>0.22</v>
      </c>
      <c r="I880">
        <v>24</v>
      </c>
      <c r="J880">
        <v>2</v>
      </c>
      <c r="K880">
        <v>10</v>
      </c>
      <c r="L880">
        <v>60</v>
      </c>
      <c r="M880">
        <v>580</v>
      </c>
      <c r="N880">
        <v>35280</v>
      </c>
      <c r="P880">
        <v>34</v>
      </c>
    </row>
    <row r="881" spans="1:16" x14ac:dyDescent="0.3">
      <c r="A881" t="s">
        <v>283</v>
      </c>
      <c r="B881" t="s">
        <v>13</v>
      </c>
      <c r="C881">
        <v>210623</v>
      </c>
      <c r="D881" t="s">
        <v>14</v>
      </c>
      <c r="E881">
        <v>200918</v>
      </c>
      <c r="F881">
        <v>3</v>
      </c>
      <c r="G881">
        <v>7</v>
      </c>
      <c r="H881">
        <v>0.22</v>
      </c>
      <c r="I881">
        <v>24</v>
      </c>
      <c r="J881">
        <v>3</v>
      </c>
      <c r="K881">
        <v>10</v>
      </c>
      <c r="L881">
        <v>60</v>
      </c>
      <c r="M881">
        <v>580</v>
      </c>
      <c r="N881">
        <v>37410</v>
      </c>
      <c r="P881">
        <v>34</v>
      </c>
    </row>
    <row r="882" spans="1:16" x14ac:dyDescent="0.3">
      <c r="A882" t="s">
        <v>434</v>
      </c>
      <c r="B882" t="s">
        <v>13</v>
      </c>
      <c r="C882">
        <v>201214</v>
      </c>
      <c r="D882" t="s">
        <v>14</v>
      </c>
      <c r="E882">
        <v>200919</v>
      </c>
      <c r="F882">
        <v>4</v>
      </c>
      <c r="G882">
        <v>7</v>
      </c>
      <c r="H882">
        <v>0.22</v>
      </c>
      <c r="I882">
        <v>0</v>
      </c>
      <c r="J882">
        <v>1</v>
      </c>
      <c r="K882">
        <v>10</v>
      </c>
      <c r="L882">
        <v>60</v>
      </c>
      <c r="M882">
        <v>300</v>
      </c>
      <c r="N882">
        <v>15390</v>
      </c>
      <c r="P882">
        <v>38.008333333333297</v>
      </c>
    </row>
    <row r="883" spans="1:16" x14ac:dyDescent="0.3">
      <c r="A883" t="s">
        <v>435</v>
      </c>
      <c r="B883" t="s">
        <v>13</v>
      </c>
      <c r="C883">
        <v>201214</v>
      </c>
      <c r="D883" t="s">
        <v>14</v>
      </c>
      <c r="E883">
        <v>200919</v>
      </c>
      <c r="F883">
        <v>4</v>
      </c>
      <c r="G883">
        <v>7</v>
      </c>
      <c r="H883">
        <v>0.22</v>
      </c>
      <c r="I883">
        <v>0</v>
      </c>
      <c r="J883">
        <v>2</v>
      </c>
      <c r="K883">
        <v>10</v>
      </c>
      <c r="L883">
        <v>60</v>
      </c>
      <c r="M883">
        <v>255</v>
      </c>
      <c r="N883">
        <v>17655</v>
      </c>
      <c r="P883">
        <v>38.008333333333297</v>
      </c>
    </row>
    <row r="884" spans="1:16" x14ac:dyDescent="0.3">
      <c r="A884" t="s">
        <v>436</v>
      </c>
      <c r="B884" t="s">
        <v>13</v>
      </c>
      <c r="C884">
        <v>201214</v>
      </c>
      <c r="D884" t="s">
        <v>14</v>
      </c>
      <c r="E884">
        <v>200919</v>
      </c>
      <c r="F884">
        <v>4</v>
      </c>
      <c r="G884">
        <v>7</v>
      </c>
      <c r="H884">
        <v>0.22</v>
      </c>
      <c r="I884">
        <v>0</v>
      </c>
      <c r="J884">
        <v>3</v>
      </c>
      <c r="K884">
        <v>10</v>
      </c>
      <c r="L884">
        <v>60</v>
      </c>
      <c r="M884">
        <v>300</v>
      </c>
      <c r="N884">
        <v>17775</v>
      </c>
      <c r="P884">
        <v>38.008333333333297</v>
      </c>
    </row>
    <row r="885" spans="1:16" x14ac:dyDescent="0.3">
      <c r="A885" t="s">
        <v>437</v>
      </c>
      <c r="B885" t="s">
        <v>13</v>
      </c>
      <c r="C885">
        <v>201214</v>
      </c>
      <c r="D885" t="s">
        <v>14</v>
      </c>
      <c r="E885">
        <v>200919</v>
      </c>
      <c r="F885">
        <v>4</v>
      </c>
      <c r="G885">
        <v>7</v>
      </c>
      <c r="H885">
        <v>0.22</v>
      </c>
      <c r="I885">
        <v>24</v>
      </c>
      <c r="J885">
        <v>1</v>
      </c>
      <c r="K885">
        <v>10</v>
      </c>
      <c r="L885">
        <v>60</v>
      </c>
      <c r="M885">
        <v>280</v>
      </c>
      <c r="N885">
        <v>17970</v>
      </c>
      <c r="P885">
        <v>38.008333333333297</v>
      </c>
    </row>
    <row r="886" spans="1:16" x14ac:dyDescent="0.3">
      <c r="A886" t="s">
        <v>438</v>
      </c>
      <c r="B886" t="s">
        <v>13</v>
      </c>
      <c r="C886">
        <v>201214</v>
      </c>
      <c r="D886" t="s">
        <v>14</v>
      </c>
      <c r="E886">
        <v>200919</v>
      </c>
      <c r="F886">
        <v>4</v>
      </c>
      <c r="G886">
        <v>7</v>
      </c>
      <c r="H886">
        <v>0.22</v>
      </c>
      <c r="I886">
        <v>24</v>
      </c>
      <c r="J886">
        <v>2</v>
      </c>
      <c r="K886">
        <v>10</v>
      </c>
      <c r="L886">
        <v>60</v>
      </c>
      <c r="M886">
        <v>221</v>
      </c>
      <c r="N886">
        <v>12495</v>
      </c>
      <c r="P886">
        <v>38.008333333333297</v>
      </c>
    </row>
    <row r="887" spans="1:16" x14ac:dyDescent="0.3">
      <c r="A887" t="s">
        <v>439</v>
      </c>
      <c r="B887" t="s">
        <v>13</v>
      </c>
      <c r="C887">
        <v>201214</v>
      </c>
      <c r="D887" t="s">
        <v>14</v>
      </c>
      <c r="E887">
        <v>200919</v>
      </c>
      <c r="F887">
        <v>4</v>
      </c>
      <c r="G887">
        <v>7</v>
      </c>
      <c r="H887">
        <v>0.22</v>
      </c>
      <c r="I887">
        <v>24</v>
      </c>
      <c r="J887">
        <v>3</v>
      </c>
      <c r="K887">
        <v>10</v>
      </c>
      <c r="L887">
        <v>60</v>
      </c>
      <c r="M887">
        <v>315</v>
      </c>
      <c r="N887">
        <v>20010</v>
      </c>
      <c r="P887">
        <v>38.008333333333297</v>
      </c>
    </row>
    <row r="888" spans="1:16" x14ac:dyDescent="0.3">
      <c r="A888" t="s">
        <v>523</v>
      </c>
      <c r="B888" t="s">
        <v>13</v>
      </c>
      <c r="C888">
        <v>210624</v>
      </c>
      <c r="D888" t="s">
        <v>14</v>
      </c>
      <c r="E888">
        <v>200920</v>
      </c>
      <c r="F888">
        <v>5</v>
      </c>
      <c r="G888">
        <v>7</v>
      </c>
      <c r="H888" t="s">
        <v>513</v>
      </c>
      <c r="I888">
        <v>0</v>
      </c>
      <c r="J888">
        <v>1</v>
      </c>
      <c r="K888">
        <v>50</v>
      </c>
      <c r="L888">
        <v>60</v>
      </c>
      <c r="M888">
        <v>600</v>
      </c>
      <c r="N888">
        <v>40290</v>
      </c>
      <c r="P888">
        <v>39</v>
      </c>
    </row>
    <row r="889" spans="1:16" x14ac:dyDescent="0.3">
      <c r="A889" t="s">
        <v>524</v>
      </c>
      <c r="B889" t="s">
        <v>13</v>
      </c>
      <c r="C889">
        <v>210624</v>
      </c>
      <c r="D889" t="s">
        <v>14</v>
      </c>
      <c r="E889">
        <v>200920</v>
      </c>
      <c r="F889">
        <v>5</v>
      </c>
      <c r="G889">
        <v>7</v>
      </c>
      <c r="H889" t="s">
        <v>513</v>
      </c>
      <c r="I889">
        <v>0</v>
      </c>
      <c r="J889">
        <v>2</v>
      </c>
      <c r="K889">
        <v>50</v>
      </c>
      <c r="L889">
        <v>60</v>
      </c>
      <c r="M889">
        <v>600</v>
      </c>
      <c r="N889">
        <v>39555</v>
      </c>
      <c r="P889">
        <v>39</v>
      </c>
    </row>
    <row r="890" spans="1:16" x14ac:dyDescent="0.3">
      <c r="A890" t="s">
        <v>525</v>
      </c>
      <c r="B890" t="s">
        <v>13</v>
      </c>
      <c r="C890">
        <v>210624</v>
      </c>
      <c r="D890" t="s">
        <v>14</v>
      </c>
      <c r="E890">
        <v>200920</v>
      </c>
      <c r="F890">
        <v>5</v>
      </c>
      <c r="G890">
        <v>7</v>
      </c>
      <c r="H890" t="s">
        <v>513</v>
      </c>
      <c r="I890">
        <v>0</v>
      </c>
      <c r="J890">
        <v>3</v>
      </c>
      <c r="K890">
        <v>50</v>
      </c>
      <c r="L890">
        <v>60</v>
      </c>
      <c r="M890">
        <v>600</v>
      </c>
      <c r="N890">
        <v>39975</v>
      </c>
      <c r="P890">
        <v>39</v>
      </c>
    </row>
    <row r="891" spans="1:16" x14ac:dyDescent="0.3">
      <c r="A891" t="s">
        <v>526</v>
      </c>
      <c r="B891" t="s">
        <v>13</v>
      </c>
      <c r="C891">
        <v>210624</v>
      </c>
      <c r="D891" t="s">
        <v>14</v>
      </c>
      <c r="E891">
        <v>200920</v>
      </c>
      <c r="F891">
        <v>5</v>
      </c>
      <c r="G891">
        <v>7</v>
      </c>
      <c r="H891" t="s">
        <v>513</v>
      </c>
      <c r="I891">
        <v>24</v>
      </c>
      <c r="J891">
        <v>1</v>
      </c>
      <c r="K891">
        <v>50</v>
      </c>
      <c r="L891">
        <v>60</v>
      </c>
      <c r="M891">
        <v>550</v>
      </c>
      <c r="N891">
        <v>34305</v>
      </c>
      <c r="P891">
        <v>39</v>
      </c>
    </row>
    <row r="892" spans="1:16" x14ac:dyDescent="0.3">
      <c r="A892" t="s">
        <v>527</v>
      </c>
      <c r="B892" t="s">
        <v>13</v>
      </c>
      <c r="C892">
        <v>210624</v>
      </c>
      <c r="D892" t="s">
        <v>14</v>
      </c>
      <c r="E892">
        <v>200920</v>
      </c>
      <c r="F892">
        <v>5</v>
      </c>
      <c r="G892">
        <v>7</v>
      </c>
      <c r="H892" t="s">
        <v>513</v>
      </c>
      <c r="I892">
        <v>24</v>
      </c>
      <c r="J892">
        <v>2</v>
      </c>
      <c r="K892">
        <v>50</v>
      </c>
      <c r="L892">
        <v>60</v>
      </c>
      <c r="M892">
        <v>550</v>
      </c>
      <c r="N892">
        <v>33990</v>
      </c>
      <c r="P892">
        <v>39</v>
      </c>
    </row>
    <row r="893" spans="1:16" x14ac:dyDescent="0.3">
      <c r="A893" t="s">
        <v>528</v>
      </c>
      <c r="B893" t="s">
        <v>13</v>
      </c>
      <c r="C893">
        <v>210624</v>
      </c>
      <c r="D893" t="s">
        <v>14</v>
      </c>
      <c r="E893">
        <v>200920</v>
      </c>
      <c r="F893">
        <v>5</v>
      </c>
      <c r="G893">
        <v>7</v>
      </c>
      <c r="H893" t="s">
        <v>513</v>
      </c>
      <c r="I893">
        <v>24</v>
      </c>
      <c r="J893">
        <v>3</v>
      </c>
      <c r="K893">
        <v>50</v>
      </c>
      <c r="L893">
        <v>60</v>
      </c>
      <c r="M893">
        <v>550</v>
      </c>
      <c r="N893">
        <v>34695</v>
      </c>
      <c r="P893">
        <v>39</v>
      </c>
    </row>
    <row r="894" spans="1:16" x14ac:dyDescent="0.3">
      <c r="A894" t="s">
        <v>715</v>
      </c>
      <c r="B894" t="s">
        <v>13</v>
      </c>
      <c r="C894">
        <v>210624</v>
      </c>
      <c r="D894" t="s">
        <v>14</v>
      </c>
      <c r="E894">
        <v>200921</v>
      </c>
      <c r="F894">
        <v>6</v>
      </c>
      <c r="G894">
        <v>7</v>
      </c>
      <c r="H894">
        <v>0.22</v>
      </c>
      <c r="I894">
        <v>0</v>
      </c>
      <c r="J894">
        <v>1</v>
      </c>
      <c r="K894">
        <v>10</v>
      </c>
      <c r="L894">
        <v>60</v>
      </c>
      <c r="M894">
        <v>700</v>
      </c>
      <c r="N894">
        <v>48105</v>
      </c>
      <c r="P894">
        <v>39</v>
      </c>
    </row>
    <row r="895" spans="1:16" x14ac:dyDescent="0.3">
      <c r="A895" t="s">
        <v>716</v>
      </c>
      <c r="B895" t="s">
        <v>13</v>
      </c>
      <c r="C895">
        <v>210624</v>
      </c>
      <c r="D895" t="s">
        <v>14</v>
      </c>
      <c r="E895">
        <v>200921</v>
      </c>
      <c r="F895">
        <v>6</v>
      </c>
      <c r="G895">
        <v>7</v>
      </c>
      <c r="H895">
        <v>0.22</v>
      </c>
      <c r="I895">
        <v>0</v>
      </c>
      <c r="J895">
        <v>2</v>
      </c>
      <c r="K895">
        <v>10</v>
      </c>
      <c r="L895">
        <v>60</v>
      </c>
      <c r="M895">
        <v>700</v>
      </c>
      <c r="N895">
        <v>44820</v>
      </c>
      <c r="P895">
        <v>39</v>
      </c>
    </row>
    <row r="896" spans="1:16" x14ac:dyDescent="0.3">
      <c r="A896" t="s">
        <v>717</v>
      </c>
      <c r="B896" t="s">
        <v>13</v>
      </c>
      <c r="C896">
        <v>210624</v>
      </c>
      <c r="D896" t="s">
        <v>14</v>
      </c>
      <c r="E896">
        <v>200921</v>
      </c>
      <c r="F896">
        <v>6</v>
      </c>
      <c r="G896">
        <v>7</v>
      </c>
      <c r="H896">
        <v>0.22</v>
      </c>
      <c r="I896">
        <v>0</v>
      </c>
      <c r="J896">
        <v>3</v>
      </c>
      <c r="K896">
        <v>10</v>
      </c>
      <c r="L896">
        <v>60</v>
      </c>
      <c r="M896">
        <v>700</v>
      </c>
      <c r="N896">
        <v>46095</v>
      </c>
      <c r="P896">
        <v>39</v>
      </c>
    </row>
    <row r="897" spans="1:16" x14ac:dyDescent="0.3">
      <c r="A897" t="s">
        <v>718</v>
      </c>
      <c r="B897" t="s">
        <v>13</v>
      </c>
      <c r="C897">
        <v>210624</v>
      </c>
      <c r="D897" t="s">
        <v>14</v>
      </c>
      <c r="E897">
        <v>200921</v>
      </c>
      <c r="F897">
        <v>6</v>
      </c>
      <c r="G897">
        <v>7</v>
      </c>
      <c r="H897">
        <v>0.22</v>
      </c>
      <c r="I897">
        <v>24</v>
      </c>
      <c r="J897">
        <v>1</v>
      </c>
      <c r="K897">
        <v>10</v>
      </c>
      <c r="L897">
        <v>60</v>
      </c>
      <c r="M897">
        <v>650</v>
      </c>
      <c r="N897">
        <v>43005</v>
      </c>
      <c r="P897">
        <v>39</v>
      </c>
    </row>
    <row r="898" spans="1:16" x14ac:dyDescent="0.3">
      <c r="A898" t="s">
        <v>719</v>
      </c>
      <c r="B898" t="s">
        <v>13</v>
      </c>
      <c r="C898">
        <v>210624</v>
      </c>
      <c r="D898" t="s">
        <v>14</v>
      </c>
      <c r="E898">
        <v>200921</v>
      </c>
      <c r="F898">
        <v>6</v>
      </c>
      <c r="G898">
        <v>7</v>
      </c>
      <c r="H898">
        <v>0.22</v>
      </c>
      <c r="I898">
        <v>24</v>
      </c>
      <c r="J898">
        <v>2</v>
      </c>
      <c r="K898">
        <v>10</v>
      </c>
      <c r="L898">
        <v>60</v>
      </c>
      <c r="M898">
        <v>650</v>
      </c>
      <c r="N898">
        <v>44415</v>
      </c>
      <c r="P898">
        <v>39</v>
      </c>
    </row>
    <row r="899" spans="1:16" x14ac:dyDescent="0.3">
      <c r="A899" t="s">
        <v>720</v>
      </c>
      <c r="B899" t="s">
        <v>13</v>
      </c>
      <c r="C899">
        <v>210624</v>
      </c>
      <c r="D899" t="s">
        <v>14</v>
      </c>
      <c r="E899">
        <v>200921</v>
      </c>
      <c r="F899">
        <v>6</v>
      </c>
      <c r="G899">
        <v>7</v>
      </c>
      <c r="H899">
        <v>0.22</v>
      </c>
      <c r="I899">
        <v>24</v>
      </c>
      <c r="J899">
        <v>3</v>
      </c>
      <c r="K899">
        <v>10</v>
      </c>
      <c r="L899">
        <v>60</v>
      </c>
      <c r="M899">
        <v>675</v>
      </c>
      <c r="N899">
        <v>42570</v>
      </c>
      <c r="P899">
        <v>39</v>
      </c>
    </row>
    <row r="900" spans="1:16" x14ac:dyDescent="0.3">
      <c r="A900" t="s">
        <v>734</v>
      </c>
      <c r="B900" t="s">
        <v>13</v>
      </c>
      <c r="C900">
        <v>210503</v>
      </c>
      <c r="D900" t="s">
        <v>730</v>
      </c>
      <c r="E900">
        <v>210415</v>
      </c>
      <c r="F900">
        <v>1</v>
      </c>
      <c r="G900">
        <v>7</v>
      </c>
      <c r="H900" s="3">
        <v>0.22</v>
      </c>
      <c r="I900">
        <v>0</v>
      </c>
      <c r="J900">
        <v>1</v>
      </c>
      <c r="K900" s="4">
        <v>50</v>
      </c>
      <c r="L900">
        <v>60</v>
      </c>
      <c r="M900">
        <v>290</v>
      </c>
      <c r="N900">
        <v>15135</v>
      </c>
      <c r="O900" t="s">
        <v>735</v>
      </c>
      <c r="P900">
        <v>35.5</v>
      </c>
    </row>
    <row r="901" spans="1:16" x14ac:dyDescent="0.3">
      <c r="A901" t="s">
        <v>736</v>
      </c>
      <c r="B901" t="s">
        <v>13</v>
      </c>
      <c r="C901">
        <v>210503</v>
      </c>
      <c r="D901" t="s">
        <v>730</v>
      </c>
      <c r="E901">
        <v>210415</v>
      </c>
      <c r="F901">
        <v>1</v>
      </c>
      <c r="G901">
        <v>7</v>
      </c>
      <c r="H901" s="3">
        <v>0.22</v>
      </c>
      <c r="I901">
        <v>0</v>
      </c>
      <c r="J901">
        <v>2</v>
      </c>
      <c r="K901" s="4">
        <v>50</v>
      </c>
      <c r="L901">
        <v>60</v>
      </c>
      <c r="M901">
        <v>276</v>
      </c>
      <c r="N901">
        <v>15795</v>
      </c>
      <c r="O901" t="s">
        <v>735</v>
      </c>
      <c r="P901">
        <v>35.5</v>
      </c>
    </row>
    <row r="902" spans="1:16" x14ac:dyDescent="0.3">
      <c r="A902" t="s">
        <v>737</v>
      </c>
      <c r="B902" t="s">
        <v>13</v>
      </c>
      <c r="C902">
        <v>210503</v>
      </c>
      <c r="D902" t="s">
        <v>730</v>
      </c>
      <c r="E902">
        <v>210415</v>
      </c>
      <c r="F902">
        <v>1</v>
      </c>
      <c r="G902">
        <v>7</v>
      </c>
      <c r="H902" s="3">
        <v>0.22</v>
      </c>
      <c r="I902">
        <v>0</v>
      </c>
      <c r="J902">
        <v>3</v>
      </c>
      <c r="K902" s="4">
        <v>50</v>
      </c>
      <c r="L902">
        <v>60</v>
      </c>
      <c r="M902">
        <v>270</v>
      </c>
      <c r="N902">
        <v>15030</v>
      </c>
      <c r="O902" t="s">
        <v>735</v>
      </c>
      <c r="P902">
        <v>35.5</v>
      </c>
    </row>
    <row r="903" spans="1:16" x14ac:dyDescent="0.3">
      <c r="A903" t="s">
        <v>738</v>
      </c>
      <c r="B903" t="s">
        <v>13</v>
      </c>
      <c r="C903">
        <v>210503</v>
      </c>
      <c r="D903" t="s">
        <v>730</v>
      </c>
      <c r="E903">
        <v>210415</v>
      </c>
      <c r="F903">
        <v>1</v>
      </c>
      <c r="G903">
        <v>7</v>
      </c>
      <c r="H903" s="3">
        <v>0.22</v>
      </c>
      <c r="I903">
        <v>24</v>
      </c>
      <c r="J903">
        <v>1</v>
      </c>
      <c r="K903" s="4">
        <v>50</v>
      </c>
      <c r="L903">
        <v>60</v>
      </c>
      <c r="M903">
        <v>203</v>
      </c>
      <c r="N903">
        <v>11760</v>
      </c>
      <c r="O903" t="s">
        <v>735</v>
      </c>
      <c r="P903">
        <v>35.5</v>
      </c>
    </row>
    <row r="904" spans="1:16" x14ac:dyDescent="0.3">
      <c r="A904" t="s">
        <v>739</v>
      </c>
      <c r="B904" t="s">
        <v>13</v>
      </c>
      <c r="C904">
        <v>210503</v>
      </c>
      <c r="D904" t="s">
        <v>730</v>
      </c>
      <c r="E904">
        <v>210415</v>
      </c>
      <c r="F904">
        <v>1</v>
      </c>
      <c r="G904">
        <v>7</v>
      </c>
      <c r="H904" s="3">
        <v>0.22</v>
      </c>
      <c r="I904">
        <v>24</v>
      </c>
      <c r="J904">
        <v>2</v>
      </c>
      <c r="K904" s="4">
        <v>50</v>
      </c>
      <c r="L904">
        <v>60</v>
      </c>
      <c r="M904">
        <v>159</v>
      </c>
      <c r="N904">
        <v>11490</v>
      </c>
      <c r="O904" t="s">
        <v>735</v>
      </c>
      <c r="P904">
        <v>35.5</v>
      </c>
    </row>
    <row r="905" spans="1:16" x14ac:dyDescent="0.3">
      <c r="A905" t="s">
        <v>740</v>
      </c>
      <c r="B905" t="s">
        <v>13</v>
      </c>
      <c r="C905">
        <v>210503</v>
      </c>
      <c r="D905" t="s">
        <v>730</v>
      </c>
      <c r="E905">
        <v>210415</v>
      </c>
      <c r="F905">
        <v>1</v>
      </c>
      <c r="G905">
        <v>7</v>
      </c>
      <c r="H905" s="3">
        <v>0.22</v>
      </c>
      <c r="I905">
        <v>24</v>
      </c>
      <c r="J905">
        <v>3</v>
      </c>
      <c r="K905" s="4">
        <v>50</v>
      </c>
      <c r="L905">
        <v>60</v>
      </c>
      <c r="M905">
        <v>232</v>
      </c>
      <c r="N905">
        <v>12165</v>
      </c>
      <c r="O905" t="s">
        <v>735</v>
      </c>
      <c r="P905">
        <v>35.5</v>
      </c>
    </row>
    <row r="906" spans="1:16" x14ac:dyDescent="0.3">
      <c r="A906" t="s">
        <v>847</v>
      </c>
      <c r="B906" t="s">
        <v>13</v>
      </c>
      <c r="C906">
        <v>210503</v>
      </c>
      <c r="D906" t="s">
        <v>730</v>
      </c>
      <c r="E906">
        <v>210416</v>
      </c>
      <c r="F906">
        <v>2</v>
      </c>
      <c r="G906">
        <v>7</v>
      </c>
      <c r="H906" s="3">
        <v>0.22</v>
      </c>
      <c r="I906">
        <v>0</v>
      </c>
      <c r="J906">
        <v>1</v>
      </c>
      <c r="K906">
        <v>25</v>
      </c>
      <c r="L906">
        <v>60</v>
      </c>
      <c r="M906">
        <v>261</v>
      </c>
      <c r="N906">
        <v>21375</v>
      </c>
      <c r="P906">
        <v>35.5</v>
      </c>
    </row>
    <row r="907" spans="1:16" x14ac:dyDescent="0.3">
      <c r="A907" t="s">
        <v>848</v>
      </c>
      <c r="B907" t="s">
        <v>13</v>
      </c>
      <c r="C907">
        <v>210503</v>
      </c>
      <c r="D907" t="s">
        <v>730</v>
      </c>
      <c r="E907">
        <v>210416</v>
      </c>
      <c r="F907">
        <v>2</v>
      </c>
      <c r="G907">
        <v>7</v>
      </c>
      <c r="H907" s="3">
        <v>0.22</v>
      </c>
      <c r="I907">
        <v>0</v>
      </c>
      <c r="J907">
        <v>2</v>
      </c>
      <c r="K907">
        <v>25</v>
      </c>
      <c r="L907">
        <v>60</v>
      </c>
      <c r="M907">
        <v>377</v>
      </c>
      <c r="N907">
        <v>22875</v>
      </c>
      <c r="P907">
        <v>35.5</v>
      </c>
    </row>
    <row r="908" spans="1:16" x14ac:dyDescent="0.3">
      <c r="A908" t="s">
        <v>849</v>
      </c>
      <c r="B908" t="s">
        <v>13</v>
      </c>
      <c r="C908">
        <v>210503</v>
      </c>
      <c r="D908" t="s">
        <v>730</v>
      </c>
      <c r="E908">
        <v>210416</v>
      </c>
      <c r="F908">
        <v>2</v>
      </c>
      <c r="G908">
        <v>7</v>
      </c>
      <c r="H908" s="3">
        <v>0.22</v>
      </c>
      <c r="I908">
        <v>0</v>
      </c>
      <c r="J908">
        <v>3</v>
      </c>
      <c r="K908">
        <v>25</v>
      </c>
      <c r="L908">
        <v>60</v>
      </c>
      <c r="M908">
        <v>304</v>
      </c>
      <c r="N908">
        <v>20625</v>
      </c>
      <c r="P908">
        <v>35.5</v>
      </c>
    </row>
    <row r="909" spans="1:16" x14ac:dyDescent="0.3">
      <c r="A909" t="s">
        <v>850</v>
      </c>
      <c r="B909" t="s">
        <v>13</v>
      </c>
      <c r="C909">
        <v>210503</v>
      </c>
      <c r="D909" t="s">
        <v>730</v>
      </c>
      <c r="E909">
        <v>210416</v>
      </c>
      <c r="F909">
        <v>2</v>
      </c>
      <c r="G909">
        <v>7</v>
      </c>
      <c r="H909" s="3">
        <v>0.22</v>
      </c>
      <c r="I909">
        <v>24</v>
      </c>
      <c r="J909">
        <v>1</v>
      </c>
      <c r="K909">
        <v>25</v>
      </c>
      <c r="L909">
        <v>60</v>
      </c>
      <c r="M909">
        <v>290</v>
      </c>
      <c r="N909">
        <v>17910</v>
      </c>
      <c r="P909">
        <v>35.5</v>
      </c>
    </row>
    <row r="910" spans="1:16" x14ac:dyDescent="0.3">
      <c r="A910" t="s">
        <v>851</v>
      </c>
      <c r="B910" t="s">
        <v>13</v>
      </c>
      <c r="C910">
        <v>210503</v>
      </c>
      <c r="D910" t="s">
        <v>730</v>
      </c>
      <c r="E910">
        <v>210416</v>
      </c>
      <c r="F910">
        <v>2</v>
      </c>
      <c r="G910">
        <v>7</v>
      </c>
      <c r="H910" s="3">
        <v>0.22</v>
      </c>
      <c r="I910">
        <v>24</v>
      </c>
      <c r="J910">
        <v>2</v>
      </c>
      <c r="K910">
        <v>25</v>
      </c>
      <c r="L910">
        <v>60</v>
      </c>
      <c r="M910">
        <v>246</v>
      </c>
      <c r="N910">
        <v>16275</v>
      </c>
      <c r="P910">
        <v>35.5</v>
      </c>
    </row>
    <row r="911" spans="1:16" x14ac:dyDescent="0.3">
      <c r="A911" t="s">
        <v>852</v>
      </c>
      <c r="B911" t="s">
        <v>13</v>
      </c>
      <c r="C911">
        <v>210503</v>
      </c>
      <c r="D911" t="s">
        <v>730</v>
      </c>
      <c r="E911">
        <v>210416</v>
      </c>
      <c r="F911">
        <v>2</v>
      </c>
      <c r="G911">
        <v>7</v>
      </c>
      <c r="H911" s="3">
        <v>0.22</v>
      </c>
      <c r="I911">
        <v>24</v>
      </c>
      <c r="J911">
        <v>3</v>
      </c>
      <c r="K911">
        <v>25</v>
      </c>
      <c r="L911">
        <v>60</v>
      </c>
      <c r="M911">
        <v>304</v>
      </c>
      <c r="N911">
        <v>16980</v>
      </c>
      <c r="P911">
        <v>35.5</v>
      </c>
    </row>
    <row r="912" spans="1:16" x14ac:dyDescent="0.3">
      <c r="A912" t="s">
        <v>874</v>
      </c>
      <c r="B912" t="s">
        <v>13</v>
      </c>
      <c r="C912">
        <v>210504</v>
      </c>
      <c r="D912" t="s">
        <v>730</v>
      </c>
      <c r="E912">
        <v>210417</v>
      </c>
      <c r="F912">
        <v>3</v>
      </c>
      <c r="G912">
        <v>7</v>
      </c>
      <c r="H912" s="3">
        <v>0.22</v>
      </c>
      <c r="I912">
        <v>0</v>
      </c>
      <c r="J912">
        <v>1</v>
      </c>
      <c r="K912">
        <v>50</v>
      </c>
      <c r="L912">
        <v>60</v>
      </c>
      <c r="M912">
        <v>480</v>
      </c>
      <c r="N912">
        <v>33525</v>
      </c>
      <c r="P912">
        <v>40</v>
      </c>
    </row>
    <row r="913" spans="1:16" x14ac:dyDescent="0.3">
      <c r="A913" t="s">
        <v>875</v>
      </c>
      <c r="B913" t="s">
        <v>13</v>
      </c>
      <c r="C913">
        <v>210504</v>
      </c>
      <c r="D913" t="s">
        <v>730</v>
      </c>
      <c r="E913">
        <v>210417</v>
      </c>
      <c r="F913">
        <v>3</v>
      </c>
      <c r="G913">
        <v>7</v>
      </c>
      <c r="H913" s="3">
        <v>0.22</v>
      </c>
      <c r="I913">
        <v>0</v>
      </c>
      <c r="J913">
        <v>2</v>
      </c>
      <c r="K913">
        <v>50</v>
      </c>
      <c r="L913">
        <v>60</v>
      </c>
      <c r="M913">
        <v>566</v>
      </c>
      <c r="N913">
        <v>32775</v>
      </c>
      <c r="P913">
        <v>40</v>
      </c>
    </row>
    <row r="914" spans="1:16" x14ac:dyDescent="0.3">
      <c r="A914" t="s">
        <v>876</v>
      </c>
      <c r="B914" t="s">
        <v>13</v>
      </c>
      <c r="C914">
        <v>210504</v>
      </c>
      <c r="D914" t="s">
        <v>730</v>
      </c>
      <c r="E914">
        <v>210417</v>
      </c>
      <c r="F914">
        <v>3</v>
      </c>
      <c r="G914">
        <v>7</v>
      </c>
      <c r="H914" s="3">
        <v>0.22</v>
      </c>
      <c r="I914">
        <v>0</v>
      </c>
      <c r="J914">
        <v>3</v>
      </c>
      <c r="K914">
        <v>50</v>
      </c>
      <c r="L914">
        <v>60</v>
      </c>
      <c r="M914">
        <v>459</v>
      </c>
      <c r="N914">
        <v>32970</v>
      </c>
      <c r="P914">
        <v>40</v>
      </c>
    </row>
    <row r="915" spans="1:16" x14ac:dyDescent="0.3">
      <c r="A915" t="s">
        <v>877</v>
      </c>
      <c r="B915" t="s">
        <v>13</v>
      </c>
      <c r="C915">
        <v>210504</v>
      </c>
      <c r="D915" t="s">
        <v>730</v>
      </c>
      <c r="E915">
        <v>210417</v>
      </c>
      <c r="F915">
        <v>3</v>
      </c>
      <c r="G915">
        <v>7</v>
      </c>
      <c r="H915" s="3">
        <v>0.22</v>
      </c>
      <c r="I915">
        <v>24</v>
      </c>
      <c r="J915">
        <v>1</v>
      </c>
      <c r="K915">
        <v>50</v>
      </c>
      <c r="L915">
        <v>60</v>
      </c>
      <c r="M915">
        <v>450</v>
      </c>
      <c r="N915">
        <v>27480</v>
      </c>
      <c r="P915">
        <v>40</v>
      </c>
    </row>
    <row r="916" spans="1:16" x14ac:dyDescent="0.3">
      <c r="A916" t="s">
        <v>878</v>
      </c>
      <c r="B916" t="s">
        <v>13</v>
      </c>
      <c r="C916">
        <v>210504</v>
      </c>
      <c r="D916" t="s">
        <v>730</v>
      </c>
      <c r="E916">
        <v>210417</v>
      </c>
      <c r="F916">
        <v>3</v>
      </c>
      <c r="G916">
        <v>7</v>
      </c>
      <c r="H916" s="3">
        <v>0.22</v>
      </c>
      <c r="I916">
        <v>24</v>
      </c>
      <c r="J916">
        <v>2</v>
      </c>
      <c r="K916">
        <v>50</v>
      </c>
      <c r="L916">
        <v>60</v>
      </c>
      <c r="M916">
        <v>465</v>
      </c>
      <c r="N916">
        <v>28560</v>
      </c>
      <c r="P916">
        <v>40</v>
      </c>
    </row>
    <row r="917" spans="1:16" x14ac:dyDescent="0.3">
      <c r="A917" t="s">
        <v>879</v>
      </c>
      <c r="B917" t="s">
        <v>13</v>
      </c>
      <c r="C917">
        <v>210504</v>
      </c>
      <c r="D917" t="s">
        <v>730</v>
      </c>
      <c r="E917">
        <v>210417</v>
      </c>
      <c r="F917">
        <v>3</v>
      </c>
      <c r="G917">
        <v>7</v>
      </c>
      <c r="H917" s="3">
        <v>0.22</v>
      </c>
      <c r="I917">
        <v>24</v>
      </c>
      <c r="J917">
        <v>3</v>
      </c>
      <c r="K917">
        <v>50</v>
      </c>
      <c r="L917">
        <v>60</v>
      </c>
      <c r="M917">
        <v>479</v>
      </c>
      <c r="N917">
        <v>27330</v>
      </c>
      <c r="P917">
        <v>40</v>
      </c>
    </row>
    <row r="918" spans="1:16" x14ac:dyDescent="0.3">
      <c r="A918" t="s">
        <v>936</v>
      </c>
      <c r="B918" t="s">
        <v>13</v>
      </c>
      <c r="C918">
        <v>210504</v>
      </c>
      <c r="D918" t="s">
        <v>730</v>
      </c>
      <c r="E918">
        <v>210418</v>
      </c>
      <c r="F918">
        <v>4</v>
      </c>
      <c r="G918">
        <v>7</v>
      </c>
      <c r="H918" s="3">
        <v>0.22</v>
      </c>
      <c r="I918">
        <v>0</v>
      </c>
      <c r="J918">
        <v>1</v>
      </c>
      <c r="K918">
        <v>25</v>
      </c>
      <c r="L918">
        <v>60</v>
      </c>
      <c r="M918">
        <v>315</v>
      </c>
      <c r="N918">
        <v>17745</v>
      </c>
      <c r="P918">
        <v>40</v>
      </c>
    </row>
    <row r="919" spans="1:16" x14ac:dyDescent="0.3">
      <c r="A919" t="s">
        <v>937</v>
      </c>
      <c r="B919" t="s">
        <v>13</v>
      </c>
      <c r="C919">
        <v>210504</v>
      </c>
      <c r="D919" t="s">
        <v>730</v>
      </c>
      <c r="E919">
        <v>210418</v>
      </c>
      <c r="F919">
        <v>4</v>
      </c>
      <c r="G919">
        <v>7</v>
      </c>
      <c r="H919" s="3">
        <v>0.22</v>
      </c>
      <c r="I919">
        <v>0</v>
      </c>
      <c r="J919">
        <v>2</v>
      </c>
      <c r="K919">
        <v>25</v>
      </c>
      <c r="L919">
        <v>60</v>
      </c>
      <c r="M919">
        <v>290</v>
      </c>
      <c r="N919">
        <v>18000</v>
      </c>
      <c r="P919">
        <v>40</v>
      </c>
    </row>
    <row r="920" spans="1:16" x14ac:dyDescent="0.3">
      <c r="A920" t="s">
        <v>938</v>
      </c>
      <c r="B920" t="s">
        <v>13</v>
      </c>
      <c r="C920">
        <v>210504</v>
      </c>
      <c r="D920" t="s">
        <v>730</v>
      </c>
      <c r="E920">
        <v>210418</v>
      </c>
      <c r="F920">
        <v>4</v>
      </c>
      <c r="G920">
        <v>7</v>
      </c>
      <c r="H920" s="3">
        <v>0.22</v>
      </c>
      <c r="I920">
        <v>0</v>
      </c>
      <c r="J920">
        <v>3</v>
      </c>
      <c r="K920">
        <v>25</v>
      </c>
      <c r="L920">
        <v>60</v>
      </c>
      <c r="M920">
        <v>304</v>
      </c>
      <c r="N920">
        <v>17340</v>
      </c>
      <c r="P920">
        <v>40</v>
      </c>
    </row>
    <row r="921" spans="1:16" x14ac:dyDescent="0.3">
      <c r="A921" t="s">
        <v>939</v>
      </c>
      <c r="B921" t="s">
        <v>13</v>
      </c>
      <c r="C921">
        <v>210504</v>
      </c>
      <c r="D921" t="s">
        <v>730</v>
      </c>
      <c r="E921">
        <v>210418</v>
      </c>
      <c r="F921">
        <v>4</v>
      </c>
      <c r="G921">
        <v>7</v>
      </c>
      <c r="H921" s="3">
        <v>0.22</v>
      </c>
      <c r="I921">
        <v>24</v>
      </c>
      <c r="J921">
        <v>1</v>
      </c>
      <c r="K921">
        <v>25</v>
      </c>
      <c r="L921">
        <v>60</v>
      </c>
      <c r="M921">
        <v>295</v>
      </c>
      <c r="N921">
        <v>14595</v>
      </c>
      <c r="P921">
        <v>40</v>
      </c>
    </row>
    <row r="922" spans="1:16" x14ac:dyDescent="0.3">
      <c r="A922" t="s">
        <v>940</v>
      </c>
      <c r="B922" t="s">
        <v>13</v>
      </c>
      <c r="C922">
        <v>210504</v>
      </c>
      <c r="D922" t="s">
        <v>730</v>
      </c>
      <c r="E922">
        <v>210418</v>
      </c>
      <c r="F922">
        <v>4</v>
      </c>
      <c r="G922">
        <v>7</v>
      </c>
      <c r="H922" s="3">
        <v>0.22</v>
      </c>
      <c r="I922">
        <v>24</v>
      </c>
      <c r="J922">
        <v>2</v>
      </c>
      <c r="K922">
        <v>25</v>
      </c>
      <c r="L922">
        <v>60</v>
      </c>
      <c r="M922">
        <v>165</v>
      </c>
      <c r="N922">
        <v>14505</v>
      </c>
      <c r="P922">
        <v>40</v>
      </c>
    </row>
    <row r="923" spans="1:16" x14ac:dyDescent="0.3">
      <c r="A923" t="s">
        <v>941</v>
      </c>
      <c r="B923" t="s">
        <v>13</v>
      </c>
      <c r="C923">
        <v>210504</v>
      </c>
      <c r="D923" t="s">
        <v>730</v>
      </c>
      <c r="E923">
        <v>210418</v>
      </c>
      <c r="F923">
        <v>4</v>
      </c>
      <c r="G923">
        <v>7</v>
      </c>
      <c r="H923" s="3">
        <v>0.22</v>
      </c>
      <c r="I923">
        <v>24</v>
      </c>
      <c r="J923">
        <v>3</v>
      </c>
      <c r="K923">
        <v>25</v>
      </c>
      <c r="L923">
        <v>60</v>
      </c>
      <c r="M923">
        <v>242</v>
      </c>
      <c r="N923">
        <v>14760</v>
      </c>
      <c r="P923">
        <v>40</v>
      </c>
    </row>
    <row r="924" spans="1:16" x14ac:dyDescent="0.3">
      <c r="A924" t="s">
        <v>998</v>
      </c>
      <c r="B924" t="s">
        <v>13</v>
      </c>
      <c r="C924">
        <v>210504</v>
      </c>
      <c r="D924" t="s">
        <v>730</v>
      </c>
      <c r="E924">
        <v>210419</v>
      </c>
      <c r="F924">
        <v>5</v>
      </c>
      <c r="G924">
        <v>7</v>
      </c>
      <c r="H924" s="3">
        <v>0.22</v>
      </c>
      <c r="I924">
        <v>0</v>
      </c>
      <c r="J924">
        <v>1</v>
      </c>
      <c r="K924">
        <v>50</v>
      </c>
      <c r="L924">
        <v>60</v>
      </c>
      <c r="M924">
        <v>345</v>
      </c>
      <c r="N924">
        <v>26070</v>
      </c>
      <c r="P924">
        <v>40</v>
      </c>
    </row>
    <row r="925" spans="1:16" x14ac:dyDescent="0.3">
      <c r="A925" t="s">
        <v>999</v>
      </c>
      <c r="B925" t="s">
        <v>13</v>
      </c>
      <c r="C925">
        <v>210504</v>
      </c>
      <c r="D925" t="s">
        <v>730</v>
      </c>
      <c r="E925">
        <v>210419</v>
      </c>
      <c r="F925">
        <v>5</v>
      </c>
      <c r="G925">
        <v>7</v>
      </c>
      <c r="H925" s="3">
        <v>0.22</v>
      </c>
      <c r="I925">
        <v>0</v>
      </c>
      <c r="J925">
        <v>2</v>
      </c>
      <c r="K925">
        <v>50</v>
      </c>
      <c r="L925">
        <v>60</v>
      </c>
      <c r="M925">
        <v>457</v>
      </c>
      <c r="N925">
        <v>27180</v>
      </c>
      <c r="P925">
        <v>40</v>
      </c>
    </row>
    <row r="926" spans="1:16" x14ac:dyDescent="0.3">
      <c r="A926" t="s">
        <v>1000</v>
      </c>
      <c r="B926" t="s">
        <v>13</v>
      </c>
      <c r="C926">
        <v>210504</v>
      </c>
      <c r="D926" t="s">
        <v>730</v>
      </c>
      <c r="E926">
        <v>210419</v>
      </c>
      <c r="F926">
        <v>5</v>
      </c>
      <c r="G926">
        <v>7</v>
      </c>
      <c r="H926" s="3">
        <v>0.22</v>
      </c>
      <c r="I926">
        <v>0</v>
      </c>
      <c r="J926">
        <v>3</v>
      </c>
      <c r="K926">
        <v>50</v>
      </c>
      <c r="L926">
        <v>60</v>
      </c>
      <c r="M926">
        <v>457</v>
      </c>
      <c r="N926">
        <v>26085</v>
      </c>
      <c r="P926">
        <v>40</v>
      </c>
    </row>
    <row r="927" spans="1:16" x14ac:dyDescent="0.3">
      <c r="A927" t="s">
        <v>1001</v>
      </c>
      <c r="B927" t="s">
        <v>13</v>
      </c>
      <c r="C927">
        <v>210504</v>
      </c>
      <c r="D927" t="s">
        <v>730</v>
      </c>
      <c r="E927">
        <v>210419</v>
      </c>
      <c r="F927">
        <v>5</v>
      </c>
      <c r="G927">
        <v>7</v>
      </c>
      <c r="H927" s="3">
        <v>0.22</v>
      </c>
      <c r="I927">
        <v>24</v>
      </c>
      <c r="J927">
        <v>1</v>
      </c>
      <c r="K927">
        <v>50</v>
      </c>
      <c r="L927">
        <v>60</v>
      </c>
      <c r="M927">
        <v>265</v>
      </c>
      <c r="N927">
        <v>22825</v>
      </c>
      <c r="P927">
        <v>40</v>
      </c>
    </row>
    <row r="928" spans="1:16" x14ac:dyDescent="0.3">
      <c r="A928" t="s">
        <v>1002</v>
      </c>
      <c r="B928" t="s">
        <v>13</v>
      </c>
      <c r="C928">
        <v>210504</v>
      </c>
      <c r="D928" t="s">
        <v>730</v>
      </c>
      <c r="E928">
        <v>210419</v>
      </c>
      <c r="F928">
        <v>5</v>
      </c>
      <c r="G928">
        <v>7</v>
      </c>
      <c r="H928" s="3">
        <v>0.22</v>
      </c>
      <c r="I928">
        <v>24</v>
      </c>
      <c r="J928">
        <v>2</v>
      </c>
      <c r="K928">
        <v>50</v>
      </c>
      <c r="L928">
        <v>60</v>
      </c>
      <c r="M928">
        <v>377</v>
      </c>
      <c r="N928">
        <v>23055</v>
      </c>
      <c r="P928">
        <v>40</v>
      </c>
    </row>
    <row r="929" spans="1:16" x14ac:dyDescent="0.3">
      <c r="A929" t="s">
        <v>1003</v>
      </c>
      <c r="B929" t="s">
        <v>13</v>
      </c>
      <c r="C929">
        <v>210504</v>
      </c>
      <c r="D929" t="s">
        <v>730</v>
      </c>
      <c r="E929">
        <v>210419</v>
      </c>
      <c r="F929">
        <v>5</v>
      </c>
      <c r="G929">
        <v>7</v>
      </c>
      <c r="H929" s="3">
        <v>0.22</v>
      </c>
      <c r="I929">
        <v>24</v>
      </c>
      <c r="J929">
        <v>3</v>
      </c>
      <c r="K929">
        <v>50</v>
      </c>
      <c r="L929">
        <v>60</v>
      </c>
      <c r="M929">
        <v>391</v>
      </c>
      <c r="N929">
        <v>23460</v>
      </c>
      <c r="P929">
        <v>40</v>
      </c>
    </row>
    <row r="930" spans="1:16" x14ac:dyDescent="0.3">
      <c r="A930" t="s">
        <v>1063</v>
      </c>
      <c r="B930" t="s">
        <v>13</v>
      </c>
      <c r="C930">
        <v>210504</v>
      </c>
      <c r="D930" t="s">
        <v>730</v>
      </c>
      <c r="E930">
        <v>210420</v>
      </c>
      <c r="F930">
        <v>6</v>
      </c>
      <c r="G930">
        <v>7</v>
      </c>
      <c r="H930" s="3">
        <v>0.22</v>
      </c>
      <c r="I930">
        <v>0</v>
      </c>
      <c r="J930">
        <v>1</v>
      </c>
      <c r="K930">
        <v>50</v>
      </c>
      <c r="L930">
        <v>60</v>
      </c>
      <c r="M930">
        <v>575</v>
      </c>
      <c r="N930">
        <v>31005</v>
      </c>
      <c r="P930">
        <v>40</v>
      </c>
    </row>
    <row r="931" spans="1:16" x14ac:dyDescent="0.3">
      <c r="A931" t="s">
        <v>1064</v>
      </c>
      <c r="B931" t="s">
        <v>13</v>
      </c>
      <c r="C931">
        <v>210504</v>
      </c>
      <c r="D931" t="s">
        <v>730</v>
      </c>
      <c r="E931">
        <v>210420</v>
      </c>
      <c r="F931">
        <v>6</v>
      </c>
      <c r="G931">
        <v>7</v>
      </c>
      <c r="H931" s="3">
        <v>0.22</v>
      </c>
      <c r="I931">
        <v>0</v>
      </c>
      <c r="J931">
        <v>2</v>
      </c>
      <c r="K931">
        <v>50</v>
      </c>
      <c r="L931">
        <v>60</v>
      </c>
      <c r="M931">
        <v>575</v>
      </c>
      <c r="N931">
        <v>32310</v>
      </c>
      <c r="P931">
        <v>40</v>
      </c>
    </row>
    <row r="932" spans="1:16" x14ac:dyDescent="0.3">
      <c r="A932" t="s">
        <v>1065</v>
      </c>
      <c r="B932" t="s">
        <v>13</v>
      </c>
      <c r="C932">
        <v>210504</v>
      </c>
      <c r="D932" t="s">
        <v>730</v>
      </c>
      <c r="E932">
        <v>210420</v>
      </c>
      <c r="F932">
        <v>6</v>
      </c>
      <c r="G932">
        <v>7</v>
      </c>
      <c r="H932" s="3">
        <v>0.22</v>
      </c>
      <c r="I932">
        <v>0</v>
      </c>
      <c r="J932">
        <v>3</v>
      </c>
      <c r="K932">
        <v>50</v>
      </c>
      <c r="L932">
        <v>60</v>
      </c>
      <c r="M932">
        <v>575</v>
      </c>
      <c r="N932">
        <v>30945</v>
      </c>
      <c r="P932">
        <v>40</v>
      </c>
    </row>
    <row r="933" spans="1:16" x14ac:dyDescent="0.3">
      <c r="A933" t="s">
        <v>1066</v>
      </c>
      <c r="B933" t="s">
        <v>13</v>
      </c>
      <c r="C933">
        <v>210504</v>
      </c>
      <c r="D933" t="s">
        <v>730</v>
      </c>
      <c r="E933">
        <v>210420</v>
      </c>
      <c r="F933">
        <v>6</v>
      </c>
      <c r="G933">
        <v>7</v>
      </c>
      <c r="H933" s="3">
        <v>0.22</v>
      </c>
      <c r="I933">
        <v>24</v>
      </c>
      <c r="J933">
        <v>1</v>
      </c>
      <c r="K933">
        <v>50</v>
      </c>
      <c r="L933">
        <v>60</v>
      </c>
      <c r="M933">
        <v>575</v>
      </c>
      <c r="N933">
        <v>26430</v>
      </c>
      <c r="P933">
        <v>40</v>
      </c>
    </row>
    <row r="934" spans="1:16" x14ac:dyDescent="0.3">
      <c r="A934" t="s">
        <v>1067</v>
      </c>
      <c r="B934" t="s">
        <v>13</v>
      </c>
      <c r="C934">
        <v>210504</v>
      </c>
      <c r="D934" t="s">
        <v>730</v>
      </c>
      <c r="E934">
        <v>210420</v>
      </c>
      <c r="F934">
        <v>6</v>
      </c>
      <c r="G934">
        <v>7</v>
      </c>
      <c r="H934" s="3">
        <v>0.22</v>
      </c>
      <c r="I934">
        <v>24</v>
      </c>
      <c r="J934">
        <v>2</v>
      </c>
      <c r="K934">
        <v>50</v>
      </c>
      <c r="L934">
        <v>60</v>
      </c>
      <c r="M934">
        <v>575</v>
      </c>
      <c r="N934">
        <v>26370</v>
      </c>
      <c r="P934">
        <v>40</v>
      </c>
    </row>
    <row r="935" spans="1:16" x14ac:dyDescent="0.3">
      <c r="A935" t="s">
        <v>1068</v>
      </c>
      <c r="B935" t="s">
        <v>13</v>
      </c>
      <c r="C935">
        <v>210504</v>
      </c>
      <c r="D935" t="s">
        <v>730</v>
      </c>
      <c r="E935">
        <v>210420</v>
      </c>
      <c r="F935">
        <v>6</v>
      </c>
      <c r="G935">
        <v>7</v>
      </c>
      <c r="H935" s="3">
        <v>0.22</v>
      </c>
      <c r="I935">
        <v>24</v>
      </c>
      <c r="J935">
        <v>3</v>
      </c>
      <c r="K935">
        <v>50</v>
      </c>
      <c r="L935">
        <v>60</v>
      </c>
      <c r="M935">
        <v>575</v>
      </c>
      <c r="N935">
        <v>25470</v>
      </c>
      <c r="P935">
        <v>40</v>
      </c>
    </row>
    <row r="936" spans="1:16" x14ac:dyDescent="0.3">
      <c r="A936" t="s">
        <v>1125</v>
      </c>
      <c r="B936" t="s">
        <v>13</v>
      </c>
      <c r="C936">
        <v>210506</v>
      </c>
      <c r="D936" t="s">
        <v>730</v>
      </c>
      <c r="E936">
        <v>210421</v>
      </c>
      <c r="F936">
        <v>7</v>
      </c>
      <c r="G936">
        <v>7</v>
      </c>
      <c r="H936" s="3">
        <v>0.22</v>
      </c>
      <c r="I936">
        <v>0</v>
      </c>
      <c r="J936">
        <v>1</v>
      </c>
      <c r="K936">
        <v>50</v>
      </c>
      <c r="L936">
        <v>60</v>
      </c>
      <c r="M936">
        <v>500</v>
      </c>
      <c r="N936">
        <v>28395</v>
      </c>
      <c r="P936">
        <v>40.332999999999998</v>
      </c>
    </row>
    <row r="937" spans="1:16" x14ac:dyDescent="0.3">
      <c r="A937" t="s">
        <v>1126</v>
      </c>
      <c r="B937" t="s">
        <v>13</v>
      </c>
      <c r="C937">
        <v>210506</v>
      </c>
      <c r="D937" t="s">
        <v>730</v>
      </c>
      <c r="E937">
        <v>210421</v>
      </c>
      <c r="F937">
        <v>7</v>
      </c>
      <c r="G937">
        <v>7</v>
      </c>
      <c r="H937" s="3">
        <v>0.22</v>
      </c>
      <c r="I937">
        <v>0</v>
      </c>
      <c r="J937">
        <v>2</v>
      </c>
      <c r="K937">
        <v>50</v>
      </c>
      <c r="L937">
        <v>60</v>
      </c>
      <c r="M937">
        <v>500</v>
      </c>
      <c r="N937">
        <v>28665</v>
      </c>
      <c r="P937">
        <v>40.332999999999998</v>
      </c>
    </row>
    <row r="938" spans="1:16" x14ac:dyDescent="0.3">
      <c r="A938" t="s">
        <v>1127</v>
      </c>
      <c r="B938" t="s">
        <v>13</v>
      </c>
      <c r="C938">
        <v>210506</v>
      </c>
      <c r="D938" t="s">
        <v>730</v>
      </c>
      <c r="E938">
        <v>210421</v>
      </c>
      <c r="F938">
        <v>7</v>
      </c>
      <c r="G938">
        <v>7</v>
      </c>
      <c r="H938" s="3">
        <v>0.22</v>
      </c>
      <c r="I938">
        <v>0</v>
      </c>
      <c r="J938">
        <v>3</v>
      </c>
      <c r="K938">
        <v>50</v>
      </c>
      <c r="L938">
        <v>60</v>
      </c>
      <c r="M938">
        <v>500</v>
      </c>
      <c r="N938">
        <v>17855</v>
      </c>
      <c r="P938">
        <v>40.332999999999998</v>
      </c>
    </row>
    <row r="939" spans="1:16" x14ac:dyDescent="0.3">
      <c r="A939" t="s">
        <v>1128</v>
      </c>
      <c r="B939" t="s">
        <v>13</v>
      </c>
      <c r="C939">
        <v>210506</v>
      </c>
      <c r="D939" t="s">
        <v>730</v>
      </c>
      <c r="E939">
        <v>210421</v>
      </c>
      <c r="F939">
        <v>7</v>
      </c>
      <c r="G939">
        <v>7</v>
      </c>
      <c r="H939" s="3">
        <v>0.22</v>
      </c>
      <c r="I939">
        <v>24</v>
      </c>
      <c r="J939">
        <v>1</v>
      </c>
      <c r="K939">
        <v>50</v>
      </c>
      <c r="L939">
        <v>60</v>
      </c>
      <c r="M939">
        <v>400</v>
      </c>
      <c r="N939">
        <v>24000</v>
      </c>
      <c r="P939">
        <v>40.332999999999998</v>
      </c>
    </row>
    <row r="940" spans="1:16" x14ac:dyDescent="0.3">
      <c r="A940" t="s">
        <v>1129</v>
      </c>
      <c r="B940" t="s">
        <v>13</v>
      </c>
      <c r="C940">
        <v>210506</v>
      </c>
      <c r="D940" t="s">
        <v>730</v>
      </c>
      <c r="E940">
        <v>210421</v>
      </c>
      <c r="F940">
        <v>7</v>
      </c>
      <c r="G940">
        <v>7</v>
      </c>
      <c r="H940" s="3">
        <v>0.22</v>
      </c>
      <c r="I940">
        <v>24</v>
      </c>
      <c r="J940">
        <v>2</v>
      </c>
      <c r="K940">
        <v>50</v>
      </c>
      <c r="L940">
        <v>60</v>
      </c>
      <c r="M940">
        <v>400</v>
      </c>
      <c r="N940">
        <v>23940</v>
      </c>
      <c r="P940">
        <v>40.332999999999998</v>
      </c>
    </row>
    <row r="941" spans="1:16" x14ac:dyDescent="0.3">
      <c r="A941" t="s">
        <v>1130</v>
      </c>
      <c r="B941" t="s">
        <v>13</v>
      </c>
      <c r="C941">
        <v>210506</v>
      </c>
      <c r="D941" t="s">
        <v>730</v>
      </c>
      <c r="E941">
        <v>210421</v>
      </c>
      <c r="F941">
        <v>7</v>
      </c>
      <c r="G941">
        <v>7</v>
      </c>
      <c r="H941" s="3">
        <v>0.22</v>
      </c>
      <c r="I941">
        <v>24</v>
      </c>
      <c r="J941">
        <v>3</v>
      </c>
      <c r="K941">
        <v>50</v>
      </c>
      <c r="L941">
        <v>60</v>
      </c>
      <c r="M941">
        <v>400</v>
      </c>
      <c r="N941">
        <v>23190</v>
      </c>
      <c r="P941">
        <v>40.332999999999998</v>
      </c>
    </row>
    <row r="942" spans="1:16" x14ac:dyDescent="0.3">
      <c r="A942" t="s">
        <v>1452</v>
      </c>
      <c r="B942" t="s">
        <v>13</v>
      </c>
      <c r="C942">
        <v>220331</v>
      </c>
      <c r="D942" t="s">
        <v>14</v>
      </c>
      <c r="F942">
        <v>1</v>
      </c>
      <c r="G942">
        <v>7</v>
      </c>
      <c r="H942" s="3" t="s">
        <v>15</v>
      </c>
      <c r="L942">
        <v>60</v>
      </c>
      <c r="M942">
        <v>15</v>
      </c>
      <c r="N942">
        <v>457</v>
      </c>
      <c r="O942" s="1"/>
      <c r="P942">
        <v>36</v>
      </c>
    </row>
    <row r="943" spans="1:16" x14ac:dyDescent="0.3">
      <c r="A943" t="s">
        <v>1453</v>
      </c>
      <c r="B943" t="s">
        <v>13</v>
      </c>
      <c r="C943">
        <v>220331</v>
      </c>
      <c r="D943" t="s">
        <v>14</v>
      </c>
      <c r="F943">
        <v>1</v>
      </c>
      <c r="G943">
        <v>7</v>
      </c>
      <c r="H943" s="3" t="s">
        <v>15</v>
      </c>
      <c r="L943">
        <v>60</v>
      </c>
      <c r="M943">
        <v>15</v>
      </c>
      <c r="N943">
        <v>728</v>
      </c>
      <c r="O943" s="1"/>
      <c r="P943">
        <v>36</v>
      </c>
    </row>
    <row r="944" spans="1:16" x14ac:dyDescent="0.3">
      <c r="A944" t="s">
        <v>1454</v>
      </c>
      <c r="B944" t="s">
        <v>13</v>
      </c>
      <c r="C944">
        <v>220331</v>
      </c>
      <c r="D944" t="s">
        <v>14</v>
      </c>
      <c r="F944">
        <v>1</v>
      </c>
      <c r="G944">
        <v>7</v>
      </c>
      <c r="H944" s="3" t="s">
        <v>15</v>
      </c>
      <c r="L944">
        <v>60</v>
      </c>
      <c r="M944">
        <v>15</v>
      </c>
      <c r="N944">
        <v>405</v>
      </c>
      <c r="O944" s="1"/>
      <c r="P944">
        <v>36</v>
      </c>
    </row>
    <row r="945" spans="1:16" ht="16.2" customHeight="1" x14ac:dyDescent="0.3">
      <c r="A945" t="s">
        <v>1455</v>
      </c>
      <c r="B945" t="s">
        <v>13</v>
      </c>
      <c r="C945">
        <v>220331</v>
      </c>
      <c r="D945" t="s">
        <v>14</v>
      </c>
      <c r="F945">
        <v>1</v>
      </c>
      <c r="G945">
        <v>7</v>
      </c>
      <c r="H945" s="3" t="s">
        <v>15</v>
      </c>
      <c r="L945">
        <v>60</v>
      </c>
      <c r="M945">
        <v>15</v>
      </c>
      <c r="N945" s="1"/>
      <c r="O945" s="1"/>
      <c r="P945">
        <v>36</v>
      </c>
    </row>
    <row r="946" spans="1:16" x14ac:dyDescent="0.3">
      <c r="A946" t="s">
        <v>1456</v>
      </c>
      <c r="B946" t="s">
        <v>13</v>
      </c>
      <c r="C946">
        <v>220331</v>
      </c>
      <c r="D946" t="s">
        <v>14</v>
      </c>
      <c r="F946">
        <v>1</v>
      </c>
      <c r="G946">
        <v>7</v>
      </c>
      <c r="H946">
        <v>0.22</v>
      </c>
      <c r="I946">
        <v>3</v>
      </c>
      <c r="J946">
        <v>1</v>
      </c>
      <c r="K946">
        <v>50</v>
      </c>
      <c r="L946">
        <v>60</v>
      </c>
      <c r="M946">
        <v>250</v>
      </c>
      <c r="P946">
        <v>36</v>
      </c>
    </row>
    <row r="947" spans="1:16" x14ac:dyDescent="0.3">
      <c r="A947" t="s">
        <v>1457</v>
      </c>
      <c r="B947" t="s">
        <v>13</v>
      </c>
      <c r="C947">
        <v>220331</v>
      </c>
      <c r="D947" t="s">
        <v>14</v>
      </c>
      <c r="F947">
        <v>1</v>
      </c>
      <c r="G947">
        <v>7</v>
      </c>
      <c r="H947">
        <v>0.22</v>
      </c>
      <c r="I947">
        <v>3</v>
      </c>
      <c r="J947">
        <v>2</v>
      </c>
      <c r="K947">
        <v>50</v>
      </c>
      <c r="L947">
        <v>60</v>
      </c>
      <c r="M947">
        <v>300</v>
      </c>
      <c r="P947">
        <v>36</v>
      </c>
    </row>
    <row r="948" spans="1:16" x14ac:dyDescent="0.3">
      <c r="A948" t="s">
        <v>1458</v>
      </c>
      <c r="B948" t="s">
        <v>13</v>
      </c>
      <c r="C948">
        <v>220331</v>
      </c>
      <c r="D948" t="s">
        <v>14</v>
      </c>
      <c r="F948">
        <v>1</v>
      </c>
      <c r="G948">
        <v>7</v>
      </c>
      <c r="H948">
        <v>0.22</v>
      </c>
      <c r="I948">
        <v>3</v>
      </c>
      <c r="J948">
        <v>3</v>
      </c>
      <c r="K948">
        <v>50</v>
      </c>
      <c r="L948">
        <v>60</v>
      </c>
      <c r="M948">
        <v>300</v>
      </c>
      <c r="P948">
        <v>36</v>
      </c>
    </row>
    <row r="949" spans="1:16" x14ac:dyDescent="0.3">
      <c r="A949" t="s">
        <v>1459</v>
      </c>
      <c r="B949" t="s">
        <v>13</v>
      </c>
      <c r="C949">
        <v>220331</v>
      </c>
      <c r="D949" t="s">
        <v>14</v>
      </c>
      <c r="F949">
        <v>1</v>
      </c>
      <c r="G949">
        <v>7</v>
      </c>
      <c r="H949">
        <v>0.22</v>
      </c>
      <c r="I949">
        <v>6</v>
      </c>
      <c r="J949">
        <v>1</v>
      </c>
      <c r="K949">
        <v>50</v>
      </c>
      <c r="L949">
        <v>60</v>
      </c>
      <c r="M949">
        <v>300</v>
      </c>
      <c r="P949">
        <v>36</v>
      </c>
    </row>
    <row r="950" spans="1:16" x14ac:dyDescent="0.3">
      <c r="A950" t="s">
        <v>1460</v>
      </c>
      <c r="B950" t="s">
        <v>13</v>
      </c>
      <c r="C950">
        <v>220331</v>
      </c>
      <c r="D950" t="s">
        <v>14</v>
      </c>
      <c r="F950">
        <v>1</v>
      </c>
      <c r="G950">
        <v>7</v>
      </c>
      <c r="H950">
        <v>0.22</v>
      </c>
      <c r="I950">
        <v>6</v>
      </c>
      <c r="J950">
        <v>2</v>
      </c>
      <c r="K950">
        <v>50</v>
      </c>
      <c r="L950">
        <v>60</v>
      </c>
      <c r="M950">
        <v>300</v>
      </c>
      <c r="P950">
        <v>36</v>
      </c>
    </row>
    <row r="951" spans="1:16" x14ac:dyDescent="0.3">
      <c r="A951" t="s">
        <v>1461</v>
      </c>
      <c r="B951" t="s">
        <v>13</v>
      </c>
      <c r="C951">
        <v>220331</v>
      </c>
      <c r="D951" t="s">
        <v>14</v>
      </c>
      <c r="F951">
        <v>1</v>
      </c>
      <c r="G951">
        <v>7</v>
      </c>
      <c r="H951">
        <v>0.22</v>
      </c>
      <c r="I951">
        <v>6</v>
      </c>
      <c r="J951">
        <v>3</v>
      </c>
      <c r="K951">
        <v>50</v>
      </c>
      <c r="L951">
        <v>60</v>
      </c>
      <c r="M951">
        <v>300</v>
      </c>
      <c r="P951">
        <v>36</v>
      </c>
    </row>
    <row r="952" spans="1:16" x14ac:dyDescent="0.3">
      <c r="A952" t="s">
        <v>1462</v>
      </c>
      <c r="B952" t="s">
        <v>13</v>
      </c>
      <c r="C952">
        <v>220331</v>
      </c>
      <c r="D952" t="s">
        <v>14</v>
      </c>
      <c r="F952">
        <v>1</v>
      </c>
      <c r="G952">
        <v>7</v>
      </c>
      <c r="H952">
        <v>0.22</v>
      </c>
      <c r="I952">
        <v>9</v>
      </c>
      <c r="J952">
        <v>1</v>
      </c>
      <c r="K952">
        <v>50</v>
      </c>
      <c r="L952">
        <v>60</v>
      </c>
      <c r="M952">
        <v>250</v>
      </c>
      <c r="P952">
        <v>36</v>
      </c>
    </row>
    <row r="953" spans="1:16" x14ac:dyDescent="0.3">
      <c r="A953" t="s">
        <v>1463</v>
      </c>
      <c r="B953" t="s">
        <v>13</v>
      </c>
      <c r="C953">
        <v>220331</v>
      </c>
      <c r="D953" t="s">
        <v>14</v>
      </c>
      <c r="F953">
        <v>1</v>
      </c>
      <c r="G953">
        <v>7</v>
      </c>
      <c r="H953">
        <v>0.22</v>
      </c>
      <c r="I953">
        <v>9</v>
      </c>
      <c r="J953">
        <v>2</v>
      </c>
      <c r="K953">
        <v>50</v>
      </c>
      <c r="L953">
        <v>60</v>
      </c>
      <c r="M953">
        <v>250</v>
      </c>
      <c r="P953">
        <v>36</v>
      </c>
    </row>
    <row r="954" spans="1:16" x14ac:dyDescent="0.3">
      <c r="A954" t="s">
        <v>1464</v>
      </c>
      <c r="B954" t="s">
        <v>13</v>
      </c>
      <c r="C954">
        <v>220331</v>
      </c>
      <c r="D954" t="s">
        <v>14</v>
      </c>
      <c r="F954">
        <v>1</v>
      </c>
      <c r="G954">
        <v>7</v>
      </c>
      <c r="H954">
        <v>0.22</v>
      </c>
      <c r="I954">
        <v>9</v>
      </c>
      <c r="J954">
        <v>3</v>
      </c>
      <c r="K954">
        <v>50</v>
      </c>
      <c r="L954">
        <v>60</v>
      </c>
      <c r="M954">
        <v>250</v>
      </c>
      <c r="P954">
        <v>36</v>
      </c>
    </row>
    <row r="955" spans="1:16" x14ac:dyDescent="0.3">
      <c r="A955" t="s">
        <v>1465</v>
      </c>
      <c r="B955" t="s">
        <v>13</v>
      </c>
      <c r="C955">
        <v>220331</v>
      </c>
      <c r="D955" t="s">
        <v>14</v>
      </c>
      <c r="F955">
        <v>1</v>
      </c>
      <c r="G955">
        <v>7</v>
      </c>
      <c r="H955">
        <v>0.22</v>
      </c>
      <c r="I955">
        <v>12</v>
      </c>
      <c r="J955">
        <v>1</v>
      </c>
      <c r="K955">
        <v>50</v>
      </c>
      <c r="L955">
        <v>60</v>
      </c>
      <c r="M955">
        <v>250</v>
      </c>
      <c r="P955">
        <v>36</v>
      </c>
    </row>
    <row r="956" spans="1:16" x14ac:dyDescent="0.3">
      <c r="A956" t="s">
        <v>1466</v>
      </c>
      <c r="B956" t="s">
        <v>13</v>
      </c>
      <c r="C956">
        <v>220331</v>
      </c>
      <c r="D956" t="s">
        <v>14</v>
      </c>
      <c r="F956">
        <v>1</v>
      </c>
      <c r="G956">
        <v>7</v>
      </c>
      <c r="H956">
        <v>0.22</v>
      </c>
      <c r="I956">
        <v>12</v>
      </c>
      <c r="J956">
        <v>2</v>
      </c>
      <c r="K956">
        <v>50</v>
      </c>
      <c r="L956">
        <v>60</v>
      </c>
      <c r="M956">
        <v>250</v>
      </c>
      <c r="P956">
        <v>36</v>
      </c>
    </row>
    <row r="957" spans="1:16" x14ac:dyDescent="0.3">
      <c r="A957" t="s">
        <v>1467</v>
      </c>
      <c r="B957" t="s">
        <v>13</v>
      </c>
      <c r="C957">
        <v>220331</v>
      </c>
      <c r="D957" t="s">
        <v>14</v>
      </c>
      <c r="F957">
        <v>1</v>
      </c>
      <c r="G957">
        <v>7</v>
      </c>
      <c r="H957">
        <v>0.22</v>
      </c>
      <c r="I957">
        <v>12</v>
      </c>
      <c r="J957">
        <v>3</v>
      </c>
      <c r="K957">
        <v>50</v>
      </c>
      <c r="L957">
        <v>60</v>
      </c>
      <c r="M957">
        <v>250</v>
      </c>
      <c r="P957">
        <v>36</v>
      </c>
    </row>
    <row r="958" spans="1:16" x14ac:dyDescent="0.3">
      <c r="A958" t="s">
        <v>1484</v>
      </c>
      <c r="B958" t="s">
        <v>13</v>
      </c>
      <c r="C958">
        <v>220331</v>
      </c>
      <c r="D958" t="s">
        <v>14</v>
      </c>
      <c r="F958">
        <v>2</v>
      </c>
      <c r="G958">
        <v>7</v>
      </c>
      <c r="H958" t="s">
        <v>15</v>
      </c>
      <c r="L958">
        <v>60</v>
      </c>
      <c r="M958">
        <v>30</v>
      </c>
      <c r="N958">
        <v>2301</v>
      </c>
      <c r="P958">
        <v>36</v>
      </c>
    </row>
    <row r="959" spans="1:16" x14ac:dyDescent="0.3">
      <c r="A959" t="s">
        <v>1485</v>
      </c>
      <c r="B959" t="s">
        <v>13</v>
      </c>
      <c r="C959">
        <v>220331</v>
      </c>
      <c r="D959" t="s">
        <v>14</v>
      </c>
      <c r="F959">
        <v>2</v>
      </c>
      <c r="G959">
        <v>7</v>
      </c>
      <c r="H959" t="s">
        <v>15</v>
      </c>
      <c r="L959">
        <v>60</v>
      </c>
      <c r="M959">
        <v>15</v>
      </c>
      <c r="N959">
        <v>725</v>
      </c>
      <c r="P959">
        <v>36</v>
      </c>
    </row>
    <row r="960" spans="1:16" x14ac:dyDescent="0.3">
      <c r="A960" t="s">
        <v>1486</v>
      </c>
      <c r="B960" t="s">
        <v>13</v>
      </c>
      <c r="C960">
        <v>220331</v>
      </c>
      <c r="D960" t="s">
        <v>14</v>
      </c>
      <c r="F960">
        <v>2</v>
      </c>
      <c r="G960">
        <v>7</v>
      </c>
      <c r="H960" t="s">
        <v>15</v>
      </c>
      <c r="L960">
        <v>60</v>
      </c>
      <c r="M960">
        <v>15</v>
      </c>
      <c r="N960">
        <v>706</v>
      </c>
      <c r="P960">
        <v>36</v>
      </c>
    </row>
    <row r="961" spans="1:16" x14ac:dyDescent="0.3">
      <c r="A961" t="s">
        <v>1487</v>
      </c>
      <c r="B961" t="s">
        <v>13</v>
      </c>
      <c r="C961">
        <v>220331</v>
      </c>
      <c r="D961" t="s">
        <v>14</v>
      </c>
      <c r="F961">
        <v>2</v>
      </c>
      <c r="G961">
        <v>7</v>
      </c>
      <c r="H961" t="s">
        <v>15</v>
      </c>
      <c r="L961">
        <v>60</v>
      </c>
      <c r="M961">
        <v>15</v>
      </c>
      <c r="N961">
        <v>568</v>
      </c>
      <c r="P961">
        <v>36</v>
      </c>
    </row>
    <row r="962" spans="1:16" x14ac:dyDescent="0.3">
      <c r="A962" t="s">
        <v>1222</v>
      </c>
      <c r="B962" t="s">
        <v>13</v>
      </c>
      <c r="C962">
        <v>220331</v>
      </c>
      <c r="D962" t="s">
        <v>14</v>
      </c>
      <c r="F962">
        <v>2</v>
      </c>
      <c r="G962">
        <v>7</v>
      </c>
      <c r="H962" t="s">
        <v>15</v>
      </c>
      <c r="L962">
        <v>60</v>
      </c>
      <c r="M962">
        <v>15</v>
      </c>
      <c r="N962">
        <v>958</v>
      </c>
      <c r="P962">
        <v>36</v>
      </c>
    </row>
    <row r="963" spans="1:16" x14ac:dyDescent="0.3">
      <c r="A963" t="s">
        <v>1223</v>
      </c>
      <c r="B963" t="s">
        <v>13</v>
      </c>
      <c r="C963">
        <v>220331</v>
      </c>
      <c r="D963" t="s">
        <v>14</v>
      </c>
      <c r="F963">
        <v>2</v>
      </c>
      <c r="G963">
        <v>7</v>
      </c>
      <c r="H963" t="s">
        <v>15</v>
      </c>
      <c r="L963">
        <v>60</v>
      </c>
      <c r="M963">
        <v>15</v>
      </c>
      <c r="N963">
        <v>736</v>
      </c>
      <c r="P963">
        <v>36</v>
      </c>
    </row>
    <row r="964" spans="1:16" x14ac:dyDescent="0.3">
      <c r="A964" t="s">
        <v>1224</v>
      </c>
      <c r="B964" t="s">
        <v>13</v>
      </c>
      <c r="C964">
        <v>220331</v>
      </c>
      <c r="D964" t="s">
        <v>14</v>
      </c>
      <c r="F964">
        <v>2</v>
      </c>
      <c r="G964">
        <v>7</v>
      </c>
      <c r="H964" t="s">
        <v>15</v>
      </c>
      <c r="L964">
        <v>60</v>
      </c>
      <c r="M964">
        <v>15</v>
      </c>
      <c r="N964">
        <v>825</v>
      </c>
      <c r="P964">
        <v>36</v>
      </c>
    </row>
    <row r="965" spans="1:16" x14ac:dyDescent="0.3">
      <c r="A965" t="s">
        <v>1225</v>
      </c>
      <c r="B965" t="s">
        <v>13</v>
      </c>
      <c r="C965">
        <v>220331</v>
      </c>
      <c r="D965" t="s">
        <v>14</v>
      </c>
      <c r="F965">
        <v>2</v>
      </c>
      <c r="G965">
        <v>7</v>
      </c>
      <c r="H965" t="s">
        <v>15</v>
      </c>
      <c r="L965">
        <v>60</v>
      </c>
      <c r="M965">
        <v>15</v>
      </c>
      <c r="N965">
        <v>570</v>
      </c>
      <c r="P965">
        <v>36</v>
      </c>
    </row>
    <row r="966" spans="1:16" x14ac:dyDescent="0.3">
      <c r="A966" t="s">
        <v>1226</v>
      </c>
      <c r="B966" t="s">
        <v>13</v>
      </c>
      <c r="C966">
        <v>220331</v>
      </c>
      <c r="D966" t="s">
        <v>14</v>
      </c>
      <c r="F966">
        <v>2</v>
      </c>
      <c r="G966">
        <v>7</v>
      </c>
      <c r="H966">
        <v>0.22</v>
      </c>
      <c r="I966">
        <v>3</v>
      </c>
      <c r="J966">
        <v>1</v>
      </c>
      <c r="K966">
        <v>10</v>
      </c>
      <c r="L966">
        <v>60</v>
      </c>
      <c r="M966">
        <v>650</v>
      </c>
      <c r="P966">
        <v>36</v>
      </c>
    </row>
    <row r="967" spans="1:16" x14ac:dyDescent="0.3">
      <c r="A967" t="s">
        <v>1227</v>
      </c>
      <c r="B967" t="s">
        <v>13</v>
      </c>
      <c r="C967">
        <v>220331</v>
      </c>
      <c r="D967" t="s">
        <v>14</v>
      </c>
      <c r="F967">
        <v>2</v>
      </c>
      <c r="G967">
        <v>7</v>
      </c>
      <c r="H967">
        <v>0.22</v>
      </c>
      <c r="I967">
        <v>3</v>
      </c>
      <c r="J967">
        <v>2</v>
      </c>
      <c r="K967">
        <v>10</v>
      </c>
      <c r="L967">
        <v>60</v>
      </c>
      <c r="M967">
        <v>600</v>
      </c>
      <c r="P967">
        <v>36</v>
      </c>
    </row>
    <row r="968" spans="1:16" x14ac:dyDescent="0.3">
      <c r="A968" t="s">
        <v>1228</v>
      </c>
      <c r="B968" t="s">
        <v>13</v>
      </c>
      <c r="C968">
        <v>220331</v>
      </c>
      <c r="D968" t="s">
        <v>14</v>
      </c>
      <c r="F968">
        <v>2</v>
      </c>
      <c r="G968">
        <v>7</v>
      </c>
      <c r="H968">
        <v>0.22</v>
      </c>
      <c r="I968">
        <v>3</v>
      </c>
      <c r="J968">
        <v>3</v>
      </c>
      <c r="K968">
        <v>10</v>
      </c>
      <c r="L968">
        <v>60</v>
      </c>
      <c r="M968">
        <v>600</v>
      </c>
      <c r="P968">
        <v>36</v>
      </c>
    </row>
    <row r="969" spans="1:16" x14ac:dyDescent="0.3">
      <c r="A969" t="s">
        <v>1229</v>
      </c>
      <c r="B969" t="s">
        <v>13</v>
      </c>
      <c r="C969">
        <v>220331</v>
      </c>
      <c r="D969" t="s">
        <v>14</v>
      </c>
      <c r="F969">
        <v>2</v>
      </c>
      <c r="G969">
        <v>7</v>
      </c>
      <c r="H969">
        <v>0.22</v>
      </c>
      <c r="I969">
        <v>6</v>
      </c>
      <c r="J969">
        <v>1</v>
      </c>
      <c r="K969">
        <v>10</v>
      </c>
      <c r="L969">
        <v>60</v>
      </c>
      <c r="P969">
        <v>36</v>
      </c>
    </row>
    <row r="970" spans="1:16" x14ac:dyDescent="0.3">
      <c r="A970" t="s">
        <v>1230</v>
      </c>
      <c r="B970" t="s">
        <v>13</v>
      </c>
      <c r="C970">
        <v>220331</v>
      </c>
      <c r="D970" t="s">
        <v>14</v>
      </c>
      <c r="F970">
        <v>2</v>
      </c>
      <c r="G970">
        <v>7</v>
      </c>
      <c r="H970">
        <v>0.22</v>
      </c>
      <c r="I970">
        <v>6</v>
      </c>
      <c r="J970">
        <v>2</v>
      </c>
      <c r="K970">
        <v>10</v>
      </c>
      <c r="L970">
        <v>60</v>
      </c>
      <c r="M970">
        <v>600</v>
      </c>
      <c r="P970">
        <v>36</v>
      </c>
    </row>
    <row r="971" spans="1:16" x14ac:dyDescent="0.3">
      <c r="A971" t="s">
        <v>1231</v>
      </c>
      <c r="B971" t="s">
        <v>13</v>
      </c>
      <c r="C971">
        <v>220331</v>
      </c>
      <c r="D971" t="s">
        <v>14</v>
      </c>
      <c r="F971">
        <v>2</v>
      </c>
      <c r="G971">
        <v>7</v>
      </c>
      <c r="H971">
        <v>0.22</v>
      </c>
      <c r="I971">
        <v>6</v>
      </c>
      <c r="J971">
        <v>3</v>
      </c>
      <c r="K971">
        <v>10</v>
      </c>
      <c r="L971">
        <v>60</v>
      </c>
      <c r="M971">
        <v>600</v>
      </c>
      <c r="P971">
        <v>36</v>
      </c>
    </row>
    <row r="972" spans="1:16" x14ac:dyDescent="0.3">
      <c r="A972" t="s">
        <v>1232</v>
      </c>
      <c r="B972" t="s">
        <v>13</v>
      </c>
      <c r="C972">
        <v>220331</v>
      </c>
      <c r="D972" t="s">
        <v>14</v>
      </c>
      <c r="F972">
        <v>2</v>
      </c>
      <c r="G972">
        <v>7</v>
      </c>
      <c r="H972">
        <v>0.22</v>
      </c>
      <c r="I972">
        <v>9</v>
      </c>
      <c r="J972">
        <v>1</v>
      </c>
      <c r="K972">
        <v>10</v>
      </c>
      <c r="L972">
        <v>60</v>
      </c>
      <c r="M972">
        <v>600</v>
      </c>
      <c r="P972">
        <v>36</v>
      </c>
    </row>
    <row r="973" spans="1:16" x14ac:dyDescent="0.3">
      <c r="A973" t="s">
        <v>1233</v>
      </c>
      <c r="B973" t="s">
        <v>13</v>
      </c>
      <c r="C973">
        <v>220331</v>
      </c>
      <c r="D973" t="s">
        <v>14</v>
      </c>
      <c r="F973">
        <v>2</v>
      </c>
      <c r="G973">
        <v>7</v>
      </c>
      <c r="H973">
        <v>0.22</v>
      </c>
      <c r="I973">
        <v>9</v>
      </c>
      <c r="J973">
        <v>2</v>
      </c>
      <c r="K973">
        <v>10</v>
      </c>
      <c r="L973">
        <v>60</v>
      </c>
      <c r="M973">
        <v>600</v>
      </c>
      <c r="P973">
        <v>36</v>
      </c>
    </row>
    <row r="974" spans="1:16" x14ac:dyDescent="0.3">
      <c r="A974" t="s">
        <v>1234</v>
      </c>
      <c r="B974" t="s">
        <v>13</v>
      </c>
      <c r="C974">
        <v>220331</v>
      </c>
      <c r="D974" t="s">
        <v>14</v>
      </c>
      <c r="F974">
        <v>2</v>
      </c>
      <c r="G974">
        <v>7</v>
      </c>
      <c r="H974">
        <v>0.22</v>
      </c>
      <c r="I974">
        <v>9</v>
      </c>
      <c r="J974">
        <v>3</v>
      </c>
      <c r="K974">
        <v>10</v>
      </c>
      <c r="L974">
        <v>60</v>
      </c>
      <c r="M974">
        <v>600</v>
      </c>
      <c r="P974">
        <v>36</v>
      </c>
    </row>
    <row r="975" spans="1:16" x14ac:dyDescent="0.3">
      <c r="A975" t="s">
        <v>1235</v>
      </c>
      <c r="B975" t="s">
        <v>13</v>
      </c>
      <c r="C975">
        <v>220331</v>
      </c>
      <c r="D975" t="s">
        <v>14</v>
      </c>
      <c r="F975">
        <v>2</v>
      </c>
      <c r="G975">
        <v>7</v>
      </c>
      <c r="H975">
        <v>0.22</v>
      </c>
      <c r="I975">
        <v>12</v>
      </c>
      <c r="J975">
        <v>1</v>
      </c>
      <c r="K975">
        <v>10</v>
      </c>
      <c r="L975">
        <v>60</v>
      </c>
      <c r="M975">
        <v>500</v>
      </c>
      <c r="P975">
        <v>36</v>
      </c>
    </row>
    <row r="976" spans="1:16" x14ac:dyDescent="0.3">
      <c r="A976" t="s">
        <v>1236</v>
      </c>
      <c r="B976" t="s">
        <v>13</v>
      </c>
      <c r="C976">
        <v>220331</v>
      </c>
      <c r="D976" t="s">
        <v>14</v>
      </c>
      <c r="F976">
        <v>2</v>
      </c>
      <c r="G976">
        <v>7</v>
      </c>
      <c r="H976">
        <v>0.22</v>
      </c>
      <c r="I976">
        <v>12</v>
      </c>
      <c r="J976">
        <v>2</v>
      </c>
      <c r="K976">
        <v>10</v>
      </c>
      <c r="L976">
        <v>60</v>
      </c>
      <c r="M976">
        <v>550</v>
      </c>
      <c r="P976">
        <v>36</v>
      </c>
    </row>
    <row r="977" spans="1:16" x14ac:dyDescent="0.3">
      <c r="A977" t="s">
        <v>1237</v>
      </c>
      <c r="B977" t="s">
        <v>13</v>
      </c>
      <c r="C977">
        <v>220331</v>
      </c>
      <c r="D977" t="s">
        <v>14</v>
      </c>
      <c r="F977">
        <v>2</v>
      </c>
      <c r="G977">
        <v>7</v>
      </c>
      <c r="H977">
        <v>0.22</v>
      </c>
      <c r="I977">
        <v>12</v>
      </c>
      <c r="J977">
        <v>3</v>
      </c>
      <c r="K977">
        <v>10</v>
      </c>
      <c r="L977">
        <v>60</v>
      </c>
      <c r="M977">
        <v>550</v>
      </c>
      <c r="P977">
        <v>36</v>
      </c>
    </row>
    <row r="978" spans="1:16" x14ac:dyDescent="0.3">
      <c r="A978" t="s">
        <v>1238</v>
      </c>
      <c r="B978" t="s">
        <v>13</v>
      </c>
      <c r="C978">
        <v>220406</v>
      </c>
      <c r="D978" t="s">
        <v>14</v>
      </c>
      <c r="F978">
        <v>4</v>
      </c>
      <c r="G978">
        <v>7</v>
      </c>
      <c r="H978" t="s">
        <v>15</v>
      </c>
      <c r="L978">
        <v>60</v>
      </c>
      <c r="M978">
        <v>15</v>
      </c>
      <c r="N978">
        <v>285</v>
      </c>
      <c r="P978">
        <v>36</v>
      </c>
    </row>
    <row r="979" spans="1:16" x14ac:dyDescent="0.3">
      <c r="A979" t="s">
        <v>1239</v>
      </c>
      <c r="B979" t="s">
        <v>13</v>
      </c>
      <c r="C979">
        <v>220406</v>
      </c>
      <c r="D979" t="s">
        <v>14</v>
      </c>
      <c r="F979">
        <v>4</v>
      </c>
      <c r="G979">
        <v>7</v>
      </c>
      <c r="H979" t="s">
        <v>15</v>
      </c>
      <c r="L979">
        <v>60</v>
      </c>
      <c r="M979">
        <v>15</v>
      </c>
      <c r="N979">
        <v>454</v>
      </c>
      <c r="P979">
        <v>36</v>
      </c>
    </row>
    <row r="980" spans="1:16" x14ac:dyDescent="0.3">
      <c r="A980" t="s">
        <v>1240</v>
      </c>
      <c r="B980" t="s">
        <v>13</v>
      </c>
      <c r="C980">
        <v>220406</v>
      </c>
      <c r="D980" t="s">
        <v>14</v>
      </c>
      <c r="F980">
        <v>4</v>
      </c>
      <c r="G980">
        <v>7</v>
      </c>
      <c r="H980" t="s">
        <v>15</v>
      </c>
      <c r="L980">
        <v>60</v>
      </c>
      <c r="M980">
        <v>15</v>
      </c>
      <c r="N980">
        <v>722</v>
      </c>
      <c r="P980">
        <v>36</v>
      </c>
    </row>
    <row r="981" spans="1:16" x14ac:dyDescent="0.3">
      <c r="A981" t="s">
        <v>1241</v>
      </c>
      <c r="B981" t="s">
        <v>13</v>
      </c>
      <c r="C981">
        <v>220406</v>
      </c>
      <c r="D981" t="s">
        <v>14</v>
      </c>
      <c r="F981">
        <v>4</v>
      </c>
      <c r="G981">
        <v>7</v>
      </c>
      <c r="H981" t="s">
        <v>15</v>
      </c>
      <c r="L981">
        <v>60</v>
      </c>
      <c r="M981">
        <v>15</v>
      </c>
      <c r="N981">
        <v>467</v>
      </c>
      <c r="P981">
        <v>36</v>
      </c>
    </row>
    <row r="982" spans="1:16" x14ac:dyDescent="0.3">
      <c r="A982" t="s">
        <v>1242</v>
      </c>
      <c r="B982" t="s">
        <v>13</v>
      </c>
      <c r="C982">
        <v>220406</v>
      </c>
      <c r="D982" t="s">
        <v>14</v>
      </c>
      <c r="F982">
        <v>4</v>
      </c>
      <c r="G982">
        <v>7</v>
      </c>
      <c r="H982">
        <v>0.22</v>
      </c>
      <c r="I982">
        <v>3</v>
      </c>
      <c r="J982">
        <v>1</v>
      </c>
      <c r="K982">
        <v>10</v>
      </c>
      <c r="L982">
        <v>60</v>
      </c>
      <c r="M982">
        <v>250</v>
      </c>
      <c r="P982">
        <v>36</v>
      </c>
    </row>
    <row r="983" spans="1:16" x14ac:dyDescent="0.3">
      <c r="A983" t="s">
        <v>1243</v>
      </c>
      <c r="B983" t="s">
        <v>13</v>
      </c>
      <c r="C983">
        <v>220406</v>
      </c>
      <c r="D983" t="s">
        <v>14</v>
      </c>
      <c r="F983">
        <v>4</v>
      </c>
      <c r="G983">
        <v>7</v>
      </c>
      <c r="H983">
        <v>0.22</v>
      </c>
      <c r="I983">
        <v>3</v>
      </c>
      <c r="J983">
        <v>2</v>
      </c>
      <c r="K983">
        <v>10</v>
      </c>
      <c r="L983">
        <v>60</v>
      </c>
      <c r="M983">
        <v>250</v>
      </c>
      <c r="P983">
        <v>36</v>
      </c>
    </row>
    <row r="984" spans="1:16" x14ac:dyDescent="0.3">
      <c r="A984" t="s">
        <v>1244</v>
      </c>
      <c r="B984" t="s">
        <v>13</v>
      </c>
      <c r="C984">
        <v>220406</v>
      </c>
      <c r="D984" t="s">
        <v>14</v>
      </c>
      <c r="F984">
        <v>4</v>
      </c>
      <c r="G984">
        <v>7</v>
      </c>
      <c r="H984">
        <v>0.22</v>
      </c>
      <c r="I984">
        <v>3</v>
      </c>
      <c r="J984">
        <v>3</v>
      </c>
      <c r="K984">
        <v>10</v>
      </c>
      <c r="L984">
        <v>60</v>
      </c>
      <c r="M984">
        <v>250</v>
      </c>
      <c r="P984">
        <v>36</v>
      </c>
    </row>
    <row r="985" spans="1:16" x14ac:dyDescent="0.3">
      <c r="A985" t="s">
        <v>1245</v>
      </c>
      <c r="B985" t="s">
        <v>13</v>
      </c>
      <c r="C985">
        <v>220406</v>
      </c>
      <c r="D985" t="s">
        <v>14</v>
      </c>
      <c r="F985">
        <v>4</v>
      </c>
      <c r="G985">
        <v>7</v>
      </c>
      <c r="H985">
        <v>0.22</v>
      </c>
      <c r="I985">
        <v>6</v>
      </c>
      <c r="J985">
        <v>1</v>
      </c>
      <c r="K985">
        <v>10</v>
      </c>
      <c r="L985">
        <v>60</v>
      </c>
      <c r="M985">
        <v>250</v>
      </c>
      <c r="P985">
        <v>36</v>
      </c>
    </row>
    <row r="986" spans="1:16" x14ac:dyDescent="0.3">
      <c r="A986" t="s">
        <v>1246</v>
      </c>
      <c r="B986" t="s">
        <v>13</v>
      </c>
      <c r="C986">
        <v>220406</v>
      </c>
      <c r="D986" t="s">
        <v>14</v>
      </c>
      <c r="F986">
        <v>4</v>
      </c>
      <c r="G986">
        <v>7</v>
      </c>
      <c r="H986">
        <v>0.22</v>
      </c>
      <c r="I986">
        <v>6</v>
      </c>
      <c r="J986">
        <v>2</v>
      </c>
      <c r="K986">
        <v>10</v>
      </c>
      <c r="L986">
        <v>60</v>
      </c>
      <c r="M986">
        <v>250</v>
      </c>
      <c r="P986">
        <v>36</v>
      </c>
    </row>
    <row r="987" spans="1:16" x14ac:dyDescent="0.3">
      <c r="A987" t="s">
        <v>1247</v>
      </c>
      <c r="B987" t="s">
        <v>13</v>
      </c>
      <c r="C987">
        <v>220406</v>
      </c>
      <c r="D987" t="s">
        <v>14</v>
      </c>
      <c r="F987">
        <v>4</v>
      </c>
      <c r="G987">
        <v>7</v>
      </c>
      <c r="H987">
        <v>0.22</v>
      </c>
      <c r="I987">
        <v>6</v>
      </c>
      <c r="J987">
        <v>3</v>
      </c>
      <c r="K987">
        <v>10</v>
      </c>
      <c r="L987">
        <v>60</v>
      </c>
      <c r="M987">
        <v>250</v>
      </c>
      <c r="P987">
        <v>36</v>
      </c>
    </row>
    <row r="988" spans="1:16" x14ac:dyDescent="0.3">
      <c r="A988" t="s">
        <v>1248</v>
      </c>
      <c r="B988" t="s">
        <v>13</v>
      </c>
      <c r="C988">
        <v>220406</v>
      </c>
      <c r="D988" t="s">
        <v>14</v>
      </c>
      <c r="F988">
        <v>4</v>
      </c>
      <c r="G988">
        <v>7</v>
      </c>
      <c r="H988">
        <v>0.22</v>
      </c>
      <c r="I988">
        <v>9</v>
      </c>
      <c r="J988">
        <v>1</v>
      </c>
      <c r="K988">
        <v>10</v>
      </c>
      <c r="L988">
        <v>60</v>
      </c>
      <c r="M988">
        <v>250</v>
      </c>
      <c r="P988">
        <v>36</v>
      </c>
    </row>
    <row r="989" spans="1:16" x14ac:dyDescent="0.3">
      <c r="A989" t="s">
        <v>1249</v>
      </c>
      <c r="B989" t="s">
        <v>13</v>
      </c>
      <c r="C989">
        <v>220406</v>
      </c>
      <c r="D989" t="s">
        <v>14</v>
      </c>
      <c r="F989">
        <v>4</v>
      </c>
      <c r="G989">
        <v>7</v>
      </c>
      <c r="H989">
        <v>0.22</v>
      </c>
      <c r="I989">
        <v>9</v>
      </c>
      <c r="J989">
        <v>2</v>
      </c>
      <c r="K989">
        <v>10</v>
      </c>
      <c r="L989">
        <v>60</v>
      </c>
      <c r="M989">
        <v>250</v>
      </c>
      <c r="P989">
        <v>36</v>
      </c>
    </row>
    <row r="990" spans="1:16" x14ac:dyDescent="0.3">
      <c r="A990" t="s">
        <v>1250</v>
      </c>
      <c r="B990" t="s">
        <v>13</v>
      </c>
      <c r="C990">
        <v>220406</v>
      </c>
      <c r="D990" t="s">
        <v>14</v>
      </c>
      <c r="F990">
        <v>4</v>
      </c>
      <c r="G990">
        <v>7</v>
      </c>
      <c r="H990">
        <v>0.22</v>
      </c>
      <c r="I990">
        <v>9</v>
      </c>
      <c r="J990">
        <v>3</v>
      </c>
      <c r="K990">
        <v>10</v>
      </c>
      <c r="L990">
        <v>60</v>
      </c>
      <c r="M990">
        <v>250</v>
      </c>
      <c r="P990">
        <v>36</v>
      </c>
    </row>
    <row r="991" spans="1:16" x14ac:dyDescent="0.3">
      <c r="A991" t="s">
        <v>1251</v>
      </c>
      <c r="B991" t="s">
        <v>13</v>
      </c>
      <c r="C991">
        <v>220406</v>
      </c>
      <c r="D991" t="s">
        <v>14</v>
      </c>
      <c r="F991">
        <v>4</v>
      </c>
      <c r="G991">
        <v>7</v>
      </c>
      <c r="H991">
        <v>0.22</v>
      </c>
      <c r="I991">
        <v>12</v>
      </c>
      <c r="J991">
        <v>1</v>
      </c>
      <c r="K991">
        <v>10</v>
      </c>
      <c r="L991">
        <v>60</v>
      </c>
      <c r="M991">
        <v>250</v>
      </c>
      <c r="P991">
        <v>36</v>
      </c>
    </row>
    <row r="992" spans="1:16" x14ac:dyDescent="0.3">
      <c r="A992" t="s">
        <v>1252</v>
      </c>
      <c r="B992" t="s">
        <v>13</v>
      </c>
      <c r="C992">
        <v>220406</v>
      </c>
      <c r="D992" t="s">
        <v>14</v>
      </c>
      <c r="F992">
        <v>4</v>
      </c>
      <c r="G992">
        <v>7</v>
      </c>
      <c r="H992">
        <v>0.22</v>
      </c>
      <c r="I992">
        <v>12</v>
      </c>
      <c r="J992">
        <v>2</v>
      </c>
      <c r="K992">
        <v>10</v>
      </c>
      <c r="L992">
        <v>60</v>
      </c>
      <c r="M992">
        <v>250</v>
      </c>
      <c r="P992">
        <v>36</v>
      </c>
    </row>
    <row r="993" spans="1:16" x14ac:dyDescent="0.3">
      <c r="A993" t="s">
        <v>1253</v>
      </c>
      <c r="B993" t="s">
        <v>13</v>
      </c>
      <c r="C993">
        <v>220406</v>
      </c>
      <c r="D993" t="s">
        <v>14</v>
      </c>
      <c r="F993">
        <v>4</v>
      </c>
      <c r="G993">
        <v>7</v>
      </c>
      <c r="H993">
        <v>0.22</v>
      </c>
      <c r="I993">
        <v>12</v>
      </c>
      <c r="J993">
        <v>3</v>
      </c>
      <c r="K993">
        <v>10</v>
      </c>
      <c r="L993">
        <v>60</v>
      </c>
      <c r="M993">
        <v>250</v>
      </c>
      <c r="P993">
        <v>36</v>
      </c>
    </row>
    <row r="994" spans="1:16" x14ac:dyDescent="0.3">
      <c r="A994" t="s">
        <v>1266</v>
      </c>
      <c r="B994" t="s">
        <v>13</v>
      </c>
      <c r="C994">
        <v>220408</v>
      </c>
      <c r="D994" t="s">
        <v>730</v>
      </c>
      <c r="F994">
        <v>2</v>
      </c>
      <c r="G994">
        <v>7</v>
      </c>
      <c r="H994" t="s">
        <v>15</v>
      </c>
      <c r="L994">
        <v>60</v>
      </c>
      <c r="M994">
        <v>15</v>
      </c>
      <c r="P994">
        <v>36.090000000000003</v>
      </c>
    </row>
    <row r="995" spans="1:16" x14ac:dyDescent="0.3">
      <c r="A995" t="s">
        <v>1267</v>
      </c>
      <c r="B995" t="s">
        <v>13</v>
      </c>
      <c r="C995">
        <v>220408</v>
      </c>
      <c r="D995" t="s">
        <v>730</v>
      </c>
      <c r="F995">
        <v>2</v>
      </c>
      <c r="G995">
        <v>7</v>
      </c>
      <c r="H995" t="s">
        <v>15</v>
      </c>
      <c r="L995">
        <v>60</v>
      </c>
      <c r="M995">
        <v>15</v>
      </c>
      <c r="P995">
        <v>36.090000000000003</v>
      </c>
    </row>
    <row r="996" spans="1:16" x14ac:dyDescent="0.3">
      <c r="A996" t="s">
        <v>1268</v>
      </c>
      <c r="B996" t="s">
        <v>13</v>
      </c>
      <c r="C996">
        <v>220408</v>
      </c>
      <c r="D996" t="s">
        <v>730</v>
      </c>
      <c r="F996">
        <v>2</v>
      </c>
      <c r="G996">
        <v>7</v>
      </c>
      <c r="H996" t="s">
        <v>15</v>
      </c>
      <c r="L996">
        <v>60</v>
      </c>
      <c r="M996">
        <v>15</v>
      </c>
      <c r="P996">
        <v>36.090000000000003</v>
      </c>
    </row>
    <row r="997" spans="1:16" x14ac:dyDescent="0.3">
      <c r="A997" t="s">
        <v>1269</v>
      </c>
      <c r="B997" t="s">
        <v>13</v>
      </c>
      <c r="C997">
        <v>220408</v>
      </c>
      <c r="D997" t="s">
        <v>730</v>
      </c>
      <c r="F997">
        <v>2</v>
      </c>
      <c r="G997">
        <v>7</v>
      </c>
      <c r="H997" t="s">
        <v>15</v>
      </c>
      <c r="L997">
        <v>60</v>
      </c>
      <c r="M997">
        <v>15</v>
      </c>
      <c r="P997">
        <v>36.090000000000003</v>
      </c>
    </row>
    <row r="998" spans="1:16" x14ac:dyDescent="0.3">
      <c r="A998" t="s">
        <v>1270</v>
      </c>
      <c r="B998" t="s">
        <v>13</v>
      </c>
      <c r="C998">
        <v>220408</v>
      </c>
      <c r="D998" t="s">
        <v>730</v>
      </c>
      <c r="F998">
        <v>2</v>
      </c>
      <c r="G998">
        <v>7</v>
      </c>
      <c r="H998">
        <v>0.22</v>
      </c>
      <c r="I998">
        <v>3</v>
      </c>
      <c r="J998">
        <v>1</v>
      </c>
      <c r="K998">
        <v>10</v>
      </c>
      <c r="L998">
        <v>60</v>
      </c>
      <c r="M998">
        <v>700</v>
      </c>
      <c r="P998">
        <v>36.090000000000003</v>
      </c>
    </row>
    <row r="999" spans="1:16" x14ac:dyDescent="0.3">
      <c r="A999" t="s">
        <v>1271</v>
      </c>
      <c r="B999" t="s">
        <v>13</v>
      </c>
      <c r="C999">
        <v>220408</v>
      </c>
      <c r="D999" t="s">
        <v>730</v>
      </c>
      <c r="F999">
        <v>2</v>
      </c>
      <c r="G999">
        <v>7</v>
      </c>
      <c r="H999">
        <v>0.22</v>
      </c>
      <c r="I999">
        <v>3</v>
      </c>
      <c r="J999">
        <v>2</v>
      </c>
      <c r="K999">
        <v>10</v>
      </c>
      <c r="L999">
        <v>60</v>
      </c>
      <c r="M999">
        <v>700</v>
      </c>
      <c r="P999">
        <v>36.090000000000003</v>
      </c>
    </row>
    <row r="1000" spans="1:16" x14ac:dyDescent="0.3">
      <c r="A1000" t="s">
        <v>1272</v>
      </c>
      <c r="B1000" t="s">
        <v>13</v>
      </c>
      <c r="C1000">
        <v>220408</v>
      </c>
      <c r="D1000" t="s">
        <v>730</v>
      </c>
      <c r="F1000">
        <v>2</v>
      </c>
      <c r="G1000">
        <v>7</v>
      </c>
      <c r="H1000">
        <v>0.22</v>
      </c>
      <c r="I1000">
        <v>3</v>
      </c>
      <c r="J1000">
        <v>3</v>
      </c>
      <c r="K1000">
        <v>10</v>
      </c>
      <c r="L1000">
        <v>60</v>
      </c>
      <c r="M1000">
        <v>650</v>
      </c>
      <c r="P1000">
        <v>36.090000000000003</v>
      </c>
    </row>
    <row r="1001" spans="1:16" x14ac:dyDescent="0.3">
      <c r="A1001" t="s">
        <v>1273</v>
      </c>
      <c r="B1001" t="s">
        <v>13</v>
      </c>
      <c r="C1001">
        <v>220408</v>
      </c>
      <c r="D1001" t="s">
        <v>730</v>
      </c>
      <c r="F1001">
        <v>2</v>
      </c>
      <c r="G1001">
        <v>7</v>
      </c>
      <c r="H1001">
        <v>0.22</v>
      </c>
      <c r="I1001">
        <v>6</v>
      </c>
      <c r="J1001">
        <v>1</v>
      </c>
      <c r="K1001">
        <v>10</v>
      </c>
      <c r="L1001">
        <v>60</v>
      </c>
      <c r="M1001">
        <v>650</v>
      </c>
      <c r="P1001">
        <v>36.090000000000003</v>
      </c>
    </row>
    <row r="1002" spans="1:16" x14ac:dyDescent="0.3">
      <c r="A1002" t="s">
        <v>1274</v>
      </c>
      <c r="B1002" t="s">
        <v>13</v>
      </c>
      <c r="C1002">
        <v>220408</v>
      </c>
      <c r="D1002" t="s">
        <v>730</v>
      </c>
      <c r="F1002">
        <v>2</v>
      </c>
      <c r="G1002">
        <v>7</v>
      </c>
      <c r="H1002">
        <v>0.22</v>
      </c>
      <c r="I1002">
        <v>6</v>
      </c>
      <c r="J1002">
        <v>2</v>
      </c>
      <c r="K1002">
        <v>10</v>
      </c>
      <c r="L1002">
        <v>60</v>
      </c>
      <c r="M1002">
        <v>700</v>
      </c>
      <c r="P1002">
        <v>36.090000000000003</v>
      </c>
    </row>
    <row r="1003" spans="1:16" x14ac:dyDescent="0.3">
      <c r="A1003" t="s">
        <v>1275</v>
      </c>
      <c r="B1003" t="s">
        <v>13</v>
      </c>
      <c r="C1003">
        <v>220408</v>
      </c>
      <c r="D1003" t="s">
        <v>730</v>
      </c>
      <c r="F1003">
        <v>2</v>
      </c>
      <c r="G1003">
        <v>7</v>
      </c>
      <c r="H1003">
        <v>0.22</v>
      </c>
      <c r="I1003">
        <v>6</v>
      </c>
      <c r="J1003">
        <v>3</v>
      </c>
      <c r="K1003">
        <v>10</v>
      </c>
      <c r="L1003">
        <v>60</v>
      </c>
      <c r="M1003">
        <v>650</v>
      </c>
      <c r="P1003">
        <v>36.090000000000003</v>
      </c>
    </row>
    <row r="1004" spans="1:16" x14ac:dyDescent="0.3">
      <c r="A1004" t="s">
        <v>1276</v>
      </c>
      <c r="B1004" t="s">
        <v>13</v>
      </c>
      <c r="C1004">
        <v>220408</v>
      </c>
      <c r="D1004" t="s">
        <v>730</v>
      </c>
      <c r="F1004">
        <v>2</v>
      </c>
      <c r="G1004">
        <v>7</v>
      </c>
      <c r="H1004">
        <v>0.22</v>
      </c>
      <c r="I1004">
        <v>9</v>
      </c>
      <c r="J1004">
        <v>1</v>
      </c>
      <c r="K1004">
        <v>10</v>
      </c>
      <c r="L1004">
        <v>60</v>
      </c>
      <c r="M1004">
        <v>600</v>
      </c>
      <c r="P1004">
        <v>36.090000000000003</v>
      </c>
    </row>
    <row r="1005" spans="1:16" x14ac:dyDescent="0.3">
      <c r="A1005" t="s">
        <v>1277</v>
      </c>
      <c r="B1005" t="s">
        <v>13</v>
      </c>
      <c r="C1005">
        <v>220408</v>
      </c>
      <c r="D1005" t="s">
        <v>730</v>
      </c>
      <c r="F1005">
        <v>2</v>
      </c>
      <c r="G1005">
        <v>7</v>
      </c>
      <c r="H1005">
        <v>0.22</v>
      </c>
      <c r="I1005">
        <v>9</v>
      </c>
      <c r="J1005">
        <v>2</v>
      </c>
      <c r="K1005">
        <v>10</v>
      </c>
      <c r="L1005">
        <v>60</v>
      </c>
      <c r="M1005">
        <v>550</v>
      </c>
      <c r="P1005">
        <v>36.090000000000003</v>
      </c>
    </row>
    <row r="1006" spans="1:16" x14ac:dyDescent="0.3">
      <c r="A1006" t="s">
        <v>1278</v>
      </c>
      <c r="B1006" t="s">
        <v>13</v>
      </c>
      <c r="C1006">
        <v>220408</v>
      </c>
      <c r="D1006" t="s">
        <v>730</v>
      </c>
      <c r="F1006">
        <v>2</v>
      </c>
      <c r="G1006">
        <v>7</v>
      </c>
      <c r="H1006">
        <v>0.22</v>
      </c>
      <c r="I1006">
        <v>9</v>
      </c>
      <c r="J1006">
        <v>3</v>
      </c>
      <c r="K1006">
        <v>10</v>
      </c>
      <c r="L1006">
        <v>60</v>
      </c>
      <c r="M1006">
        <v>550</v>
      </c>
      <c r="P1006">
        <v>36.090000000000003</v>
      </c>
    </row>
    <row r="1007" spans="1:16" x14ac:dyDescent="0.3">
      <c r="A1007" t="s">
        <v>1279</v>
      </c>
      <c r="B1007" t="s">
        <v>13</v>
      </c>
      <c r="C1007">
        <v>220408</v>
      </c>
      <c r="D1007" t="s">
        <v>730</v>
      </c>
      <c r="F1007">
        <v>2</v>
      </c>
      <c r="G1007">
        <v>7</v>
      </c>
      <c r="H1007">
        <v>0.22</v>
      </c>
      <c r="I1007">
        <v>12</v>
      </c>
      <c r="J1007">
        <v>1</v>
      </c>
      <c r="K1007">
        <v>10</v>
      </c>
      <c r="L1007">
        <v>60</v>
      </c>
      <c r="M1007">
        <v>500</v>
      </c>
      <c r="P1007">
        <v>36.090000000000003</v>
      </c>
    </row>
    <row r="1008" spans="1:16" x14ac:dyDescent="0.3">
      <c r="A1008" t="s">
        <v>1280</v>
      </c>
      <c r="B1008" t="s">
        <v>13</v>
      </c>
      <c r="C1008">
        <v>220408</v>
      </c>
      <c r="D1008" t="s">
        <v>730</v>
      </c>
      <c r="F1008">
        <v>2</v>
      </c>
      <c r="G1008">
        <v>7</v>
      </c>
      <c r="H1008">
        <v>0.22</v>
      </c>
      <c r="I1008">
        <v>12</v>
      </c>
      <c r="J1008">
        <v>2</v>
      </c>
      <c r="K1008">
        <v>10</v>
      </c>
      <c r="L1008">
        <v>60</v>
      </c>
      <c r="M1008">
        <v>500</v>
      </c>
      <c r="P1008">
        <v>36.090000000000003</v>
      </c>
    </row>
    <row r="1009" spans="1:16" x14ac:dyDescent="0.3">
      <c r="A1009" t="s">
        <v>1281</v>
      </c>
      <c r="B1009" t="s">
        <v>13</v>
      </c>
      <c r="C1009">
        <v>220408</v>
      </c>
      <c r="D1009" t="s">
        <v>730</v>
      </c>
      <c r="F1009">
        <v>2</v>
      </c>
      <c r="G1009">
        <v>7</v>
      </c>
      <c r="H1009">
        <v>0.22</v>
      </c>
      <c r="I1009">
        <v>12</v>
      </c>
      <c r="J1009">
        <v>3</v>
      </c>
      <c r="K1009">
        <v>10</v>
      </c>
      <c r="L1009">
        <v>60</v>
      </c>
      <c r="M1009">
        <v>500</v>
      </c>
      <c r="P1009">
        <v>36.090000000000003</v>
      </c>
    </row>
    <row r="1010" spans="1:16" x14ac:dyDescent="0.3">
      <c r="A1010" t="s">
        <v>1468</v>
      </c>
      <c r="B1010" t="s">
        <v>13</v>
      </c>
      <c r="C1010">
        <v>220408</v>
      </c>
      <c r="D1010" t="s">
        <v>730</v>
      </c>
      <c r="F1010">
        <v>3</v>
      </c>
      <c r="G1010">
        <v>7</v>
      </c>
      <c r="H1010" t="s">
        <v>15</v>
      </c>
      <c r="L1010">
        <v>60</v>
      </c>
      <c r="M1010">
        <v>15</v>
      </c>
      <c r="P1010">
        <v>36.090000000000003</v>
      </c>
    </row>
    <row r="1011" spans="1:16" x14ac:dyDescent="0.3">
      <c r="A1011" t="s">
        <v>1469</v>
      </c>
      <c r="B1011" t="s">
        <v>13</v>
      </c>
      <c r="C1011">
        <v>220408</v>
      </c>
      <c r="D1011" t="s">
        <v>730</v>
      </c>
      <c r="F1011">
        <v>3</v>
      </c>
      <c r="G1011">
        <v>7</v>
      </c>
      <c r="H1011" t="s">
        <v>15</v>
      </c>
      <c r="L1011">
        <v>60</v>
      </c>
      <c r="M1011">
        <v>15</v>
      </c>
      <c r="P1011">
        <v>36.090000000000003</v>
      </c>
    </row>
    <row r="1012" spans="1:16" x14ac:dyDescent="0.3">
      <c r="A1012" t="s">
        <v>1470</v>
      </c>
      <c r="B1012" t="s">
        <v>13</v>
      </c>
      <c r="C1012">
        <v>220408</v>
      </c>
      <c r="D1012" t="s">
        <v>730</v>
      </c>
      <c r="F1012">
        <v>3</v>
      </c>
      <c r="G1012">
        <v>7</v>
      </c>
      <c r="H1012" t="s">
        <v>15</v>
      </c>
      <c r="L1012">
        <v>60</v>
      </c>
      <c r="M1012">
        <v>15</v>
      </c>
      <c r="P1012">
        <v>36.090000000000003</v>
      </c>
    </row>
    <row r="1013" spans="1:16" x14ac:dyDescent="0.3">
      <c r="A1013" t="s">
        <v>1471</v>
      </c>
      <c r="B1013" t="s">
        <v>13</v>
      </c>
      <c r="C1013">
        <v>220408</v>
      </c>
      <c r="D1013" t="s">
        <v>730</v>
      </c>
      <c r="F1013">
        <v>3</v>
      </c>
      <c r="G1013">
        <v>7</v>
      </c>
      <c r="H1013" t="s">
        <v>15</v>
      </c>
      <c r="L1013">
        <v>60</v>
      </c>
      <c r="M1013">
        <v>15</v>
      </c>
      <c r="P1013">
        <v>36.090000000000003</v>
      </c>
    </row>
    <row r="1014" spans="1:16" x14ac:dyDescent="0.3">
      <c r="A1014" t="s">
        <v>1472</v>
      </c>
      <c r="B1014" t="s">
        <v>13</v>
      </c>
      <c r="C1014">
        <v>220408</v>
      </c>
      <c r="D1014" t="s">
        <v>730</v>
      </c>
      <c r="F1014">
        <v>3</v>
      </c>
      <c r="G1014">
        <v>7</v>
      </c>
      <c r="H1014">
        <v>0.22</v>
      </c>
      <c r="I1014">
        <v>3</v>
      </c>
      <c r="J1014">
        <v>1</v>
      </c>
      <c r="K1014">
        <v>10</v>
      </c>
      <c r="L1014">
        <v>60</v>
      </c>
      <c r="M1014">
        <v>500</v>
      </c>
      <c r="P1014">
        <v>36.090000000000003</v>
      </c>
    </row>
    <row r="1015" spans="1:16" x14ac:dyDescent="0.3">
      <c r="A1015" t="s">
        <v>1473</v>
      </c>
      <c r="B1015" t="s">
        <v>13</v>
      </c>
      <c r="C1015">
        <v>220408</v>
      </c>
      <c r="D1015" t="s">
        <v>730</v>
      </c>
      <c r="F1015">
        <v>3</v>
      </c>
      <c r="G1015">
        <v>7</v>
      </c>
      <c r="H1015">
        <v>0.22</v>
      </c>
      <c r="I1015">
        <v>3</v>
      </c>
      <c r="J1015">
        <v>2</v>
      </c>
      <c r="K1015">
        <v>10</v>
      </c>
      <c r="L1015">
        <v>60</v>
      </c>
      <c r="M1015">
        <v>500</v>
      </c>
      <c r="P1015">
        <v>36.090000000000003</v>
      </c>
    </row>
    <row r="1016" spans="1:16" x14ac:dyDescent="0.3">
      <c r="A1016" t="s">
        <v>1474</v>
      </c>
      <c r="B1016" t="s">
        <v>13</v>
      </c>
      <c r="C1016">
        <v>220408</v>
      </c>
      <c r="D1016" t="s">
        <v>730</v>
      </c>
      <c r="F1016">
        <v>3</v>
      </c>
      <c r="G1016">
        <v>7</v>
      </c>
      <c r="H1016">
        <v>0.22</v>
      </c>
      <c r="I1016">
        <v>3</v>
      </c>
      <c r="J1016">
        <v>3</v>
      </c>
      <c r="K1016">
        <v>10</v>
      </c>
      <c r="L1016">
        <v>60</v>
      </c>
      <c r="M1016">
        <v>500</v>
      </c>
      <c r="P1016">
        <v>36.090000000000003</v>
      </c>
    </row>
    <row r="1017" spans="1:16" x14ac:dyDescent="0.3">
      <c r="A1017" t="s">
        <v>1475</v>
      </c>
      <c r="B1017" t="s">
        <v>13</v>
      </c>
      <c r="C1017">
        <v>220408</v>
      </c>
      <c r="D1017" t="s">
        <v>730</v>
      </c>
      <c r="F1017">
        <v>3</v>
      </c>
      <c r="G1017">
        <v>7</v>
      </c>
      <c r="H1017">
        <v>0.22</v>
      </c>
      <c r="I1017">
        <v>6</v>
      </c>
      <c r="J1017">
        <v>1</v>
      </c>
      <c r="K1017">
        <v>10</v>
      </c>
      <c r="L1017">
        <v>60</v>
      </c>
      <c r="M1017">
        <v>500</v>
      </c>
      <c r="P1017">
        <v>36.090000000000003</v>
      </c>
    </row>
    <row r="1018" spans="1:16" x14ac:dyDescent="0.3">
      <c r="A1018" t="s">
        <v>1476</v>
      </c>
      <c r="B1018" t="s">
        <v>13</v>
      </c>
      <c r="C1018">
        <v>220408</v>
      </c>
      <c r="D1018" t="s">
        <v>730</v>
      </c>
      <c r="F1018">
        <v>3</v>
      </c>
      <c r="G1018">
        <v>7</v>
      </c>
      <c r="H1018">
        <v>0.22</v>
      </c>
      <c r="I1018">
        <v>6</v>
      </c>
      <c r="J1018">
        <v>2</v>
      </c>
      <c r="K1018">
        <v>10</v>
      </c>
      <c r="L1018">
        <v>60</v>
      </c>
      <c r="M1018">
        <v>450</v>
      </c>
      <c r="P1018">
        <v>36.090000000000003</v>
      </c>
    </row>
    <row r="1019" spans="1:16" x14ac:dyDescent="0.3">
      <c r="A1019" t="s">
        <v>1477</v>
      </c>
      <c r="B1019" t="s">
        <v>13</v>
      </c>
      <c r="C1019">
        <v>220408</v>
      </c>
      <c r="D1019" t="s">
        <v>730</v>
      </c>
      <c r="F1019">
        <v>3</v>
      </c>
      <c r="G1019">
        <v>7</v>
      </c>
      <c r="H1019">
        <v>0.22</v>
      </c>
      <c r="I1019">
        <v>6</v>
      </c>
      <c r="J1019">
        <v>3</v>
      </c>
      <c r="K1019">
        <v>10</v>
      </c>
      <c r="L1019">
        <v>60</v>
      </c>
      <c r="M1019">
        <v>500</v>
      </c>
      <c r="P1019">
        <v>36.090000000000003</v>
      </c>
    </row>
    <row r="1020" spans="1:16" x14ac:dyDescent="0.3">
      <c r="A1020" t="s">
        <v>1478</v>
      </c>
      <c r="B1020" t="s">
        <v>13</v>
      </c>
      <c r="C1020">
        <v>220408</v>
      </c>
      <c r="D1020" t="s">
        <v>730</v>
      </c>
      <c r="F1020">
        <v>3</v>
      </c>
      <c r="G1020">
        <v>7</v>
      </c>
      <c r="H1020">
        <v>0.22</v>
      </c>
      <c r="I1020">
        <v>9</v>
      </c>
      <c r="J1020">
        <v>1</v>
      </c>
      <c r="K1020">
        <v>10</v>
      </c>
      <c r="L1020">
        <v>60</v>
      </c>
      <c r="M1020">
        <v>500</v>
      </c>
      <c r="P1020">
        <v>36.090000000000003</v>
      </c>
    </row>
    <row r="1021" spans="1:16" x14ac:dyDescent="0.3">
      <c r="A1021" t="s">
        <v>1479</v>
      </c>
      <c r="B1021" t="s">
        <v>13</v>
      </c>
      <c r="C1021">
        <v>220408</v>
      </c>
      <c r="D1021" t="s">
        <v>730</v>
      </c>
      <c r="F1021">
        <v>3</v>
      </c>
      <c r="G1021">
        <v>7</v>
      </c>
      <c r="H1021">
        <v>0.22</v>
      </c>
      <c r="I1021">
        <v>9</v>
      </c>
      <c r="J1021">
        <v>2</v>
      </c>
      <c r="K1021">
        <v>10</v>
      </c>
      <c r="L1021">
        <v>60</v>
      </c>
      <c r="M1021">
        <v>500</v>
      </c>
      <c r="P1021">
        <v>36.090000000000003</v>
      </c>
    </row>
    <row r="1022" spans="1:16" x14ac:dyDescent="0.3">
      <c r="A1022" t="s">
        <v>1480</v>
      </c>
      <c r="B1022" t="s">
        <v>13</v>
      </c>
      <c r="C1022">
        <v>220408</v>
      </c>
      <c r="D1022" t="s">
        <v>730</v>
      </c>
      <c r="F1022">
        <v>3</v>
      </c>
      <c r="G1022">
        <v>7</v>
      </c>
      <c r="H1022">
        <v>0.22</v>
      </c>
      <c r="I1022">
        <v>9</v>
      </c>
      <c r="J1022">
        <v>3</v>
      </c>
      <c r="K1022">
        <v>10</v>
      </c>
      <c r="L1022">
        <v>60</v>
      </c>
      <c r="M1022">
        <v>450</v>
      </c>
      <c r="P1022">
        <v>36.090000000000003</v>
      </c>
    </row>
    <row r="1023" spans="1:16" x14ac:dyDescent="0.3">
      <c r="A1023" t="s">
        <v>1481</v>
      </c>
      <c r="B1023" t="s">
        <v>13</v>
      </c>
      <c r="C1023">
        <v>220408</v>
      </c>
      <c r="D1023" t="s">
        <v>730</v>
      </c>
      <c r="F1023">
        <v>3</v>
      </c>
      <c r="G1023">
        <v>7</v>
      </c>
      <c r="H1023">
        <v>0.22</v>
      </c>
      <c r="I1023">
        <v>12</v>
      </c>
      <c r="J1023">
        <v>1</v>
      </c>
      <c r="K1023">
        <v>10</v>
      </c>
      <c r="L1023">
        <v>60</v>
      </c>
      <c r="M1023">
        <v>450</v>
      </c>
      <c r="P1023">
        <v>36.090000000000003</v>
      </c>
    </row>
    <row r="1024" spans="1:16" x14ac:dyDescent="0.3">
      <c r="A1024" t="s">
        <v>1482</v>
      </c>
      <c r="B1024" t="s">
        <v>13</v>
      </c>
      <c r="C1024">
        <v>220408</v>
      </c>
      <c r="D1024" t="s">
        <v>730</v>
      </c>
      <c r="F1024">
        <v>3</v>
      </c>
      <c r="G1024">
        <v>7</v>
      </c>
      <c r="H1024">
        <v>0.22</v>
      </c>
      <c r="I1024">
        <v>12</v>
      </c>
      <c r="J1024">
        <v>2</v>
      </c>
      <c r="K1024">
        <v>10</v>
      </c>
      <c r="L1024">
        <v>60</v>
      </c>
      <c r="M1024">
        <v>450</v>
      </c>
      <c r="P1024">
        <v>36.090000000000003</v>
      </c>
    </row>
    <row r="1025" spans="1:16" x14ac:dyDescent="0.3">
      <c r="A1025" t="s">
        <v>1483</v>
      </c>
      <c r="B1025" t="s">
        <v>13</v>
      </c>
      <c r="C1025">
        <v>220408</v>
      </c>
      <c r="D1025" t="s">
        <v>730</v>
      </c>
      <c r="F1025">
        <v>3</v>
      </c>
      <c r="G1025">
        <v>7</v>
      </c>
      <c r="H1025">
        <v>0.22</v>
      </c>
      <c r="I1025">
        <v>12</v>
      </c>
      <c r="J1025">
        <v>3</v>
      </c>
      <c r="K1025">
        <v>10</v>
      </c>
      <c r="L1025">
        <v>60</v>
      </c>
      <c r="M1025">
        <v>450</v>
      </c>
      <c r="P1025">
        <v>36.090000000000003</v>
      </c>
    </row>
    <row r="1026" spans="1:16" x14ac:dyDescent="0.3">
      <c r="A1026" t="s">
        <v>1306</v>
      </c>
      <c r="B1026" t="s">
        <v>13</v>
      </c>
      <c r="C1026">
        <v>220408</v>
      </c>
      <c r="D1026" t="s">
        <v>730</v>
      </c>
      <c r="F1026">
        <v>4</v>
      </c>
      <c r="G1026">
        <v>7</v>
      </c>
      <c r="H1026" t="s">
        <v>15</v>
      </c>
      <c r="L1026">
        <v>60</v>
      </c>
      <c r="M1026">
        <v>15</v>
      </c>
      <c r="P1026">
        <v>36.090000000000003</v>
      </c>
    </row>
    <row r="1027" spans="1:16" x14ac:dyDescent="0.3">
      <c r="A1027" t="s">
        <v>1307</v>
      </c>
      <c r="B1027" t="s">
        <v>13</v>
      </c>
      <c r="C1027">
        <v>220408</v>
      </c>
      <c r="D1027" t="s">
        <v>730</v>
      </c>
      <c r="F1027">
        <v>4</v>
      </c>
      <c r="G1027">
        <v>7</v>
      </c>
      <c r="H1027" t="s">
        <v>15</v>
      </c>
      <c r="L1027">
        <v>60</v>
      </c>
      <c r="M1027">
        <v>15</v>
      </c>
      <c r="P1027">
        <v>36.090000000000003</v>
      </c>
    </row>
    <row r="1028" spans="1:16" x14ac:dyDescent="0.3">
      <c r="A1028" t="s">
        <v>1308</v>
      </c>
      <c r="B1028" t="s">
        <v>13</v>
      </c>
      <c r="C1028">
        <v>220408</v>
      </c>
      <c r="D1028" t="s">
        <v>730</v>
      </c>
      <c r="F1028">
        <v>4</v>
      </c>
      <c r="G1028">
        <v>7</v>
      </c>
      <c r="H1028" t="s">
        <v>15</v>
      </c>
      <c r="L1028">
        <v>60</v>
      </c>
      <c r="M1028">
        <v>15</v>
      </c>
      <c r="P1028">
        <v>36.090000000000003</v>
      </c>
    </row>
    <row r="1029" spans="1:16" x14ac:dyDescent="0.3">
      <c r="A1029" t="s">
        <v>1309</v>
      </c>
      <c r="B1029" t="s">
        <v>13</v>
      </c>
      <c r="C1029">
        <v>220408</v>
      </c>
      <c r="D1029" t="s">
        <v>730</v>
      </c>
      <c r="F1029">
        <v>4</v>
      </c>
      <c r="G1029">
        <v>7</v>
      </c>
      <c r="H1029" t="s">
        <v>15</v>
      </c>
      <c r="L1029">
        <v>60</v>
      </c>
      <c r="M1029">
        <v>15</v>
      </c>
      <c r="P1029">
        <v>36.090000000000003</v>
      </c>
    </row>
    <row r="1030" spans="1:16" x14ac:dyDescent="0.3">
      <c r="A1030" t="s">
        <v>1310</v>
      </c>
      <c r="B1030" t="s">
        <v>13</v>
      </c>
      <c r="C1030">
        <v>220408</v>
      </c>
      <c r="D1030" t="s">
        <v>730</v>
      </c>
      <c r="F1030">
        <v>4</v>
      </c>
      <c r="G1030">
        <v>7</v>
      </c>
      <c r="H1030">
        <v>0.22</v>
      </c>
      <c r="I1030">
        <v>3</v>
      </c>
      <c r="J1030">
        <v>1</v>
      </c>
      <c r="K1030">
        <v>10</v>
      </c>
      <c r="L1030">
        <v>60</v>
      </c>
      <c r="M1030">
        <v>700</v>
      </c>
      <c r="P1030">
        <v>36.090000000000003</v>
      </c>
    </row>
    <row r="1031" spans="1:16" x14ac:dyDescent="0.3">
      <c r="A1031" t="s">
        <v>1311</v>
      </c>
      <c r="B1031" t="s">
        <v>13</v>
      </c>
      <c r="C1031">
        <v>220408</v>
      </c>
      <c r="D1031" t="s">
        <v>730</v>
      </c>
      <c r="F1031">
        <v>4</v>
      </c>
      <c r="G1031">
        <v>7</v>
      </c>
      <c r="H1031">
        <v>0.22</v>
      </c>
      <c r="I1031">
        <v>3</v>
      </c>
      <c r="J1031">
        <v>2</v>
      </c>
      <c r="K1031">
        <v>10</v>
      </c>
      <c r="L1031">
        <v>60</v>
      </c>
      <c r="M1031">
        <v>700</v>
      </c>
      <c r="P1031">
        <v>36.090000000000003</v>
      </c>
    </row>
    <row r="1032" spans="1:16" x14ac:dyDescent="0.3">
      <c r="A1032" t="s">
        <v>1312</v>
      </c>
      <c r="B1032" t="s">
        <v>13</v>
      </c>
      <c r="C1032">
        <v>220408</v>
      </c>
      <c r="D1032" t="s">
        <v>730</v>
      </c>
      <c r="F1032">
        <v>4</v>
      </c>
      <c r="G1032">
        <v>7</v>
      </c>
      <c r="H1032">
        <v>0.22</v>
      </c>
      <c r="I1032">
        <v>3</v>
      </c>
      <c r="J1032">
        <v>3</v>
      </c>
      <c r="K1032">
        <v>10</v>
      </c>
      <c r="L1032">
        <v>60</v>
      </c>
      <c r="M1032">
        <v>650</v>
      </c>
      <c r="P1032">
        <v>36.090000000000003</v>
      </c>
    </row>
    <row r="1033" spans="1:16" x14ac:dyDescent="0.3">
      <c r="A1033" t="s">
        <v>1313</v>
      </c>
      <c r="B1033" t="s">
        <v>13</v>
      </c>
      <c r="C1033">
        <v>220408</v>
      </c>
      <c r="D1033" t="s">
        <v>730</v>
      </c>
      <c r="F1033">
        <v>4</v>
      </c>
      <c r="G1033">
        <v>7</v>
      </c>
      <c r="H1033">
        <v>0.22</v>
      </c>
      <c r="I1033">
        <v>6</v>
      </c>
      <c r="J1033">
        <v>1</v>
      </c>
      <c r="K1033">
        <v>10</v>
      </c>
      <c r="L1033">
        <v>60</v>
      </c>
      <c r="M1033">
        <v>650</v>
      </c>
      <c r="P1033">
        <v>36.090000000000003</v>
      </c>
    </row>
    <row r="1034" spans="1:16" x14ac:dyDescent="0.3">
      <c r="A1034" t="s">
        <v>1314</v>
      </c>
      <c r="B1034" t="s">
        <v>13</v>
      </c>
      <c r="C1034">
        <v>220408</v>
      </c>
      <c r="D1034" t="s">
        <v>730</v>
      </c>
      <c r="F1034">
        <v>4</v>
      </c>
      <c r="G1034">
        <v>7</v>
      </c>
      <c r="H1034">
        <v>0.22</v>
      </c>
      <c r="I1034">
        <v>6</v>
      </c>
      <c r="J1034">
        <v>2</v>
      </c>
      <c r="K1034">
        <v>10</v>
      </c>
      <c r="L1034">
        <v>60</v>
      </c>
      <c r="M1034">
        <v>700</v>
      </c>
      <c r="P1034">
        <v>36.090000000000003</v>
      </c>
    </row>
    <row r="1035" spans="1:16" x14ac:dyDescent="0.3">
      <c r="A1035" t="s">
        <v>1315</v>
      </c>
      <c r="B1035" t="s">
        <v>13</v>
      </c>
      <c r="C1035">
        <v>220408</v>
      </c>
      <c r="D1035" t="s">
        <v>730</v>
      </c>
      <c r="F1035">
        <v>4</v>
      </c>
      <c r="G1035">
        <v>7</v>
      </c>
      <c r="H1035">
        <v>0.22</v>
      </c>
      <c r="I1035">
        <v>6</v>
      </c>
      <c r="J1035">
        <v>3</v>
      </c>
      <c r="K1035">
        <v>10</v>
      </c>
      <c r="L1035">
        <v>60</v>
      </c>
      <c r="M1035">
        <v>650</v>
      </c>
      <c r="P1035">
        <v>36.090000000000003</v>
      </c>
    </row>
    <row r="1036" spans="1:16" x14ac:dyDescent="0.3">
      <c r="A1036" t="s">
        <v>1316</v>
      </c>
      <c r="B1036" t="s">
        <v>13</v>
      </c>
      <c r="C1036">
        <v>220408</v>
      </c>
      <c r="D1036" t="s">
        <v>730</v>
      </c>
      <c r="F1036">
        <v>4</v>
      </c>
      <c r="G1036">
        <v>7</v>
      </c>
      <c r="H1036">
        <v>0.22</v>
      </c>
      <c r="I1036">
        <v>9</v>
      </c>
      <c r="J1036">
        <v>1</v>
      </c>
      <c r="K1036">
        <v>10</v>
      </c>
      <c r="L1036">
        <v>60</v>
      </c>
      <c r="M1036">
        <v>600</v>
      </c>
      <c r="P1036">
        <v>36.090000000000003</v>
      </c>
    </row>
    <row r="1037" spans="1:16" x14ac:dyDescent="0.3">
      <c r="A1037" t="s">
        <v>1317</v>
      </c>
      <c r="B1037" t="s">
        <v>13</v>
      </c>
      <c r="C1037">
        <v>220408</v>
      </c>
      <c r="D1037" t="s">
        <v>730</v>
      </c>
      <c r="F1037">
        <v>4</v>
      </c>
      <c r="G1037">
        <v>7</v>
      </c>
      <c r="H1037">
        <v>0.22</v>
      </c>
      <c r="I1037">
        <v>9</v>
      </c>
      <c r="J1037">
        <v>2</v>
      </c>
      <c r="K1037">
        <v>10</v>
      </c>
      <c r="L1037">
        <v>60</v>
      </c>
      <c r="M1037">
        <v>550</v>
      </c>
      <c r="P1037">
        <v>36.090000000000003</v>
      </c>
    </row>
    <row r="1038" spans="1:16" x14ac:dyDescent="0.3">
      <c r="A1038" t="s">
        <v>1318</v>
      </c>
      <c r="B1038" t="s">
        <v>13</v>
      </c>
      <c r="C1038">
        <v>220408</v>
      </c>
      <c r="D1038" t="s">
        <v>730</v>
      </c>
      <c r="F1038">
        <v>4</v>
      </c>
      <c r="G1038">
        <v>7</v>
      </c>
      <c r="H1038">
        <v>0.22</v>
      </c>
      <c r="I1038">
        <v>9</v>
      </c>
      <c r="J1038">
        <v>3</v>
      </c>
      <c r="K1038">
        <v>10</v>
      </c>
      <c r="L1038">
        <v>60</v>
      </c>
      <c r="M1038">
        <v>550</v>
      </c>
      <c r="P1038">
        <v>36.090000000000003</v>
      </c>
    </row>
    <row r="1039" spans="1:16" x14ac:dyDescent="0.3">
      <c r="A1039" t="s">
        <v>1319</v>
      </c>
      <c r="B1039" t="s">
        <v>13</v>
      </c>
      <c r="C1039">
        <v>220408</v>
      </c>
      <c r="D1039" t="s">
        <v>730</v>
      </c>
      <c r="F1039">
        <v>4</v>
      </c>
      <c r="G1039">
        <v>7</v>
      </c>
      <c r="H1039">
        <v>0.22</v>
      </c>
      <c r="I1039">
        <v>12</v>
      </c>
      <c r="J1039">
        <v>1</v>
      </c>
      <c r="K1039">
        <v>10</v>
      </c>
      <c r="L1039">
        <v>60</v>
      </c>
      <c r="M1039">
        <v>500</v>
      </c>
      <c r="P1039">
        <v>36.090000000000003</v>
      </c>
    </row>
    <row r="1040" spans="1:16" x14ac:dyDescent="0.3">
      <c r="A1040" t="s">
        <v>1320</v>
      </c>
      <c r="B1040" t="s">
        <v>13</v>
      </c>
      <c r="C1040">
        <v>220408</v>
      </c>
      <c r="D1040" t="s">
        <v>730</v>
      </c>
      <c r="F1040">
        <v>4</v>
      </c>
      <c r="G1040">
        <v>7</v>
      </c>
      <c r="H1040">
        <v>0.22</v>
      </c>
      <c r="I1040">
        <v>12</v>
      </c>
      <c r="J1040">
        <v>2</v>
      </c>
      <c r="K1040">
        <v>10</v>
      </c>
      <c r="L1040">
        <v>60</v>
      </c>
      <c r="M1040">
        <v>500</v>
      </c>
      <c r="P1040">
        <v>36.090000000000003</v>
      </c>
    </row>
    <row r="1041" spans="1:16" x14ac:dyDescent="0.3">
      <c r="A1041" t="s">
        <v>1321</v>
      </c>
      <c r="B1041" t="s">
        <v>13</v>
      </c>
      <c r="C1041">
        <v>220408</v>
      </c>
      <c r="D1041" t="s">
        <v>730</v>
      </c>
      <c r="F1041">
        <v>4</v>
      </c>
      <c r="G1041">
        <v>7</v>
      </c>
      <c r="H1041">
        <v>0.22</v>
      </c>
      <c r="I1041">
        <v>12</v>
      </c>
      <c r="J1041">
        <v>3</v>
      </c>
      <c r="K1041">
        <v>10</v>
      </c>
      <c r="L1041">
        <v>60</v>
      </c>
      <c r="M1041">
        <v>500</v>
      </c>
      <c r="P1041">
        <v>36.090000000000003</v>
      </c>
    </row>
    <row r="1042" spans="1:16" x14ac:dyDescent="0.3">
      <c r="A1042" t="s">
        <v>1334</v>
      </c>
      <c r="B1042" t="s">
        <v>13</v>
      </c>
      <c r="C1042">
        <v>220408</v>
      </c>
      <c r="D1042" t="s">
        <v>730</v>
      </c>
      <c r="F1042">
        <v>5</v>
      </c>
      <c r="G1042">
        <v>7</v>
      </c>
      <c r="H1042" t="s">
        <v>15</v>
      </c>
      <c r="L1042">
        <v>60</v>
      </c>
      <c r="M1042">
        <v>15</v>
      </c>
      <c r="P1042">
        <v>36.090000000000003</v>
      </c>
    </row>
    <row r="1043" spans="1:16" x14ac:dyDescent="0.3">
      <c r="A1043" t="s">
        <v>1335</v>
      </c>
      <c r="B1043" t="s">
        <v>13</v>
      </c>
      <c r="C1043">
        <v>220408</v>
      </c>
      <c r="D1043" t="s">
        <v>730</v>
      </c>
      <c r="F1043">
        <v>5</v>
      </c>
      <c r="G1043">
        <v>7</v>
      </c>
      <c r="H1043" t="s">
        <v>15</v>
      </c>
      <c r="L1043">
        <v>60</v>
      </c>
      <c r="M1043">
        <v>15</v>
      </c>
      <c r="P1043">
        <v>36.090000000000003</v>
      </c>
    </row>
    <row r="1044" spans="1:16" x14ac:dyDescent="0.3">
      <c r="A1044" t="s">
        <v>1336</v>
      </c>
      <c r="B1044" t="s">
        <v>13</v>
      </c>
      <c r="C1044">
        <v>220408</v>
      </c>
      <c r="D1044" t="s">
        <v>730</v>
      </c>
      <c r="F1044">
        <v>5</v>
      </c>
      <c r="G1044">
        <v>7</v>
      </c>
      <c r="H1044" t="s">
        <v>15</v>
      </c>
      <c r="L1044">
        <v>60</v>
      </c>
      <c r="M1044">
        <v>15</v>
      </c>
      <c r="P1044">
        <v>36.090000000000003</v>
      </c>
    </row>
    <row r="1045" spans="1:16" x14ac:dyDescent="0.3">
      <c r="A1045" t="s">
        <v>1337</v>
      </c>
      <c r="B1045" t="s">
        <v>13</v>
      </c>
      <c r="C1045">
        <v>220408</v>
      </c>
      <c r="D1045" t="s">
        <v>730</v>
      </c>
      <c r="F1045">
        <v>5</v>
      </c>
      <c r="G1045">
        <v>7</v>
      </c>
      <c r="H1045" t="s">
        <v>15</v>
      </c>
      <c r="L1045">
        <v>60</v>
      </c>
      <c r="M1045">
        <v>15</v>
      </c>
      <c r="P1045">
        <v>36.090000000000003</v>
      </c>
    </row>
    <row r="1046" spans="1:16" x14ac:dyDescent="0.3">
      <c r="A1046" t="s">
        <v>1350</v>
      </c>
      <c r="B1046" t="s">
        <v>13</v>
      </c>
      <c r="C1046">
        <v>220408</v>
      </c>
      <c r="D1046" t="s">
        <v>730</v>
      </c>
      <c r="F1046">
        <v>5</v>
      </c>
      <c r="G1046">
        <v>7</v>
      </c>
      <c r="H1046" t="s">
        <v>15</v>
      </c>
      <c r="L1046">
        <v>60</v>
      </c>
      <c r="P1046">
        <v>36.090000000000003</v>
      </c>
    </row>
    <row r="1047" spans="1:16" x14ac:dyDescent="0.3">
      <c r="A1047" t="s">
        <v>1351</v>
      </c>
      <c r="B1047" t="s">
        <v>13</v>
      </c>
      <c r="C1047">
        <v>220408</v>
      </c>
      <c r="D1047" t="s">
        <v>730</v>
      </c>
      <c r="F1047">
        <v>5</v>
      </c>
      <c r="G1047">
        <v>7</v>
      </c>
      <c r="H1047" t="s">
        <v>15</v>
      </c>
      <c r="L1047">
        <v>60</v>
      </c>
      <c r="P1047">
        <v>36.090000000000003</v>
      </c>
    </row>
    <row r="1048" spans="1:16" x14ac:dyDescent="0.3">
      <c r="A1048" t="s">
        <v>1352</v>
      </c>
      <c r="B1048" t="s">
        <v>13</v>
      </c>
      <c r="C1048">
        <v>220408</v>
      </c>
      <c r="D1048" t="s">
        <v>730</v>
      </c>
      <c r="F1048">
        <v>5</v>
      </c>
      <c r="G1048">
        <v>7</v>
      </c>
      <c r="H1048" t="s">
        <v>15</v>
      </c>
      <c r="L1048">
        <v>60</v>
      </c>
      <c r="P1048">
        <v>36.090000000000003</v>
      </c>
    </row>
    <row r="1049" spans="1:16" x14ac:dyDescent="0.3">
      <c r="A1049" t="s">
        <v>1353</v>
      </c>
      <c r="B1049" t="s">
        <v>13</v>
      </c>
      <c r="C1049">
        <v>220408</v>
      </c>
      <c r="D1049" t="s">
        <v>730</v>
      </c>
      <c r="F1049">
        <v>5</v>
      </c>
      <c r="G1049">
        <v>7</v>
      </c>
      <c r="H1049" t="s">
        <v>15</v>
      </c>
      <c r="L1049">
        <v>60</v>
      </c>
      <c r="P1049">
        <v>36.090000000000003</v>
      </c>
    </row>
    <row r="1050" spans="1:16" x14ac:dyDescent="0.3">
      <c r="A1050" t="s">
        <v>1354</v>
      </c>
      <c r="B1050" t="s">
        <v>13</v>
      </c>
      <c r="C1050">
        <v>220408</v>
      </c>
      <c r="D1050" t="s">
        <v>730</v>
      </c>
      <c r="F1050">
        <v>5</v>
      </c>
      <c r="G1050">
        <v>7</v>
      </c>
      <c r="H1050">
        <v>0.22</v>
      </c>
      <c r="I1050">
        <v>3</v>
      </c>
      <c r="J1050">
        <v>1</v>
      </c>
      <c r="K1050">
        <v>25</v>
      </c>
      <c r="L1050">
        <v>60</v>
      </c>
      <c r="P1050">
        <v>36.090000000000003</v>
      </c>
    </row>
    <row r="1051" spans="1:16" x14ac:dyDescent="0.3">
      <c r="A1051" t="s">
        <v>1355</v>
      </c>
      <c r="B1051" t="s">
        <v>13</v>
      </c>
      <c r="C1051">
        <v>220408</v>
      </c>
      <c r="D1051" t="s">
        <v>730</v>
      </c>
      <c r="F1051">
        <v>5</v>
      </c>
      <c r="G1051">
        <v>7</v>
      </c>
      <c r="H1051">
        <v>0.22</v>
      </c>
      <c r="I1051">
        <v>3</v>
      </c>
      <c r="J1051">
        <v>2</v>
      </c>
      <c r="K1051">
        <v>25</v>
      </c>
      <c r="L1051">
        <v>60</v>
      </c>
      <c r="P1051">
        <v>36.090000000000003</v>
      </c>
    </row>
    <row r="1052" spans="1:16" x14ac:dyDescent="0.3">
      <c r="A1052" t="s">
        <v>1356</v>
      </c>
      <c r="B1052" t="s">
        <v>13</v>
      </c>
      <c r="C1052">
        <v>220408</v>
      </c>
      <c r="D1052" t="s">
        <v>730</v>
      </c>
      <c r="F1052">
        <v>5</v>
      </c>
      <c r="G1052">
        <v>7</v>
      </c>
      <c r="H1052">
        <v>0.22</v>
      </c>
      <c r="I1052">
        <v>3</v>
      </c>
      <c r="J1052">
        <v>3</v>
      </c>
      <c r="K1052">
        <v>25</v>
      </c>
      <c r="L1052">
        <v>60</v>
      </c>
      <c r="P1052">
        <v>36.090000000000003</v>
      </c>
    </row>
    <row r="1053" spans="1:16" x14ac:dyDescent="0.3">
      <c r="A1053" t="s">
        <v>1357</v>
      </c>
      <c r="B1053" t="s">
        <v>13</v>
      </c>
      <c r="C1053">
        <v>220408</v>
      </c>
      <c r="D1053" t="s">
        <v>730</v>
      </c>
      <c r="F1053">
        <v>5</v>
      </c>
      <c r="G1053">
        <v>7</v>
      </c>
      <c r="H1053">
        <v>0.22</v>
      </c>
      <c r="I1053">
        <v>6</v>
      </c>
      <c r="J1053">
        <v>1</v>
      </c>
      <c r="K1053">
        <v>25</v>
      </c>
      <c r="L1053">
        <v>60</v>
      </c>
      <c r="P1053">
        <v>36.090000000000003</v>
      </c>
    </row>
    <row r="1054" spans="1:16" x14ac:dyDescent="0.3">
      <c r="A1054" t="s">
        <v>1358</v>
      </c>
      <c r="B1054" t="s">
        <v>13</v>
      </c>
      <c r="C1054">
        <v>220408</v>
      </c>
      <c r="D1054" t="s">
        <v>730</v>
      </c>
      <c r="F1054">
        <v>5</v>
      </c>
      <c r="G1054">
        <v>7</v>
      </c>
      <c r="H1054">
        <v>0.22</v>
      </c>
      <c r="I1054">
        <v>6</v>
      </c>
      <c r="J1054">
        <v>2</v>
      </c>
      <c r="K1054">
        <v>25</v>
      </c>
      <c r="L1054">
        <v>60</v>
      </c>
      <c r="P1054">
        <v>36.090000000000003</v>
      </c>
    </row>
    <row r="1055" spans="1:16" x14ac:dyDescent="0.3">
      <c r="A1055" t="s">
        <v>1359</v>
      </c>
      <c r="B1055" t="s">
        <v>13</v>
      </c>
      <c r="C1055">
        <v>220408</v>
      </c>
      <c r="D1055" t="s">
        <v>730</v>
      </c>
      <c r="F1055">
        <v>5</v>
      </c>
      <c r="G1055">
        <v>7</v>
      </c>
      <c r="H1055">
        <v>0.22</v>
      </c>
      <c r="I1055">
        <v>6</v>
      </c>
      <c r="J1055">
        <v>3</v>
      </c>
      <c r="K1055">
        <v>25</v>
      </c>
      <c r="L1055">
        <v>60</v>
      </c>
      <c r="P1055">
        <v>36.090000000000003</v>
      </c>
    </row>
    <row r="1056" spans="1:16" x14ac:dyDescent="0.3">
      <c r="A1056" t="s">
        <v>1360</v>
      </c>
      <c r="B1056" t="s">
        <v>13</v>
      </c>
      <c r="C1056">
        <v>220408</v>
      </c>
      <c r="D1056" t="s">
        <v>730</v>
      </c>
      <c r="F1056">
        <v>5</v>
      </c>
      <c r="G1056">
        <v>7</v>
      </c>
      <c r="H1056">
        <v>0.22</v>
      </c>
      <c r="I1056">
        <v>9</v>
      </c>
      <c r="J1056">
        <v>1</v>
      </c>
      <c r="K1056">
        <v>25</v>
      </c>
      <c r="L1056">
        <v>60</v>
      </c>
      <c r="P1056">
        <v>36.090000000000003</v>
      </c>
    </row>
    <row r="1057" spans="1:16" x14ac:dyDescent="0.3">
      <c r="A1057" t="s">
        <v>1361</v>
      </c>
      <c r="B1057" t="s">
        <v>13</v>
      </c>
      <c r="C1057">
        <v>220408</v>
      </c>
      <c r="D1057" t="s">
        <v>730</v>
      </c>
      <c r="F1057">
        <v>5</v>
      </c>
      <c r="G1057">
        <v>7</v>
      </c>
      <c r="H1057">
        <v>0.22</v>
      </c>
      <c r="I1057">
        <v>9</v>
      </c>
      <c r="J1057">
        <v>2</v>
      </c>
      <c r="K1057">
        <v>25</v>
      </c>
      <c r="L1057">
        <v>60</v>
      </c>
      <c r="P1057">
        <v>36.090000000000003</v>
      </c>
    </row>
    <row r="1058" spans="1:16" x14ac:dyDescent="0.3">
      <c r="A1058" t="s">
        <v>1362</v>
      </c>
      <c r="B1058" t="s">
        <v>13</v>
      </c>
      <c r="C1058">
        <v>220408</v>
      </c>
      <c r="D1058" t="s">
        <v>730</v>
      </c>
      <c r="F1058">
        <v>5</v>
      </c>
      <c r="G1058">
        <v>7</v>
      </c>
      <c r="H1058">
        <v>0.22</v>
      </c>
      <c r="I1058">
        <v>9</v>
      </c>
      <c r="J1058">
        <v>3</v>
      </c>
      <c r="K1058">
        <v>25</v>
      </c>
      <c r="L1058">
        <v>60</v>
      </c>
      <c r="P1058">
        <v>36.090000000000003</v>
      </c>
    </row>
    <row r="1059" spans="1:16" x14ac:dyDescent="0.3">
      <c r="A1059" t="s">
        <v>1363</v>
      </c>
      <c r="B1059" t="s">
        <v>13</v>
      </c>
      <c r="C1059">
        <v>220408</v>
      </c>
      <c r="D1059" t="s">
        <v>730</v>
      </c>
      <c r="F1059">
        <v>5</v>
      </c>
      <c r="G1059">
        <v>7</v>
      </c>
      <c r="H1059">
        <v>0.22</v>
      </c>
      <c r="I1059">
        <v>12</v>
      </c>
      <c r="J1059">
        <v>1</v>
      </c>
      <c r="K1059">
        <v>25</v>
      </c>
      <c r="L1059">
        <v>60</v>
      </c>
      <c r="P1059">
        <v>36.090000000000003</v>
      </c>
    </row>
    <row r="1060" spans="1:16" x14ac:dyDescent="0.3">
      <c r="A1060" t="s">
        <v>1364</v>
      </c>
      <c r="B1060" t="s">
        <v>13</v>
      </c>
      <c r="C1060">
        <v>220408</v>
      </c>
      <c r="D1060" t="s">
        <v>730</v>
      </c>
      <c r="F1060">
        <v>5</v>
      </c>
      <c r="G1060">
        <v>7</v>
      </c>
      <c r="H1060">
        <v>0.22</v>
      </c>
      <c r="I1060">
        <v>12</v>
      </c>
      <c r="J1060">
        <v>2</v>
      </c>
      <c r="K1060">
        <v>25</v>
      </c>
      <c r="L1060">
        <v>60</v>
      </c>
      <c r="P1060">
        <v>36.090000000000003</v>
      </c>
    </row>
    <row r="1061" spans="1:16" x14ac:dyDescent="0.3">
      <c r="A1061" t="s">
        <v>1365</v>
      </c>
      <c r="B1061" t="s">
        <v>13</v>
      </c>
      <c r="C1061">
        <v>220408</v>
      </c>
      <c r="D1061" t="s">
        <v>730</v>
      </c>
      <c r="F1061">
        <v>5</v>
      </c>
      <c r="G1061">
        <v>7</v>
      </c>
      <c r="H1061">
        <v>0.22</v>
      </c>
      <c r="I1061">
        <v>12</v>
      </c>
      <c r="J1061">
        <v>3</v>
      </c>
      <c r="K1061">
        <v>25</v>
      </c>
      <c r="L1061">
        <v>60</v>
      </c>
      <c r="P1061">
        <v>36.090000000000003</v>
      </c>
    </row>
    <row r="1062" spans="1:16" x14ac:dyDescent="0.3">
      <c r="A1062" t="s">
        <v>1366</v>
      </c>
      <c r="B1062" t="s">
        <v>13</v>
      </c>
      <c r="C1062">
        <v>220408</v>
      </c>
      <c r="D1062" t="s">
        <v>730</v>
      </c>
      <c r="F1062">
        <v>6</v>
      </c>
      <c r="G1062">
        <v>7</v>
      </c>
      <c r="H1062" t="s">
        <v>15</v>
      </c>
      <c r="L1062">
        <v>60</v>
      </c>
      <c r="M1062">
        <v>15</v>
      </c>
      <c r="N1062">
        <v>1949</v>
      </c>
      <c r="P1062">
        <v>36.090000000000003</v>
      </c>
    </row>
    <row r="1063" spans="1:16" x14ac:dyDescent="0.3">
      <c r="A1063" t="s">
        <v>1367</v>
      </c>
      <c r="B1063" t="s">
        <v>13</v>
      </c>
      <c r="C1063">
        <v>220408</v>
      </c>
      <c r="D1063" t="s">
        <v>730</v>
      </c>
      <c r="F1063">
        <v>6</v>
      </c>
      <c r="G1063">
        <v>7</v>
      </c>
      <c r="H1063" t="s">
        <v>15</v>
      </c>
      <c r="L1063">
        <v>60</v>
      </c>
      <c r="M1063">
        <v>15</v>
      </c>
      <c r="N1063">
        <v>860</v>
      </c>
      <c r="P1063">
        <v>36.090000000000003</v>
      </c>
    </row>
    <row r="1064" spans="1:16" x14ac:dyDescent="0.3">
      <c r="A1064" t="s">
        <v>1368</v>
      </c>
      <c r="B1064" t="s">
        <v>13</v>
      </c>
      <c r="C1064">
        <v>220408</v>
      </c>
      <c r="D1064" t="s">
        <v>730</v>
      </c>
      <c r="F1064">
        <v>6</v>
      </c>
      <c r="G1064">
        <v>7</v>
      </c>
      <c r="H1064" t="s">
        <v>15</v>
      </c>
      <c r="L1064">
        <v>60</v>
      </c>
      <c r="M1064">
        <v>15</v>
      </c>
      <c r="N1064">
        <v>935</v>
      </c>
      <c r="P1064">
        <v>36.090000000000003</v>
      </c>
    </row>
    <row r="1065" spans="1:16" x14ac:dyDescent="0.3">
      <c r="A1065" t="s">
        <v>1369</v>
      </c>
      <c r="B1065" t="s">
        <v>13</v>
      </c>
      <c r="C1065">
        <v>220408</v>
      </c>
      <c r="D1065" t="s">
        <v>730</v>
      </c>
      <c r="F1065">
        <v>6</v>
      </c>
      <c r="G1065">
        <v>7</v>
      </c>
      <c r="H1065" t="s">
        <v>15</v>
      </c>
      <c r="L1065">
        <v>60</v>
      </c>
      <c r="M1065">
        <v>15</v>
      </c>
      <c r="N1065">
        <v>967</v>
      </c>
      <c r="P1065">
        <v>36.090000000000003</v>
      </c>
    </row>
    <row r="1066" spans="1:16" x14ac:dyDescent="0.3">
      <c r="A1066" t="s">
        <v>1370</v>
      </c>
      <c r="B1066" t="s">
        <v>13</v>
      </c>
      <c r="C1066">
        <v>220408</v>
      </c>
      <c r="D1066" t="s">
        <v>730</v>
      </c>
      <c r="F1066">
        <v>6</v>
      </c>
      <c r="G1066">
        <v>7</v>
      </c>
      <c r="H1066">
        <v>0.22</v>
      </c>
      <c r="I1066">
        <v>3</v>
      </c>
      <c r="J1066">
        <v>1</v>
      </c>
      <c r="K1066">
        <v>50</v>
      </c>
      <c r="L1066">
        <v>60</v>
      </c>
      <c r="M1066">
        <v>500</v>
      </c>
      <c r="P1066">
        <v>36.090000000000003</v>
      </c>
    </row>
    <row r="1067" spans="1:16" x14ac:dyDescent="0.3">
      <c r="A1067" t="s">
        <v>1371</v>
      </c>
      <c r="B1067" t="s">
        <v>13</v>
      </c>
      <c r="C1067">
        <v>220408</v>
      </c>
      <c r="D1067" t="s">
        <v>730</v>
      </c>
      <c r="F1067">
        <v>6</v>
      </c>
      <c r="G1067">
        <v>7</v>
      </c>
      <c r="H1067">
        <v>0.22</v>
      </c>
      <c r="I1067">
        <v>3</v>
      </c>
      <c r="J1067">
        <v>2</v>
      </c>
      <c r="K1067">
        <v>50</v>
      </c>
      <c r="L1067">
        <v>60</v>
      </c>
      <c r="M1067">
        <v>500</v>
      </c>
      <c r="P1067">
        <v>36.090000000000003</v>
      </c>
    </row>
    <row r="1068" spans="1:16" x14ac:dyDescent="0.3">
      <c r="A1068" t="s">
        <v>1372</v>
      </c>
      <c r="B1068" t="s">
        <v>13</v>
      </c>
      <c r="C1068">
        <v>220408</v>
      </c>
      <c r="D1068" t="s">
        <v>730</v>
      </c>
      <c r="F1068">
        <v>6</v>
      </c>
      <c r="G1068">
        <v>7</v>
      </c>
      <c r="H1068">
        <v>0.22</v>
      </c>
      <c r="I1068">
        <v>3</v>
      </c>
      <c r="J1068">
        <v>3</v>
      </c>
      <c r="K1068">
        <v>50</v>
      </c>
      <c r="L1068">
        <v>60</v>
      </c>
      <c r="M1068">
        <v>500</v>
      </c>
      <c r="P1068">
        <v>36.090000000000003</v>
      </c>
    </row>
    <row r="1069" spans="1:16" x14ac:dyDescent="0.3">
      <c r="A1069" t="s">
        <v>1373</v>
      </c>
      <c r="B1069" t="s">
        <v>13</v>
      </c>
      <c r="C1069">
        <v>220408</v>
      </c>
      <c r="D1069" t="s">
        <v>730</v>
      </c>
      <c r="F1069">
        <v>6</v>
      </c>
      <c r="G1069">
        <v>7</v>
      </c>
      <c r="H1069">
        <v>0.22</v>
      </c>
      <c r="I1069">
        <v>6</v>
      </c>
      <c r="J1069">
        <v>1</v>
      </c>
      <c r="K1069">
        <v>50</v>
      </c>
      <c r="L1069">
        <v>60</v>
      </c>
      <c r="M1069">
        <v>500</v>
      </c>
      <c r="P1069">
        <v>36.090000000000003</v>
      </c>
    </row>
    <row r="1070" spans="1:16" x14ac:dyDescent="0.3">
      <c r="A1070" t="s">
        <v>1374</v>
      </c>
      <c r="B1070" t="s">
        <v>13</v>
      </c>
      <c r="C1070">
        <v>220408</v>
      </c>
      <c r="D1070" t="s">
        <v>730</v>
      </c>
      <c r="F1070">
        <v>6</v>
      </c>
      <c r="G1070">
        <v>7</v>
      </c>
      <c r="H1070">
        <v>0.22</v>
      </c>
      <c r="I1070">
        <v>6</v>
      </c>
      <c r="J1070">
        <v>2</v>
      </c>
      <c r="K1070">
        <v>50</v>
      </c>
      <c r="L1070">
        <v>60</v>
      </c>
      <c r="M1070">
        <v>450</v>
      </c>
      <c r="P1070">
        <v>36.090000000000003</v>
      </c>
    </row>
    <row r="1071" spans="1:16" x14ac:dyDescent="0.3">
      <c r="A1071" t="s">
        <v>1375</v>
      </c>
      <c r="B1071" t="s">
        <v>13</v>
      </c>
      <c r="C1071">
        <v>220408</v>
      </c>
      <c r="D1071" t="s">
        <v>730</v>
      </c>
      <c r="F1071">
        <v>6</v>
      </c>
      <c r="G1071">
        <v>7</v>
      </c>
      <c r="H1071">
        <v>0.22</v>
      </c>
      <c r="I1071">
        <v>6</v>
      </c>
      <c r="J1071">
        <v>3</v>
      </c>
      <c r="K1071">
        <v>50</v>
      </c>
      <c r="L1071">
        <v>60</v>
      </c>
      <c r="M1071">
        <v>450</v>
      </c>
      <c r="P1071">
        <v>36.090000000000003</v>
      </c>
    </row>
    <row r="1072" spans="1:16" x14ac:dyDescent="0.3">
      <c r="A1072" t="s">
        <v>1376</v>
      </c>
      <c r="B1072" t="s">
        <v>13</v>
      </c>
      <c r="C1072">
        <v>220408</v>
      </c>
      <c r="D1072" t="s">
        <v>730</v>
      </c>
      <c r="F1072">
        <v>6</v>
      </c>
      <c r="G1072">
        <v>7</v>
      </c>
      <c r="H1072">
        <v>0.22</v>
      </c>
      <c r="I1072">
        <v>9</v>
      </c>
      <c r="J1072">
        <v>1</v>
      </c>
      <c r="K1072">
        <v>50</v>
      </c>
      <c r="L1072">
        <v>60</v>
      </c>
      <c r="M1072">
        <v>450</v>
      </c>
      <c r="P1072">
        <v>36.090000000000003</v>
      </c>
    </row>
    <row r="1073" spans="1:16" x14ac:dyDescent="0.3">
      <c r="A1073" t="s">
        <v>1377</v>
      </c>
      <c r="B1073" t="s">
        <v>13</v>
      </c>
      <c r="C1073">
        <v>220408</v>
      </c>
      <c r="D1073" t="s">
        <v>730</v>
      </c>
      <c r="F1073">
        <v>6</v>
      </c>
      <c r="G1073">
        <v>7</v>
      </c>
      <c r="H1073">
        <v>0.22</v>
      </c>
      <c r="I1073">
        <v>9</v>
      </c>
      <c r="J1073">
        <v>2</v>
      </c>
      <c r="K1073">
        <v>50</v>
      </c>
      <c r="L1073">
        <v>60</v>
      </c>
      <c r="M1073">
        <v>400</v>
      </c>
      <c r="P1073">
        <v>36.090000000000003</v>
      </c>
    </row>
    <row r="1074" spans="1:16" x14ac:dyDescent="0.3">
      <c r="A1074" t="s">
        <v>1378</v>
      </c>
      <c r="B1074" t="s">
        <v>13</v>
      </c>
      <c r="C1074">
        <v>220408</v>
      </c>
      <c r="D1074" t="s">
        <v>730</v>
      </c>
      <c r="F1074">
        <v>6</v>
      </c>
      <c r="G1074">
        <v>7</v>
      </c>
      <c r="H1074">
        <v>0.22</v>
      </c>
      <c r="I1074">
        <v>9</v>
      </c>
      <c r="J1074">
        <v>3</v>
      </c>
      <c r="K1074">
        <v>50</v>
      </c>
      <c r="L1074">
        <v>60</v>
      </c>
      <c r="M1074">
        <v>450</v>
      </c>
      <c r="P1074">
        <v>36.090000000000003</v>
      </c>
    </row>
    <row r="1075" spans="1:16" x14ac:dyDescent="0.3">
      <c r="A1075" t="s">
        <v>1379</v>
      </c>
      <c r="B1075" t="s">
        <v>13</v>
      </c>
      <c r="C1075">
        <v>220408</v>
      </c>
      <c r="D1075" t="s">
        <v>730</v>
      </c>
      <c r="F1075">
        <v>6</v>
      </c>
      <c r="G1075">
        <v>7</v>
      </c>
      <c r="H1075">
        <v>0.22</v>
      </c>
      <c r="I1075">
        <v>12</v>
      </c>
      <c r="J1075">
        <v>1</v>
      </c>
      <c r="K1075">
        <v>50</v>
      </c>
      <c r="L1075">
        <v>60</v>
      </c>
      <c r="M1075">
        <v>450</v>
      </c>
      <c r="P1075">
        <v>36.090000000000003</v>
      </c>
    </row>
    <row r="1076" spans="1:16" x14ac:dyDescent="0.3">
      <c r="A1076" t="s">
        <v>1380</v>
      </c>
      <c r="B1076" t="s">
        <v>13</v>
      </c>
      <c r="C1076">
        <v>220408</v>
      </c>
      <c r="D1076" t="s">
        <v>730</v>
      </c>
      <c r="F1076">
        <v>6</v>
      </c>
      <c r="G1076">
        <v>7</v>
      </c>
      <c r="H1076">
        <v>0.22</v>
      </c>
      <c r="I1076">
        <v>12</v>
      </c>
      <c r="J1076">
        <v>2</v>
      </c>
      <c r="K1076">
        <v>50</v>
      </c>
      <c r="L1076">
        <v>60</v>
      </c>
      <c r="M1076">
        <v>450</v>
      </c>
      <c r="P1076">
        <v>36.090000000000003</v>
      </c>
    </row>
    <row r="1077" spans="1:16" x14ac:dyDescent="0.3">
      <c r="A1077" t="s">
        <v>1381</v>
      </c>
      <c r="B1077" t="s">
        <v>13</v>
      </c>
      <c r="C1077">
        <v>220408</v>
      </c>
      <c r="D1077" t="s">
        <v>730</v>
      </c>
      <c r="F1077">
        <v>6</v>
      </c>
      <c r="G1077">
        <v>7</v>
      </c>
      <c r="H1077">
        <v>0.22</v>
      </c>
      <c r="I1077">
        <v>12</v>
      </c>
      <c r="J1077">
        <v>3</v>
      </c>
      <c r="K1077">
        <v>50</v>
      </c>
      <c r="L1077">
        <v>60</v>
      </c>
      <c r="M1077">
        <v>400</v>
      </c>
      <c r="P1077">
        <v>36.090000000000003</v>
      </c>
    </row>
    <row r="1078" spans="1:16" x14ac:dyDescent="0.3">
      <c r="A1078" t="s">
        <v>1394</v>
      </c>
      <c r="B1078" t="s">
        <v>13</v>
      </c>
      <c r="C1078">
        <v>220413</v>
      </c>
      <c r="D1078" t="s">
        <v>730</v>
      </c>
      <c r="F1078">
        <v>7</v>
      </c>
      <c r="G1078">
        <v>7</v>
      </c>
      <c r="H1078" t="s">
        <v>15</v>
      </c>
      <c r="L1078">
        <v>60</v>
      </c>
      <c r="M1078">
        <v>30</v>
      </c>
      <c r="N1078">
        <v>1816</v>
      </c>
      <c r="P1078">
        <v>36.33</v>
      </c>
    </row>
    <row r="1079" spans="1:16" x14ac:dyDescent="0.3">
      <c r="A1079" t="s">
        <v>1395</v>
      </c>
      <c r="B1079" t="s">
        <v>13</v>
      </c>
      <c r="C1079">
        <v>220413</v>
      </c>
      <c r="D1079" t="s">
        <v>730</v>
      </c>
      <c r="F1079">
        <v>7</v>
      </c>
      <c r="G1079">
        <v>7</v>
      </c>
      <c r="H1079" t="s">
        <v>15</v>
      </c>
      <c r="L1079">
        <v>60</v>
      </c>
      <c r="M1079">
        <v>30</v>
      </c>
      <c r="N1079">
        <v>1779</v>
      </c>
      <c r="P1079">
        <v>36.33</v>
      </c>
    </row>
    <row r="1080" spans="1:16" x14ac:dyDescent="0.3">
      <c r="A1080" t="s">
        <v>1396</v>
      </c>
      <c r="B1080" t="s">
        <v>13</v>
      </c>
      <c r="C1080">
        <v>220413</v>
      </c>
      <c r="D1080" t="s">
        <v>730</v>
      </c>
      <c r="F1080">
        <v>7</v>
      </c>
      <c r="G1080">
        <v>7</v>
      </c>
      <c r="H1080" t="s">
        <v>15</v>
      </c>
      <c r="L1080">
        <v>60</v>
      </c>
      <c r="M1080">
        <v>30</v>
      </c>
      <c r="N1080">
        <v>1874</v>
      </c>
      <c r="P1080">
        <v>36.33</v>
      </c>
    </row>
    <row r="1081" spans="1:16" x14ac:dyDescent="0.3">
      <c r="A1081" t="s">
        <v>1397</v>
      </c>
      <c r="B1081" t="s">
        <v>13</v>
      </c>
      <c r="C1081">
        <v>220413</v>
      </c>
      <c r="D1081" t="s">
        <v>730</v>
      </c>
      <c r="F1081">
        <v>7</v>
      </c>
      <c r="G1081">
        <v>7</v>
      </c>
      <c r="H1081" t="s">
        <v>15</v>
      </c>
      <c r="L1081">
        <v>60</v>
      </c>
      <c r="M1081">
        <v>30</v>
      </c>
      <c r="N1081">
        <v>1834</v>
      </c>
      <c r="P1081">
        <v>36.33</v>
      </c>
    </row>
    <row r="1082" spans="1:16" x14ac:dyDescent="0.3">
      <c r="A1082" t="s">
        <v>1398</v>
      </c>
      <c r="B1082" t="s">
        <v>13</v>
      </c>
      <c r="C1082">
        <v>220413</v>
      </c>
      <c r="D1082" t="s">
        <v>730</v>
      </c>
      <c r="F1082">
        <v>7</v>
      </c>
      <c r="G1082">
        <v>7</v>
      </c>
      <c r="H1082">
        <v>0.22</v>
      </c>
      <c r="I1082">
        <v>3</v>
      </c>
      <c r="J1082">
        <v>1</v>
      </c>
      <c r="K1082">
        <v>50</v>
      </c>
      <c r="L1082">
        <v>60</v>
      </c>
      <c r="M1082">
        <v>500</v>
      </c>
      <c r="P1082">
        <v>36.33</v>
      </c>
    </row>
    <row r="1083" spans="1:16" x14ac:dyDescent="0.3">
      <c r="A1083" t="s">
        <v>1399</v>
      </c>
      <c r="B1083" t="s">
        <v>13</v>
      </c>
      <c r="C1083">
        <v>220413</v>
      </c>
      <c r="D1083" t="s">
        <v>730</v>
      </c>
      <c r="F1083">
        <v>7</v>
      </c>
      <c r="G1083">
        <v>7</v>
      </c>
      <c r="H1083">
        <v>0.22</v>
      </c>
      <c r="I1083">
        <v>3</v>
      </c>
      <c r="J1083">
        <v>2</v>
      </c>
      <c r="K1083">
        <v>50</v>
      </c>
      <c r="L1083">
        <v>60</v>
      </c>
      <c r="M1083">
        <v>500</v>
      </c>
      <c r="P1083">
        <v>36.33</v>
      </c>
    </row>
    <row r="1084" spans="1:16" x14ac:dyDescent="0.3">
      <c r="A1084" t="s">
        <v>1400</v>
      </c>
      <c r="B1084" t="s">
        <v>13</v>
      </c>
      <c r="C1084">
        <v>220413</v>
      </c>
      <c r="D1084" t="s">
        <v>730</v>
      </c>
      <c r="F1084">
        <v>7</v>
      </c>
      <c r="G1084">
        <v>7</v>
      </c>
      <c r="H1084">
        <v>0.22</v>
      </c>
      <c r="I1084">
        <v>3</v>
      </c>
      <c r="J1084">
        <v>3</v>
      </c>
      <c r="K1084">
        <v>50</v>
      </c>
      <c r="L1084">
        <v>60</v>
      </c>
      <c r="M1084">
        <v>500</v>
      </c>
      <c r="P1084">
        <v>36.33</v>
      </c>
    </row>
    <row r="1085" spans="1:16" x14ac:dyDescent="0.3">
      <c r="A1085" t="s">
        <v>1401</v>
      </c>
      <c r="B1085" t="s">
        <v>13</v>
      </c>
      <c r="C1085">
        <v>220413</v>
      </c>
      <c r="D1085" t="s">
        <v>730</v>
      </c>
      <c r="F1085">
        <v>7</v>
      </c>
      <c r="G1085">
        <v>7</v>
      </c>
      <c r="H1085">
        <v>0.22</v>
      </c>
      <c r="I1085">
        <v>6</v>
      </c>
      <c r="J1085">
        <v>1</v>
      </c>
      <c r="K1085">
        <v>50</v>
      </c>
      <c r="L1085">
        <v>60</v>
      </c>
      <c r="M1085">
        <v>30</v>
      </c>
      <c r="O1085" t="s">
        <v>1402</v>
      </c>
      <c r="P1085">
        <v>36.33</v>
      </c>
    </row>
    <row r="1086" spans="1:16" x14ac:dyDescent="0.3">
      <c r="A1086" t="s">
        <v>1403</v>
      </c>
      <c r="B1086" t="s">
        <v>13</v>
      </c>
      <c r="C1086">
        <v>220413</v>
      </c>
      <c r="D1086" t="s">
        <v>730</v>
      </c>
      <c r="F1086">
        <v>7</v>
      </c>
      <c r="G1086">
        <v>7</v>
      </c>
      <c r="H1086">
        <v>0.22</v>
      </c>
      <c r="I1086">
        <v>6</v>
      </c>
      <c r="J1086">
        <v>2</v>
      </c>
      <c r="K1086">
        <v>50</v>
      </c>
      <c r="L1086">
        <v>60</v>
      </c>
      <c r="M1086">
        <v>450</v>
      </c>
      <c r="O1086" t="s">
        <v>1402</v>
      </c>
      <c r="P1086">
        <v>36.33</v>
      </c>
    </row>
    <row r="1087" spans="1:16" x14ac:dyDescent="0.3">
      <c r="A1087" t="s">
        <v>1404</v>
      </c>
      <c r="B1087" t="s">
        <v>13</v>
      </c>
      <c r="C1087">
        <v>220413</v>
      </c>
      <c r="D1087" t="s">
        <v>730</v>
      </c>
      <c r="F1087">
        <v>7</v>
      </c>
      <c r="G1087">
        <v>7</v>
      </c>
      <c r="H1087">
        <v>0.22</v>
      </c>
      <c r="I1087">
        <v>6</v>
      </c>
      <c r="J1087">
        <v>3</v>
      </c>
      <c r="K1087">
        <v>50</v>
      </c>
      <c r="L1087">
        <v>60</v>
      </c>
      <c r="M1087">
        <v>700</v>
      </c>
      <c r="O1087" t="s">
        <v>1402</v>
      </c>
      <c r="P1087">
        <v>36.33</v>
      </c>
    </row>
    <row r="1088" spans="1:16" x14ac:dyDescent="0.3">
      <c r="A1088" t="s">
        <v>1405</v>
      </c>
      <c r="B1088" t="s">
        <v>13</v>
      </c>
      <c r="C1088">
        <v>220413</v>
      </c>
      <c r="D1088" t="s">
        <v>730</v>
      </c>
      <c r="F1088">
        <v>7</v>
      </c>
      <c r="G1088">
        <v>7</v>
      </c>
      <c r="H1088">
        <v>0.22</v>
      </c>
      <c r="I1088">
        <v>9</v>
      </c>
      <c r="J1088">
        <v>1</v>
      </c>
      <c r="K1088">
        <v>50</v>
      </c>
      <c r="L1088">
        <v>60</v>
      </c>
      <c r="M1088">
        <v>450</v>
      </c>
      <c r="P1088">
        <v>36.33</v>
      </c>
    </row>
    <row r="1089" spans="1:16" x14ac:dyDescent="0.3">
      <c r="A1089" t="s">
        <v>1406</v>
      </c>
      <c r="B1089" t="s">
        <v>13</v>
      </c>
      <c r="C1089">
        <v>220413</v>
      </c>
      <c r="D1089" t="s">
        <v>730</v>
      </c>
      <c r="F1089">
        <v>7</v>
      </c>
      <c r="G1089">
        <v>7</v>
      </c>
      <c r="H1089">
        <v>0.22</v>
      </c>
      <c r="I1089">
        <v>9</v>
      </c>
      <c r="J1089">
        <v>2</v>
      </c>
      <c r="K1089">
        <v>50</v>
      </c>
      <c r="L1089">
        <v>60</v>
      </c>
      <c r="M1089">
        <v>450</v>
      </c>
      <c r="P1089">
        <v>36.33</v>
      </c>
    </row>
    <row r="1090" spans="1:16" x14ac:dyDescent="0.3">
      <c r="A1090" t="s">
        <v>1407</v>
      </c>
      <c r="B1090" t="s">
        <v>13</v>
      </c>
      <c r="C1090">
        <v>220413</v>
      </c>
      <c r="D1090" t="s">
        <v>730</v>
      </c>
      <c r="F1090">
        <v>7</v>
      </c>
      <c r="G1090">
        <v>7</v>
      </c>
      <c r="H1090">
        <v>0.22</v>
      </c>
      <c r="I1090">
        <v>9</v>
      </c>
      <c r="J1090">
        <v>3</v>
      </c>
      <c r="K1090">
        <v>50</v>
      </c>
      <c r="L1090">
        <v>60</v>
      </c>
      <c r="M1090">
        <v>450</v>
      </c>
      <c r="P1090">
        <v>36.33</v>
      </c>
    </row>
    <row r="1091" spans="1:16" x14ac:dyDescent="0.3">
      <c r="A1091" t="s">
        <v>1408</v>
      </c>
      <c r="B1091" t="s">
        <v>13</v>
      </c>
      <c r="C1091">
        <v>220413</v>
      </c>
      <c r="D1091" t="s">
        <v>730</v>
      </c>
      <c r="F1091">
        <v>7</v>
      </c>
      <c r="G1091">
        <v>7</v>
      </c>
      <c r="H1091">
        <v>0.22</v>
      </c>
      <c r="I1091">
        <v>12</v>
      </c>
      <c r="J1091">
        <v>1</v>
      </c>
      <c r="K1091">
        <v>50</v>
      </c>
      <c r="L1091">
        <v>60</v>
      </c>
      <c r="M1091">
        <v>400</v>
      </c>
      <c r="P1091">
        <v>36.33</v>
      </c>
    </row>
    <row r="1092" spans="1:16" x14ac:dyDescent="0.3">
      <c r="A1092" t="s">
        <v>1409</v>
      </c>
      <c r="B1092" t="s">
        <v>13</v>
      </c>
      <c r="C1092">
        <v>220413</v>
      </c>
      <c r="D1092" t="s">
        <v>730</v>
      </c>
      <c r="F1092">
        <v>7</v>
      </c>
      <c r="G1092">
        <v>7</v>
      </c>
      <c r="H1092">
        <v>0.22</v>
      </c>
      <c r="I1092">
        <v>12</v>
      </c>
      <c r="J1092">
        <v>2</v>
      </c>
      <c r="K1092">
        <v>50</v>
      </c>
      <c r="L1092">
        <v>60</v>
      </c>
      <c r="M1092">
        <v>400</v>
      </c>
      <c r="P1092">
        <v>36.33</v>
      </c>
    </row>
    <row r="1093" spans="1:16" x14ac:dyDescent="0.3">
      <c r="A1093" t="s">
        <v>1410</v>
      </c>
      <c r="B1093" t="s">
        <v>13</v>
      </c>
      <c r="C1093">
        <v>220413</v>
      </c>
      <c r="D1093" t="s">
        <v>730</v>
      </c>
      <c r="F1093">
        <v>7</v>
      </c>
      <c r="G1093">
        <v>7</v>
      </c>
      <c r="H1093">
        <v>0.22</v>
      </c>
      <c r="I1093">
        <v>12</v>
      </c>
      <c r="J1093">
        <v>3</v>
      </c>
      <c r="K1093">
        <v>50</v>
      </c>
      <c r="L1093">
        <v>60</v>
      </c>
      <c r="M1093">
        <v>400</v>
      </c>
      <c r="P1093">
        <v>36.33</v>
      </c>
    </row>
    <row r="1094" spans="1:16" x14ac:dyDescent="0.3">
      <c r="A1094" t="s">
        <v>1435</v>
      </c>
      <c r="B1094" t="s">
        <v>13</v>
      </c>
      <c r="C1094">
        <v>220413</v>
      </c>
      <c r="D1094" t="s">
        <v>730</v>
      </c>
      <c r="F1094">
        <v>1</v>
      </c>
      <c r="G1094">
        <v>7</v>
      </c>
      <c r="H1094" t="s">
        <v>15</v>
      </c>
      <c r="L1094">
        <v>60</v>
      </c>
      <c r="M1094">
        <v>15</v>
      </c>
      <c r="N1094">
        <v>891</v>
      </c>
      <c r="O1094" t="s">
        <v>1436</v>
      </c>
      <c r="P1094">
        <v>36.33</v>
      </c>
    </row>
    <row r="1095" spans="1:16" x14ac:dyDescent="0.3">
      <c r="A1095" t="s">
        <v>1437</v>
      </c>
      <c r="B1095" t="s">
        <v>13</v>
      </c>
      <c r="C1095">
        <v>220413</v>
      </c>
      <c r="D1095" t="s">
        <v>730</v>
      </c>
      <c r="F1095">
        <v>1</v>
      </c>
      <c r="G1095">
        <v>7</v>
      </c>
      <c r="H1095" t="s">
        <v>15</v>
      </c>
      <c r="L1095">
        <v>60</v>
      </c>
      <c r="M1095">
        <v>15</v>
      </c>
      <c r="N1095">
        <v>767</v>
      </c>
      <c r="O1095" t="s">
        <v>1436</v>
      </c>
      <c r="P1095">
        <v>36.33</v>
      </c>
    </row>
    <row r="1096" spans="1:16" x14ac:dyDescent="0.3">
      <c r="A1096" t="s">
        <v>1438</v>
      </c>
      <c r="B1096" t="s">
        <v>13</v>
      </c>
      <c r="C1096">
        <v>220413</v>
      </c>
      <c r="D1096" t="s">
        <v>730</v>
      </c>
      <c r="F1096">
        <v>1</v>
      </c>
      <c r="G1096">
        <v>7</v>
      </c>
      <c r="H1096" t="s">
        <v>15</v>
      </c>
      <c r="L1096">
        <v>60</v>
      </c>
      <c r="M1096">
        <v>15</v>
      </c>
      <c r="N1096">
        <v>922</v>
      </c>
      <c r="O1096" t="s">
        <v>1436</v>
      </c>
      <c r="P1096">
        <v>36.33</v>
      </c>
    </row>
    <row r="1097" spans="1:16" x14ac:dyDescent="0.3">
      <c r="A1097" t="s">
        <v>1439</v>
      </c>
      <c r="B1097" t="s">
        <v>13</v>
      </c>
      <c r="C1097">
        <v>220413</v>
      </c>
      <c r="D1097" t="s">
        <v>730</v>
      </c>
      <c r="F1097">
        <v>1</v>
      </c>
      <c r="G1097">
        <v>7</v>
      </c>
      <c r="H1097" t="s">
        <v>15</v>
      </c>
      <c r="L1097">
        <v>60</v>
      </c>
      <c r="M1097">
        <v>15</v>
      </c>
      <c r="N1097">
        <v>1060</v>
      </c>
      <c r="O1097" t="s">
        <v>1436</v>
      </c>
      <c r="P1097">
        <v>36.33</v>
      </c>
    </row>
    <row r="1098" spans="1:16" x14ac:dyDescent="0.3">
      <c r="A1098" t="s">
        <v>1440</v>
      </c>
      <c r="B1098" t="s">
        <v>13</v>
      </c>
      <c r="C1098">
        <v>220413</v>
      </c>
      <c r="D1098" t="s">
        <v>730</v>
      </c>
      <c r="F1098">
        <v>1</v>
      </c>
      <c r="G1098">
        <v>7</v>
      </c>
      <c r="H1098">
        <v>0.22</v>
      </c>
      <c r="I1098">
        <v>3</v>
      </c>
      <c r="J1098">
        <v>1</v>
      </c>
      <c r="K1098">
        <v>10</v>
      </c>
      <c r="L1098">
        <v>60</v>
      </c>
      <c r="O1098" t="s">
        <v>1436</v>
      </c>
      <c r="P1098">
        <v>36.33</v>
      </c>
    </row>
    <row r="1099" spans="1:16" x14ac:dyDescent="0.3">
      <c r="A1099" t="s">
        <v>1441</v>
      </c>
      <c r="B1099" t="s">
        <v>13</v>
      </c>
      <c r="C1099">
        <v>220413</v>
      </c>
      <c r="D1099" t="s">
        <v>730</v>
      </c>
      <c r="F1099">
        <v>1</v>
      </c>
      <c r="G1099">
        <v>7</v>
      </c>
      <c r="H1099">
        <v>0.22</v>
      </c>
      <c r="I1099">
        <v>3</v>
      </c>
      <c r="J1099">
        <v>2</v>
      </c>
      <c r="K1099">
        <v>10</v>
      </c>
      <c r="L1099">
        <v>60</v>
      </c>
      <c r="O1099" t="s">
        <v>1436</v>
      </c>
      <c r="P1099">
        <v>36.33</v>
      </c>
    </row>
    <row r="1100" spans="1:16" x14ac:dyDescent="0.3">
      <c r="A1100" t="s">
        <v>1442</v>
      </c>
      <c r="B1100" t="s">
        <v>13</v>
      </c>
      <c r="C1100">
        <v>220413</v>
      </c>
      <c r="D1100" t="s">
        <v>730</v>
      </c>
      <c r="F1100">
        <v>1</v>
      </c>
      <c r="G1100">
        <v>7</v>
      </c>
      <c r="H1100">
        <v>0.22</v>
      </c>
      <c r="I1100">
        <v>3</v>
      </c>
      <c r="J1100">
        <v>3</v>
      </c>
      <c r="K1100">
        <v>10</v>
      </c>
      <c r="L1100">
        <v>60</v>
      </c>
      <c r="O1100" t="s">
        <v>1436</v>
      </c>
      <c r="P1100">
        <v>36.33</v>
      </c>
    </row>
    <row r="1101" spans="1:16" x14ac:dyDescent="0.3">
      <c r="A1101" t="s">
        <v>1443</v>
      </c>
      <c r="B1101" t="s">
        <v>13</v>
      </c>
      <c r="C1101">
        <v>220413</v>
      </c>
      <c r="D1101" t="s">
        <v>730</v>
      </c>
      <c r="F1101">
        <v>1</v>
      </c>
      <c r="G1101">
        <v>7</v>
      </c>
      <c r="H1101">
        <v>0.22</v>
      </c>
      <c r="I1101">
        <v>6</v>
      </c>
      <c r="J1101">
        <v>1</v>
      </c>
      <c r="K1101">
        <v>10</v>
      </c>
      <c r="L1101">
        <v>60</v>
      </c>
      <c r="O1101" t="s">
        <v>1436</v>
      </c>
      <c r="P1101">
        <v>36.33</v>
      </c>
    </row>
    <row r="1102" spans="1:16" x14ac:dyDescent="0.3">
      <c r="A1102" t="s">
        <v>1444</v>
      </c>
      <c r="B1102" t="s">
        <v>13</v>
      </c>
      <c r="C1102">
        <v>220413</v>
      </c>
      <c r="D1102" t="s">
        <v>730</v>
      </c>
      <c r="F1102">
        <v>1</v>
      </c>
      <c r="G1102">
        <v>7</v>
      </c>
      <c r="H1102">
        <v>0.22</v>
      </c>
      <c r="I1102">
        <v>6</v>
      </c>
      <c r="J1102">
        <v>2</v>
      </c>
      <c r="K1102">
        <v>10</v>
      </c>
      <c r="L1102">
        <v>60</v>
      </c>
      <c r="O1102" t="s">
        <v>1436</v>
      </c>
      <c r="P1102">
        <v>36.33</v>
      </c>
    </row>
    <row r="1103" spans="1:16" x14ac:dyDescent="0.3">
      <c r="A1103" t="s">
        <v>1445</v>
      </c>
      <c r="B1103" t="s">
        <v>13</v>
      </c>
      <c r="C1103">
        <v>220413</v>
      </c>
      <c r="D1103" t="s">
        <v>730</v>
      </c>
      <c r="F1103">
        <v>1</v>
      </c>
      <c r="G1103">
        <v>7</v>
      </c>
      <c r="H1103">
        <v>0.22</v>
      </c>
      <c r="I1103">
        <v>6</v>
      </c>
      <c r="J1103">
        <v>3</v>
      </c>
      <c r="K1103">
        <v>10</v>
      </c>
      <c r="L1103">
        <v>60</v>
      </c>
      <c r="O1103" t="s">
        <v>1436</v>
      </c>
      <c r="P1103">
        <v>36.33</v>
      </c>
    </row>
    <row r="1104" spans="1:16" x14ac:dyDescent="0.3">
      <c r="A1104" t="s">
        <v>1446</v>
      </c>
      <c r="B1104" t="s">
        <v>13</v>
      </c>
      <c r="C1104">
        <v>220413</v>
      </c>
      <c r="D1104" t="s">
        <v>730</v>
      </c>
      <c r="F1104">
        <v>1</v>
      </c>
      <c r="G1104">
        <v>7</v>
      </c>
      <c r="H1104">
        <v>0.22</v>
      </c>
      <c r="I1104">
        <v>9</v>
      </c>
      <c r="J1104">
        <v>1</v>
      </c>
      <c r="K1104">
        <v>10</v>
      </c>
      <c r="L1104">
        <v>60</v>
      </c>
      <c r="O1104" t="s">
        <v>1436</v>
      </c>
      <c r="P1104">
        <v>36.33</v>
      </c>
    </row>
    <row r="1105" spans="1:16" x14ac:dyDescent="0.3">
      <c r="A1105" t="s">
        <v>1447</v>
      </c>
      <c r="B1105" t="s">
        <v>13</v>
      </c>
      <c r="C1105">
        <v>220413</v>
      </c>
      <c r="D1105" t="s">
        <v>730</v>
      </c>
      <c r="F1105">
        <v>1</v>
      </c>
      <c r="G1105">
        <v>7</v>
      </c>
      <c r="H1105">
        <v>0.22</v>
      </c>
      <c r="I1105">
        <v>9</v>
      </c>
      <c r="J1105">
        <v>2</v>
      </c>
      <c r="K1105">
        <v>10</v>
      </c>
      <c r="L1105">
        <v>60</v>
      </c>
      <c r="O1105" t="s">
        <v>1436</v>
      </c>
      <c r="P1105">
        <v>36.33</v>
      </c>
    </row>
    <row r="1106" spans="1:16" x14ac:dyDescent="0.3">
      <c r="A1106" t="s">
        <v>1448</v>
      </c>
      <c r="B1106" t="s">
        <v>13</v>
      </c>
      <c r="C1106">
        <v>220413</v>
      </c>
      <c r="D1106" t="s">
        <v>730</v>
      </c>
      <c r="F1106">
        <v>1</v>
      </c>
      <c r="G1106">
        <v>7</v>
      </c>
      <c r="H1106">
        <v>0.22</v>
      </c>
      <c r="I1106">
        <v>9</v>
      </c>
      <c r="J1106">
        <v>3</v>
      </c>
      <c r="K1106">
        <v>10</v>
      </c>
      <c r="L1106">
        <v>60</v>
      </c>
      <c r="O1106" t="s">
        <v>1436</v>
      </c>
      <c r="P1106">
        <v>36.33</v>
      </c>
    </row>
    <row r="1107" spans="1:16" x14ac:dyDescent="0.3">
      <c r="A1107" t="s">
        <v>1449</v>
      </c>
      <c r="B1107" t="s">
        <v>13</v>
      </c>
      <c r="C1107">
        <v>220413</v>
      </c>
      <c r="D1107" t="s">
        <v>730</v>
      </c>
      <c r="F1107">
        <v>1</v>
      </c>
      <c r="G1107">
        <v>7</v>
      </c>
      <c r="H1107">
        <v>0.22</v>
      </c>
      <c r="I1107">
        <v>12</v>
      </c>
      <c r="J1107">
        <v>1</v>
      </c>
      <c r="K1107">
        <v>10</v>
      </c>
      <c r="L1107">
        <v>60</v>
      </c>
      <c r="O1107" t="s">
        <v>1436</v>
      </c>
      <c r="P1107">
        <v>36.33</v>
      </c>
    </row>
    <row r="1108" spans="1:16" x14ac:dyDescent="0.3">
      <c r="A1108" t="s">
        <v>1450</v>
      </c>
      <c r="B1108" t="s">
        <v>13</v>
      </c>
      <c r="C1108">
        <v>220413</v>
      </c>
      <c r="D1108" t="s">
        <v>730</v>
      </c>
      <c r="F1108">
        <v>1</v>
      </c>
      <c r="G1108">
        <v>7</v>
      </c>
      <c r="H1108">
        <v>0.22</v>
      </c>
      <c r="I1108">
        <v>12</v>
      </c>
      <c r="J1108">
        <v>2</v>
      </c>
      <c r="K1108">
        <v>10</v>
      </c>
      <c r="L1108">
        <v>60</v>
      </c>
      <c r="O1108" t="s">
        <v>1436</v>
      </c>
      <c r="P1108">
        <v>36.33</v>
      </c>
    </row>
    <row r="1109" spans="1:16" x14ac:dyDescent="0.3">
      <c r="A1109" t="s">
        <v>1451</v>
      </c>
      <c r="B1109" t="s">
        <v>13</v>
      </c>
      <c r="C1109">
        <v>220413</v>
      </c>
      <c r="D1109" t="s">
        <v>730</v>
      </c>
      <c r="F1109">
        <v>1</v>
      </c>
      <c r="G1109">
        <v>7</v>
      </c>
      <c r="H1109">
        <v>0.22</v>
      </c>
      <c r="I1109">
        <v>12</v>
      </c>
      <c r="J1109">
        <v>3</v>
      </c>
      <c r="K1109">
        <v>10</v>
      </c>
      <c r="L1109">
        <v>60</v>
      </c>
      <c r="O1109" t="s">
        <v>1436</v>
      </c>
      <c r="P1109">
        <v>36.33</v>
      </c>
    </row>
  </sheetData>
  <autoFilter ref="A1:P1" xr:uid="{97674596-0BDC-4F92-A76A-D57EB9800168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All_Metadata</vt:lpstr>
      <vt:lpstr>Selected_Metadata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Hisham Shaikh</dc:creator>
  <cp:keywords/>
  <dc:description/>
  <cp:lastModifiedBy>Mohammed Hisham Shaikh</cp:lastModifiedBy>
  <cp:revision/>
  <dcterms:created xsi:type="dcterms:W3CDTF">2023-08-11T12:38:29Z</dcterms:created>
  <dcterms:modified xsi:type="dcterms:W3CDTF">2025-01-20T11:35:25Z</dcterms:modified>
  <cp:category/>
  <cp:contentStatus/>
</cp:coreProperties>
</file>