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mohammedhisham_shaikh_ugent_be/Documents/Projects/FCM_R/ViralProduction_R/"/>
    </mc:Choice>
  </mc:AlternateContent>
  <xr:revisionPtr revIDLastSave="112" documentId="11_F25DC773A252ABDACC104892391D4E525BDE58EE" xr6:coauthVersionLast="47" xr6:coauthVersionMax="47" xr10:uidLastSave="{F1580055-76D0-477F-8D9D-F94E76DDD8EC}"/>
  <bookViews>
    <workbookView xWindow="-120" yWindow="-120" windowWidth="29040" windowHeight="158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" l="1"/>
  <c r="B37" i="1"/>
  <c r="O27" i="1"/>
  <c r="U9" i="1"/>
  <c r="W8" i="1"/>
  <c r="P27" i="1"/>
  <c r="B8" i="1"/>
  <c r="L37" i="1"/>
  <c r="N36" i="1"/>
  <c r="N31" i="1"/>
  <c r="N32" i="1"/>
  <c r="N33" i="1"/>
  <c r="N34" i="1"/>
  <c r="N35" i="1"/>
  <c r="N30" i="1"/>
  <c r="E36" i="1"/>
  <c r="E35" i="1"/>
  <c r="E34" i="1"/>
  <c r="E33" i="1"/>
  <c r="E32" i="1"/>
  <c r="E31" i="1"/>
  <c r="E37" i="1" s="1"/>
  <c r="B32" i="1"/>
  <c r="B33" i="1"/>
  <c r="B34" i="1"/>
  <c r="B35" i="1"/>
  <c r="B36" i="1"/>
  <c r="AA9" i="1"/>
  <c r="O9" i="1"/>
  <c r="F8" i="1"/>
  <c r="C8" i="1"/>
  <c r="AC4" i="1"/>
  <c r="AC7" i="1"/>
  <c r="AC6" i="1"/>
  <c r="AC5" i="1"/>
  <c r="AC3" i="1"/>
  <c r="AC2" i="1"/>
  <c r="W7" i="1"/>
  <c r="W6" i="1"/>
  <c r="W5" i="1"/>
  <c r="W4" i="1"/>
  <c r="W3" i="1"/>
  <c r="W2" i="1"/>
  <c r="Q3" i="1"/>
  <c r="Q4" i="1"/>
  <c r="Q5" i="1"/>
  <c r="Q6" i="1"/>
  <c r="Q7" i="1"/>
  <c r="Q2" i="1"/>
  <c r="D8" i="1"/>
  <c r="E8" i="1"/>
  <c r="G8" i="1"/>
  <c r="J7" i="1"/>
  <c r="I7" i="1"/>
  <c r="H7" i="1"/>
  <c r="J6" i="1"/>
  <c r="I6" i="1"/>
  <c r="H6" i="1"/>
  <c r="J5" i="1"/>
  <c r="J8" i="1" s="1"/>
  <c r="I5" i="1"/>
  <c r="H5" i="1"/>
  <c r="J4" i="1"/>
  <c r="I4" i="1"/>
  <c r="H4" i="1"/>
  <c r="J3" i="1"/>
  <c r="I3" i="1"/>
  <c r="H3" i="1"/>
  <c r="H8" i="1" s="1"/>
  <c r="J2" i="1"/>
  <c r="I2" i="1"/>
  <c r="I8" i="1" s="1"/>
  <c r="H2" i="1"/>
  <c r="Q8" i="1" l="1"/>
  <c r="AC8" i="1"/>
</calcChain>
</file>

<file path=xl/sharedStrings.xml><?xml version="1.0" encoding="utf-8"?>
<sst xmlns="http://schemas.openxmlformats.org/spreadsheetml/2006/main" count="32" uniqueCount="14">
  <si>
    <t>Timepoints</t>
  </si>
  <si>
    <t>VP_a</t>
  </si>
  <si>
    <t>VP_b</t>
  </si>
  <si>
    <t>VP_c</t>
  </si>
  <si>
    <t>VPC_a</t>
  </si>
  <si>
    <t>VPC_b</t>
  </si>
  <si>
    <t>VPC_c</t>
  </si>
  <si>
    <t>Diff_a</t>
  </si>
  <si>
    <t>Diff_b</t>
  </si>
  <si>
    <t>Diff_c</t>
  </si>
  <si>
    <t>Diff</t>
  </si>
  <si>
    <t>VP</t>
  </si>
  <si>
    <t>VPC</t>
  </si>
  <si>
    <t>Average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</si>
</sst>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VP_a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Sheet1!$N$2:$N$7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Sheet1!$O$2:$O$7</c:f>
              <c:numCache>
                <c:formatCode>General</c:formatCode>
                <c:ptCount val="6"/>
                <c:pt idx="0">
                  <c:v>9335634.8936170228</c:v>
                </c:pt>
                <c:pt idx="1">
                  <c:v>8995398.6419652104</c:v>
                </c:pt>
                <c:pt idx="2">
                  <c:v>8435165.4803435896</c:v>
                </c:pt>
                <c:pt idx="3">
                  <c:v>10085941.036339829</c:v>
                </c:pt>
                <c:pt idx="4">
                  <c:v>9399836.0317572597</c:v>
                </c:pt>
                <c:pt idx="5">
                  <c:v>12616004.57423345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B-4BA8-A9AE-6445D306AA38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VPC_a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Sheet1!$N$2:$N$7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Sheet1!$P$2:$P$7</c:f>
              <c:numCache>
                <c:formatCode>General</c:formatCode>
                <c:ptCount val="6"/>
                <c:pt idx="0">
                  <c:v>7517112.7097654594</c:v>
                </c:pt>
                <c:pt idx="1">
                  <c:v>7891185.2044349685</c:v>
                </c:pt>
                <c:pt idx="2">
                  <c:v>7663466.6543283593</c:v>
                </c:pt>
                <c:pt idx="3">
                  <c:v>8082571.1319403006</c:v>
                </c:pt>
                <c:pt idx="4">
                  <c:v>8368626.5690405127</c:v>
                </c:pt>
                <c:pt idx="5">
                  <c:v>8421846.1852452029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B-4BA8-A9AE-6445D306AA38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Sheet1!$N$2:$N$7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Sheet1!$Q$2:$Q$7</c:f>
              <c:numCache>
                <c:formatCode>General</c:formatCode>
                <c:ptCount val="6"/>
                <c:pt idx="0">
                  <c:v>-1818522.1838515634</c:v>
                </c:pt>
                <c:pt idx="1">
                  <c:v>-1104213.4375302419</c:v>
                </c:pt>
                <c:pt idx="2">
                  <c:v>-771698.82601523027</c:v>
                </c:pt>
                <c:pt idx="3">
                  <c:v>-2003369.9043995282</c:v>
                </c:pt>
                <c:pt idx="4">
                  <c:v>-1031209.4627167471</c:v>
                </c:pt>
                <c:pt idx="5">
                  <c:v>-4194158.3889882471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B-4BA8-A9AE-6445D306A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58447"/>
        <c:axId val="468458863"/>
      </c:scatterChart>
      <c:valAx>
        <c:axId val="46845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58863"/>
        <c:crosses val="autoZero"/>
        <c:crossBetween val="midCat"/>
      </c:valAx>
      <c:valAx>
        <c:axId val="4684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VP_b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Sheet1!$T$2:$T$7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Sheet1!$U$2:$U$7</c:f>
              <c:numCache>
                <c:formatCode>0.00E+00</c:formatCode>
                <c:ptCount val="6"/>
                <c:pt idx="0">
                  <c:v>8827805.2133005392</c:v>
                </c:pt>
                <c:pt idx="1">
                  <c:v>8917160.0863690022</c:v>
                </c:pt>
                <c:pt idx="2">
                  <c:v>8315424.8968332177</c:v>
                </c:pt>
                <c:pt idx="3">
                  <c:v>9804652.1937093474</c:v>
                </c:pt>
                <c:pt idx="4">
                  <c:v>10726467.90580868</c:v>
                </c:pt>
                <c:pt idx="5">
                  <c:v>9845381.1554933861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E9-4D20-8E95-0C988724602E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VPC_b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Sheet1!$T$2:$T$7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Sheet1!$V$2:$V$7</c:f>
              <c:numCache>
                <c:formatCode>0.00E+00</c:formatCode>
                <c:ptCount val="6"/>
                <c:pt idx="0">
                  <c:v>7944916.547718551</c:v>
                </c:pt>
                <c:pt idx="1">
                  <c:v>7504831.2598720687</c:v>
                </c:pt>
                <c:pt idx="2">
                  <c:v>9201718.2534754798</c:v>
                </c:pt>
                <c:pt idx="3">
                  <c:v>9008797.1447334755</c:v>
                </c:pt>
                <c:pt idx="4">
                  <c:v>8754980.5136034116</c:v>
                </c:pt>
                <c:pt idx="5">
                  <c:v>8495023.1575266533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E9-4D20-8E95-0C988724602E}"/>
            </c:ext>
          </c:extLst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Sheet1!$T$2:$T$7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Sheet1!$W$2:$W$7</c:f>
              <c:numCache>
                <c:formatCode>General</c:formatCode>
                <c:ptCount val="6"/>
                <c:pt idx="0">
                  <c:v>-882888.66558198817</c:v>
                </c:pt>
                <c:pt idx="1">
                  <c:v>-1412328.8264969336</c:v>
                </c:pt>
                <c:pt idx="2">
                  <c:v>886293.35664226208</c:v>
                </c:pt>
                <c:pt idx="3">
                  <c:v>-795855.04897587188</c:v>
                </c:pt>
                <c:pt idx="4">
                  <c:v>-1971487.3922052681</c:v>
                </c:pt>
                <c:pt idx="5">
                  <c:v>-1350357.9979667328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E9-4D20-8E95-0C9887246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58447"/>
        <c:axId val="468458863"/>
      </c:scatterChart>
      <c:valAx>
        <c:axId val="46845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58863"/>
        <c:crosses val="autoZero"/>
        <c:crossBetween val="midCat"/>
      </c:valAx>
      <c:valAx>
        <c:axId val="4684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VP_c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Sheet1!$Z$2:$Z$7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Sheet1!$AA$2:$AA$7</c:f>
              <c:numCache>
                <c:formatCode>0.00E+00</c:formatCode>
                <c:ptCount val="6"/>
                <c:pt idx="0">
                  <c:v>9110083.7826025654</c:v>
                </c:pt>
                <c:pt idx="1">
                  <c:v>8613096.8843375817</c:v>
                </c:pt>
                <c:pt idx="2">
                  <c:v>7521254.0921894507</c:v>
                </c:pt>
                <c:pt idx="3">
                  <c:v>9735885.3596666753</c:v>
                </c:pt>
                <c:pt idx="4">
                  <c:v>9609945.8187150434</c:v>
                </c:pt>
                <c:pt idx="5">
                  <c:v>8727983.6175170355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5-421E-A1EA-E03E69A09F2C}"/>
            </c:ext>
          </c:extLst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VPC_c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Sheet1!$Z$2:$Z$7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Sheet1!$AB$2:$AB$7</c:f>
              <c:numCache>
                <c:formatCode>0.00E+00</c:formatCode>
                <c:ptCount val="6"/>
                <c:pt idx="0">
                  <c:v>7922912.2833262263</c:v>
                </c:pt>
                <c:pt idx="1">
                  <c:v>7617411.2172281453</c:v>
                </c:pt>
                <c:pt idx="2">
                  <c:v>7630716.1212793179</c:v>
                </c:pt>
                <c:pt idx="3">
                  <c:v>8338946.3984648194</c:v>
                </c:pt>
                <c:pt idx="4">
                  <c:v>8924873.9037953094</c:v>
                </c:pt>
                <c:pt idx="5">
                  <c:v>8436174.5434541591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05-421E-A1EA-E03E69A09F2C}"/>
            </c:ext>
          </c:extLst>
        </c:ser>
        <c:ser>
          <c:idx val="2"/>
          <c:order val="2"/>
          <c:tx>
            <c:strRef>
              <c:f>Sheet1!$AC$1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Sheet1!$Z$2:$Z$7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Sheet1!$AC$2:$AC$7</c:f>
              <c:numCache>
                <c:formatCode>General</c:formatCode>
                <c:ptCount val="6"/>
                <c:pt idx="0">
                  <c:v>-1187171.4992763391</c:v>
                </c:pt>
                <c:pt idx="1">
                  <c:v>-995685.66710943636</c:v>
                </c:pt>
                <c:pt idx="2" formatCode="0.00E+00">
                  <c:v>109462.02908986714</c:v>
                </c:pt>
                <c:pt idx="3">
                  <c:v>-1396938.9612018559</c:v>
                </c:pt>
                <c:pt idx="4">
                  <c:v>-685071.914919734</c:v>
                </c:pt>
                <c:pt idx="5" formatCode="0.00E+00">
                  <c:v>-291809.0740628764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05-421E-A1EA-E03E69A09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58447"/>
        <c:axId val="468458863"/>
      </c:scatterChart>
      <c:valAx>
        <c:axId val="46845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58863"/>
        <c:crosses val="autoZero"/>
        <c:crossBetween val="midCat"/>
      </c:valAx>
      <c:valAx>
        <c:axId val="4684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11</xdr:row>
      <xdr:rowOff>4762</xdr:rowOff>
    </xdr:from>
    <xdr:to>
      <xdr:col>17</xdr:col>
      <xdr:colOff>238125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4A872-BB6F-E5FF-A5B4-829CC7DCA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11</xdr:row>
      <xdr:rowOff>76200</xdr:rowOff>
    </xdr:from>
    <xdr:to>
      <xdr:col>25</xdr:col>
      <xdr:colOff>133350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0644C-8C42-4BA4-BCBA-809C7F4F4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104775</xdr:rowOff>
    </xdr:from>
    <xdr:to>
      <xdr:col>33</xdr:col>
      <xdr:colOff>304800</xdr:colOff>
      <xdr:row>24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A2ADD9-B577-4D29-B78C-04395354D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"/>
  <sheetViews>
    <sheetView tabSelected="1" topLeftCell="G1" workbookViewId="0">
      <selection activeCell="V27" sqref="V27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t="s">
        <v>0</v>
      </c>
      <c r="O1" t="s">
        <v>1</v>
      </c>
      <c r="P1" t="s">
        <v>4</v>
      </c>
      <c r="Q1" t="s">
        <v>10</v>
      </c>
      <c r="T1" t="s">
        <v>0</v>
      </c>
      <c r="U1" s="1" t="s">
        <v>2</v>
      </c>
      <c r="V1" s="1" t="s">
        <v>5</v>
      </c>
      <c r="W1" t="s">
        <v>10</v>
      </c>
      <c r="Z1" t="s">
        <v>0</v>
      </c>
      <c r="AA1" s="1" t="s">
        <v>3</v>
      </c>
      <c r="AB1" s="1" t="s">
        <v>6</v>
      </c>
      <c r="AC1" t="s">
        <v>10</v>
      </c>
    </row>
    <row r="2" spans="1:29" x14ac:dyDescent="0.25">
      <c r="A2">
        <v>0</v>
      </c>
      <c r="B2" s="2">
        <v>9335634.8936170228</v>
      </c>
      <c r="C2" s="2">
        <v>8827805.2133005392</v>
      </c>
      <c r="D2" s="2">
        <v>9110083.7826025654</v>
      </c>
      <c r="E2" s="2">
        <v>7517112.7097654594</v>
      </c>
      <c r="F2" s="2">
        <v>7944916.547718551</v>
      </c>
      <c r="G2" s="2">
        <v>7922912.2833262263</v>
      </c>
      <c r="H2" s="2">
        <f>E2-B2</f>
        <v>-1818522.1838515634</v>
      </c>
      <c r="I2" s="2">
        <f t="shared" ref="I2:J7" si="0">F2-C2</f>
        <v>-882888.66558198817</v>
      </c>
      <c r="J2" s="2">
        <f t="shared" si="0"/>
        <v>-1187171.4992763391</v>
      </c>
      <c r="N2">
        <v>0</v>
      </c>
      <c r="O2">
        <v>9335634.8936170228</v>
      </c>
      <c r="P2">
        <v>7517112.7097654594</v>
      </c>
      <c r="Q2">
        <f>P2-O2</f>
        <v>-1818522.1838515634</v>
      </c>
      <c r="T2">
        <v>0</v>
      </c>
      <c r="U2" s="2">
        <v>8827805.2133005392</v>
      </c>
      <c r="V2" s="2">
        <v>7944916.547718551</v>
      </c>
      <c r="W2">
        <f>V2-U2</f>
        <v>-882888.66558198817</v>
      </c>
      <c r="Z2">
        <v>0</v>
      </c>
      <c r="AA2" s="2">
        <v>9110083.7826025654</v>
      </c>
      <c r="AB2" s="2">
        <v>7922912.2833262263</v>
      </c>
      <c r="AC2">
        <f>AB2-AA2</f>
        <v>-1187171.4992763391</v>
      </c>
    </row>
    <row r="3" spans="1:29" x14ac:dyDescent="0.25">
      <c r="A3">
        <v>3</v>
      </c>
      <c r="B3" s="2">
        <v>8995398.6419652104</v>
      </c>
      <c r="C3" s="2">
        <v>8917160.0863690022</v>
      </c>
      <c r="D3" s="2">
        <v>8613096.8843375817</v>
      </c>
      <c r="E3" s="2">
        <v>7891185.2044349685</v>
      </c>
      <c r="F3" s="2">
        <v>7504831.2598720687</v>
      </c>
      <c r="G3" s="2">
        <v>7617411.2172281453</v>
      </c>
      <c r="H3" s="2">
        <f t="shared" ref="H3:H7" si="1">E3-B3</f>
        <v>-1104213.4375302419</v>
      </c>
      <c r="I3" s="2">
        <f t="shared" si="0"/>
        <v>-1412328.8264969336</v>
      </c>
      <c r="J3" s="2">
        <f t="shared" si="0"/>
        <v>-995685.66710943636</v>
      </c>
      <c r="N3">
        <v>3</v>
      </c>
      <c r="O3">
        <v>8995398.6419652104</v>
      </c>
      <c r="P3">
        <v>7891185.2044349685</v>
      </c>
      <c r="Q3">
        <f t="shared" ref="Q3:Q7" si="2">P3-O3</f>
        <v>-1104213.4375302419</v>
      </c>
      <c r="T3">
        <v>3</v>
      </c>
      <c r="U3" s="2">
        <v>8917160.0863690022</v>
      </c>
      <c r="V3" s="2">
        <v>7504831.2598720687</v>
      </c>
      <c r="W3">
        <f t="shared" ref="W3:W7" si="3">V3-U3</f>
        <v>-1412328.8264969336</v>
      </c>
      <c r="Z3">
        <v>3</v>
      </c>
      <c r="AA3" s="2">
        <v>8613096.8843375817</v>
      </c>
      <c r="AB3" s="2">
        <v>7617411.2172281453</v>
      </c>
      <c r="AC3">
        <f t="shared" ref="AC3:AC6" si="4">AB3-AA3</f>
        <v>-995685.66710943636</v>
      </c>
    </row>
    <row r="4" spans="1:29" x14ac:dyDescent="0.25">
      <c r="A4">
        <v>6</v>
      </c>
      <c r="B4" s="2">
        <v>8435165.4803435896</v>
      </c>
      <c r="C4" s="2">
        <v>8315424.8968332177</v>
      </c>
      <c r="D4" s="2">
        <v>7521254.0921894507</v>
      </c>
      <c r="E4" s="2">
        <v>7663466.6543283593</v>
      </c>
      <c r="F4" s="2">
        <v>9201718.2534754798</v>
      </c>
      <c r="G4" s="2">
        <v>7630716.1212793179</v>
      </c>
      <c r="H4" s="2">
        <f t="shared" si="1"/>
        <v>-771698.82601523027</v>
      </c>
      <c r="I4" s="2">
        <f t="shared" si="0"/>
        <v>886293.35664226208</v>
      </c>
      <c r="J4" s="2">
        <f>G4-D4</f>
        <v>109462.02908986714</v>
      </c>
      <c r="N4">
        <v>6</v>
      </c>
      <c r="O4">
        <v>8435165.4803435896</v>
      </c>
      <c r="P4">
        <v>7663466.6543283593</v>
      </c>
      <c r="Q4">
        <f t="shared" si="2"/>
        <v>-771698.82601523027</v>
      </c>
      <c r="T4">
        <v>6</v>
      </c>
      <c r="U4" s="2">
        <v>8315424.8968332177</v>
      </c>
      <c r="V4" s="2">
        <v>9201718.2534754798</v>
      </c>
      <c r="W4">
        <f t="shared" si="3"/>
        <v>886293.35664226208</v>
      </c>
      <c r="Z4">
        <v>6</v>
      </c>
      <c r="AA4" s="2">
        <v>7521254.0921894507</v>
      </c>
      <c r="AB4" s="2">
        <v>7630716.1212793179</v>
      </c>
      <c r="AC4" s="2">
        <f>AB4-AA4</f>
        <v>109462.02908986714</v>
      </c>
    </row>
    <row r="5" spans="1:29" x14ac:dyDescent="0.25">
      <c r="A5">
        <v>17</v>
      </c>
      <c r="B5" s="2">
        <v>10085941.036339829</v>
      </c>
      <c r="C5" s="2">
        <v>9804652.1937093474</v>
      </c>
      <c r="D5" s="2">
        <v>9735885.3596666753</v>
      </c>
      <c r="E5" s="2">
        <v>8082571.1319403006</v>
      </c>
      <c r="F5" s="2">
        <v>9008797.1447334755</v>
      </c>
      <c r="G5" s="2">
        <v>8338946.3984648194</v>
      </c>
      <c r="H5" s="2">
        <f t="shared" si="1"/>
        <v>-2003369.9043995282</v>
      </c>
      <c r="I5" s="2">
        <f t="shared" si="0"/>
        <v>-795855.04897587188</v>
      </c>
      <c r="J5" s="2">
        <f t="shared" si="0"/>
        <v>-1396938.9612018559</v>
      </c>
      <c r="N5">
        <v>17</v>
      </c>
      <c r="O5">
        <v>10085941.036339829</v>
      </c>
      <c r="P5">
        <v>8082571.1319403006</v>
      </c>
      <c r="Q5">
        <f t="shared" si="2"/>
        <v>-2003369.9043995282</v>
      </c>
      <c r="T5">
        <v>17</v>
      </c>
      <c r="U5" s="2">
        <v>9804652.1937093474</v>
      </c>
      <c r="V5" s="2">
        <v>9008797.1447334755</v>
      </c>
      <c r="W5">
        <f t="shared" si="3"/>
        <v>-795855.04897587188</v>
      </c>
      <c r="Z5">
        <v>17</v>
      </c>
      <c r="AA5" s="2">
        <v>9735885.3596666753</v>
      </c>
      <c r="AB5" s="2">
        <v>8338946.3984648194</v>
      </c>
      <c r="AC5">
        <f t="shared" si="4"/>
        <v>-1396938.9612018559</v>
      </c>
    </row>
    <row r="6" spans="1:29" x14ac:dyDescent="0.25">
      <c r="A6">
        <v>20</v>
      </c>
      <c r="B6" s="2">
        <v>9399836.0317572597</v>
      </c>
      <c r="C6" s="2">
        <v>10726467.90580868</v>
      </c>
      <c r="D6" s="2">
        <v>9609945.8187150434</v>
      </c>
      <c r="E6" s="2">
        <v>8368626.5690405127</v>
      </c>
      <c r="F6" s="2">
        <v>8754980.5136034116</v>
      </c>
      <c r="G6" s="2">
        <v>8924873.9037953094</v>
      </c>
      <c r="H6" s="2">
        <f t="shared" si="1"/>
        <v>-1031209.4627167471</v>
      </c>
      <c r="I6" s="2">
        <f t="shared" si="0"/>
        <v>-1971487.3922052681</v>
      </c>
      <c r="J6" s="2">
        <f t="shared" si="0"/>
        <v>-685071.914919734</v>
      </c>
      <c r="N6">
        <v>20</v>
      </c>
      <c r="O6">
        <v>9399836.0317572597</v>
      </c>
      <c r="P6">
        <v>8368626.5690405127</v>
      </c>
      <c r="Q6">
        <f t="shared" si="2"/>
        <v>-1031209.4627167471</v>
      </c>
      <c r="T6">
        <v>20</v>
      </c>
      <c r="U6" s="2">
        <v>10726467.90580868</v>
      </c>
      <c r="V6" s="2">
        <v>8754980.5136034116</v>
      </c>
      <c r="W6">
        <f t="shared" si="3"/>
        <v>-1971487.3922052681</v>
      </c>
      <c r="Z6">
        <v>20</v>
      </c>
      <c r="AA6" s="2">
        <v>9609945.8187150434</v>
      </c>
      <c r="AB6" s="2">
        <v>8924873.9037953094</v>
      </c>
      <c r="AC6">
        <f t="shared" si="4"/>
        <v>-685071.914919734</v>
      </c>
    </row>
    <row r="7" spans="1:29" x14ac:dyDescent="0.25">
      <c r="A7">
        <v>24</v>
      </c>
      <c r="B7" s="2">
        <v>12616004.57423345</v>
      </c>
      <c r="C7" s="2">
        <v>9845381.1554933861</v>
      </c>
      <c r="D7" s="2">
        <v>8727983.6175170355</v>
      </c>
      <c r="E7" s="2">
        <v>8421846.1852452029</v>
      </c>
      <c r="F7" s="2">
        <v>8495023.1575266533</v>
      </c>
      <c r="G7" s="2">
        <v>8436174.5434541591</v>
      </c>
      <c r="H7" s="2">
        <f t="shared" si="1"/>
        <v>-4194158.3889882471</v>
      </c>
      <c r="I7" s="2">
        <f t="shared" si="0"/>
        <v>-1350357.9979667328</v>
      </c>
      <c r="J7" s="2">
        <f t="shared" si="0"/>
        <v>-291809.0740628764</v>
      </c>
      <c r="N7">
        <v>24</v>
      </c>
      <c r="O7">
        <v>12616004.57423345</v>
      </c>
      <c r="P7">
        <v>8421846.1852452029</v>
      </c>
      <c r="Q7">
        <f t="shared" si="2"/>
        <v>-4194158.3889882471</v>
      </c>
      <c r="T7">
        <v>24</v>
      </c>
      <c r="U7" s="2">
        <v>9845381.1554933861</v>
      </c>
      <c r="V7" s="2">
        <v>8495023.1575266533</v>
      </c>
      <c r="W7">
        <f t="shared" si="3"/>
        <v>-1350357.9979667328</v>
      </c>
      <c r="Z7">
        <v>24</v>
      </c>
      <c r="AA7" s="2">
        <v>8727983.6175170355</v>
      </c>
      <c r="AB7" s="2">
        <v>8436174.5434541591</v>
      </c>
      <c r="AC7" s="2">
        <f>AB7-AA7</f>
        <v>-291809.0740628764</v>
      </c>
    </row>
    <row r="8" spans="1:29" x14ac:dyDescent="0.25">
      <c r="B8" s="2">
        <f>SLOPE(B2:B7,$A$2:$A$7)</f>
        <v>107525.49154626629</v>
      </c>
      <c r="C8" s="2">
        <f>SLOPE(C2:C7,$A$2:$A$7)</f>
        <v>72387.613203070418</v>
      </c>
      <c r="D8" s="2">
        <f t="shared" ref="D8:J8" si="5">SLOPE(D2:D7,$A$2:$A$7)</f>
        <v>32637.455486206512</v>
      </c>
      <c r="E8" s="2">
        <f t="shared" si="5"/>
        <v>34862.444534086339</v>
      </c>
      <c r="F8" s="2">
        <f>SLOPE(F2:F7,$A$2:$A$7)</f>
        <v>32232.582262433003</v>
      </c>
      <c r="G8" s="2">
        <f t="shared" si="5"/>
        <v>42977.467872990288</v>
      </c>
      <c r="H8" s="2">
        <f t="shared" si="5"/>
        <v>-72663.047012179974</v>
      </c>
      <c r="I8" s="2">
        <f t="shared" si="5"/>
        <v>-40155.030940637414</v>
      </c>
      <c r="J8" s="2">
        <f t="shared" si="5"/>
        <v>10340.012386783786</v>
      </c>
      <c r="O8">
        <v>107525.49154626629</v>
      </c>
      <c r="P8">
        <v>34862.444534086339</v>
      </c>
      <c r="Q8" s="1">
        <f>SLOPE(Q2:Q7,N2:N7)</f>
        <v>-72663.047012179974</v>
      </c>
      <c r="U8" s="2">
        <v>72387.613203070418</v>
      </c>
      <c r="V8" s="2">
        <v>32232.582262433003</v>
      </c>
      <c r="W8" s="1">
        <f>SLOPE(W2:W7,T2:T7)</f>
        <v>-40155.030940637414</v>
      </c>
      <c r="AA8" s="2">
        <v>32637.455486206512</v>
      </c>
      <c r="AB8" s="2">
        <v>42977.467872990288</v>
      </c>
      <c r="AC8" s="1">
        <f>SLOPE(AC2:AC7,Z2:Z7)</f>
        <v>10340.012386783786</v>
      </c>
    </row>
    <row r="9" spans="1:29" x14ac:dyDescent="0.25">
      <c r="O9" s="1">
        <f>P8-O8</f>
        <v>-72663.047012179944</v>
      </c>
      <c r="U9" s="3">
        <f>V8-U8</f>
        <v>-40155.030940637414</v>
      </c>
      <c r="AA9" s="3">
        <f>AB8-AA8</f>
        <v>10340.012386783776</v>
      </c>
    </row>
    <row r="26" spans="1:16" x14ac:dyDescent="0.25">
      <c r="O26" s="1" t="s">
        <v>11</v>
      </c>
      <c r="P26" s="1" t="s">
        <v>12</v>
      </c>
    </row>
    <row r="27" spans="1:16" x14ac:dyDescent="0.25">
      <c r="N27" s="1" t="s">
        <v>13</v>
      </c>
      <c r="O27" s="2">
        <f>AVERAGE(O8,U8,AA8)</f>
        <v>70850.186745181083</v>
      </c>
      <c r="P27" s="4">
        <f>AVERAGE(P8,V8,AB8)</f>
        <v>36690.831556503217</v>
      </c>
    </row>
    <row r="29" spans="1:16" x14ac:dyDescent="0.25">
      <c r="K29" t="s">
        <v>0</v>
      </c>
      <c r="L29" t="s">
        <v>11</v>
      </c>
      <c r="M29" t="s">
        <v>12</v>
      </c>
      <c r="N29" t="s">
        <v>10</v>
      </c>
    </row>
    <row r="30" spans="1:16" x14ac:dyDescent="0.25">
      <c r="A30" s="1" t="s">
        <v>0</v>
      </c>
      <c r="B30" t="s">
        <v>11</v>
      </c>
      <c r="E30" t="s">
        <v>12</v>
      </c>
      <c r="K30">
        <v>0</v>
      </c>
      <c r="L30">
        <v>9091174.6298400406</v>
      </c>
      <c r="M30">
        <v>7794980.5136034125</v>
      </c>
      <c r="N30">
        <f>M30-L30</f>
        <v>-1296194.116236628</v>
      </c>
    </row>
    <row r="31" spans="1:16" x14ac:dyDescent="0.25">
      <c r="A31">
        <v>0</v>
      </c>
      <c r="B31" s="2">
        <f>AVERAGE(B2:D2)</f>
        <v>9091174.6298400406</v>
      </c>
      <c r="E31" s="2">
        <f>AVERAGE(E2:G2)</f>
        <v>7794980.5136034125</v>
      </c>
      <c r="K31">
        <v>3</v>
      </c>
      <c r="L31">
        <v>8841885.2042239308</v>
      </c>
      <c r="M31">
        <v>7671142.5605117269</v>
      </c>
      <c r="N31">
        <f t="shared" ref="N31:N35" si="6">M31-L31</f>
        <v>-1170742.6437122039</v>
      </c>
    </row>
    <row r="32" spans="1:16" x14ac:dyDescent="0.25">
      <c r="A32">
        <v>3</v>
      </c>
      <c r="B32" s="2">
        <f t="shared" ref="B32:B36" si="7">AVERAGE(B3:D3)</f>
        <v>8841885.2042239308</v>
      </c>
      <c r="E32" s="2">
        <f t="shared" ref="E32:E36" si="8">AVERAGE(E3:G3)</f>
        <v>7671142.5605117269</v>
      </c>
      <c r="K32">
        <v>6</v>
      </c>
      <c r="L32">
        <v>8090614.8231220851</v>
      </c>
      <c r="M32">
        <v>8165300.3430277193</v>
      </c>
      <c r="N32">
        <f t="shared" si="6"/>
        <v>74685.519905634224</v>
      </c>
    </row>
    <row r="33" spans="1:14" x14ac:dyDescent="0.25">
      <c r="A33">
        <v>6</v>
      </c>
      <c r="B33" s="2">
        <f t="shared" si="7"/>
        <v>8090614.8231220851</v>
      </c>
      <c r="E33" s="2">
        <f t="shared" si="8"/>
        <v>8165300.3430277193</v>
      </c>
      <c r="K33">
        <v>17</v>
      </c>
      <c r="L33">
        <v>9875492.8632386178</v>
      </c>
      <c r="M33">
        <v>8476771.5583795309</v>
      </c>
      <c r="N33">
        <f t="shared" si="6"/>
        <v>-1398721.3048590869</v>
      </c>
    </row>
    <row r="34" spans="1:14" x14ac:dyDescent="0.25">
      <c r="A34">
        <v>17</v>
      </c>
      <c r="B34" s="2">
        <f t="shared" si="7"/>
        <v>9875492.8632386178</v>
      </c>
      <c r="E34" s="2">
        <f t="shared" si="8"/>
        <v>8476771.5583795309</v>
      </c>
      <c r="K34">
        <v>20</v>
      </c>
      <c r="L34">
        <v>9912083.2520936597</v>
      </c>
      <c r="M34">
        <v>8682826.9954797458</v>
      </c>
      <c r="N34">
        <f t="shared" si="6"/>
        <v>-1229256.2566139139</v>
      </c>
    </row>
    <row r="35" spans="1:14" x14ac:dyDescent="0.25">
      <c r="A35">
        <v>20</v>
      </c>
      <c r="B35" s="2">
        <f t="shared" si="7"/>
        <v>9912083.2520936597</v>
      </c>
      <c r="E35" s="2">
        <f t="shared" si="8"/>
        <v>8682826.9954797458</v>
      </c>
      <c r="K35">
        <v>24</v>
      </c>
      <c r="L35">
        <v>10396456.449081291</v>
      </c>
      <c r="M35">
        <v>8451014.6287420057</v>
      </c>
      <c r="N35">
        <f t="shared" si="6"/>
        <v>-1945441.8203392848</v>
      </c>
    </row>
    <row r="36" spans="1:14" x14ac:dyDescent="0.25">
      <c r="A36">
        <v>24</v>
      </c>
      <c r="B36" s="2">
        <f t="shared" si="7"/>
        <v>10396456.449081291</v>
      </c>
      <c r="E36" s="2">
        <f t="shared" si="8"/>
        <v>8451014.6287420057</v>
      </c>
      <c r="L36">
        <v>70850.186745181098</v>
      </c>
      <c r="M36">
        <v>36690.831556503239</v>
      </c>
      <c r="N36" s="3">
        <f>SLOPE(N30:N35,$A$2:$A$7)</f>
        <v>-34159.355188677895</v>
      </c>
    </row>
    <row r="37" spans="1:14" x14ac:dyDescent="0.25">
      <c r="B37" s="2">
        <f>SLOPE(B31:B36,$A$2:$A$7)</f>
        <v>70850.186745181127</v>
      </c>
      <c r="E37" s="2">
        <f>SLOPE(E31:E36,$A$2:$A$7)</f>
        <v>36690.831556503239</v>
      </c>
      <c r="L37" s="1">
        <f>M36-L36</f>
        <v>-34159.355188677859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Hisham Shaikh</dc:creator>
  <cp:lastModifiedBy>Hisham Shaikh</cp:lastModifiedBy>
  <dcterms:created xsi:type="dcterms:W3CDTF">2015-06-05T18:17:20Z</dcterms:created>
  <dcterms:modified xsi:type="dcterms:W3CDTF">2022-12-14T14:49:48Z</dcterms:modified>
</cp:coreProperties>
</file>